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<sst xmlns="http://schemas.openxmlformats.org/spreadsheetml/2006/main" count="101" uniqueCount="51">
  <si>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</si>
  <si>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</si>
  <si>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</si>
  <si>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</si>
  <si>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</si>
  <si>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</si>
  <si>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</si>
  <si>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</si>
  <si>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</si>
  <si>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</si>
  <si>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</si>
  <si>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</si>
  <si>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</si>
  <si>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</si>
  <si>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</si>
  <si>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</si>
  <si>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</si>
  <si>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</si>
  <si>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</si>
  <si>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</si>
  <si>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</si>
  <si>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</si>
  <si>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</si>
  <si>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</si>
  <si>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</si>
  <si>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</si>
  <si>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</si>
  <si>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</si>
  <si>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</si>
  <si>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</si>
  <si>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</si>
  <si>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</si>
  <si>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</si>
  <si>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</si>
  <si>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</si>
  <si>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</si>
  <si>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</si>
  <si>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</si>
  <si>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</si>
  <si>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</si>
  <si>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</si>
  <si>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</si>
  <si>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</si>
  <si>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</si>
  <si>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</si>
  <si>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</si>
  <si>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Contract No:   03/C/D1/2020-21/01</t>
  </si>
  <si>
    <t>Name of Work: House keeping of day to day civil maintenance of indoor sports complex and new SAC at IIT Kanpur</t>
  </si>
  <si>
    <t>One job per month</t>
  </si>
  <si>
    <r>
      <t xml:space="preserve">Day to day civil maintenance and house keeping of indoor sports complex and new SAC at IIT Kanpur                                                        </t>
    </r>
    <r>
      <rPr>
        <b/>
        <sz val="12"/>
        <color indexed="8"/>
        <rFont val="Calibri"/>
        <family val="2"/>
      </rPr>
      <t xml:space="preserve">NOTE: The GST shall be paid extra as and when applicable. EPF &amp; ESI will be paid extra.                                                             NOTE: The following manpower per day (In both shifts) to be engaged by the Contractor:                                                                               1. Supervisor (Semi Skilled)-3 Nos.                  2.  Sanitary /Unskilled Workers- 11 Nos. </t>
    </r>
  </si>
  <si>
    <t xml:space="preserve">Day to day civil maintenance and house keeping of indoor sports complex and new SAC at IIT Kanpur                                                        NOTE: The GST shall be paid extra as and when applicable. EPF &amp; ESI will be paid extra.                                                             NOTE: The following manpower per day (In both shifts) to be engaged by the Contractor:                                                                               1. Supervisor (Semi Skilled)-3 Nos.                  2.  Sanitary /Unskilled Workers- 11 Nos.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</si>
</sst>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3"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62" fillId="0" borderId="15" xfId="0" applyFont="1" applyFill="1" applyBorder="1" applyAlignment="1">
      <alignment vertical="top"/>
    </xf>
    <xf numFmtId="0" fontId="62" fillId="0" borderId="15" xfId="0" applyFont="1" applyFill="1" applyBorder="1" applyAlignment="1">
      <alignment horizontal="center" vertical="top" wrapText="1"/>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6"/>
  <sheetViews>
    <sheetView showGridLines="0" view="pageBreakPreview" zoomScaleNormal="85" zoomScaleSheetLayoutView="100" zoomScalePageLayoutView="0" workbookViewId="0" topLeftCell="A1">
      <selection activeCell="BJ13" sqref="BJ13"/>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48" customHeight="1">
      <c r="A5" s="67" t="s">
        <v>47</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46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0.5"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5" t="s">
        <v>43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44</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79.25" customHeight="1">
      <c r="A13" s="33">
        <v>1</v>
      </c>
      <c r="B13" s="34" t="s">
        <v>49</v>
      </c>
      <c r="C13" s="35"/>
      <c r="D13" s="35">
        <v>12</v>
      </c>
      <c r="E13" s="63" t="s">
        <v>48</v>
      </c>
      <c r="F13" s="62">
        <v>260405.55</v>
      </c>
      <c r="G13" s="44"/>
      <c r="H13" s="38"/>
      <c r="I13" s="39" t="s">
        <v>33</v>
      </c>
      <c r="J13" s="40">
        <f>IF(I13="Less(-)",-1,1)</f>
        <v>1</v>
      </c>
      <c r="K13" s="38" t="s">
        <v>34</v>
      </c>
      <c r="L13" s="38" t="s">
        <v>4</v>
      </c>
      <c r="M13" s="41"/>
      <c r="N13" s="50"/>
      <c r="O13" s="50"/>
      <c r="P13" s="51"/>
      <c r="Q13" s="50"/>
      <c r="R13" s="50"/>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3">
        <f>total_amount_ba($B$2,$D$2,D13,F13,J13,K13,M13)</f>
        <v>3124866.6</v>
      </c>
      <c r="BB13" s="52">
        <f>BA13+SUM(N13:AZ13)</f>
        <v>3124866.6</v>
      </c>
      <c r="BC13" s="61" t="str">
        <f>SpellNumber(L13,BB13)</f>
        <v>INR  Thirty One Lakh Twenty Four Thousand Eight Hundred &amp; Sixty Six  and Paise Sixty Only</v>
      </c>
      <c r="IA13" s="21">
        <v>1</v>
      </c>
      <c r="IB13" s="21" t="s">
        <v>50</v>
      </c>
      <c r="ID13" s="21">
        <v>12</v>
      </c>
      <c r="IE13" s="22" t="s">
        <v>48</v>
      </c>
      <c r="IF13" s="22"/>
      <c r="IG13" s="22"/>
      <c r="IH13" s="22"/>
      <c r="II13" s="22"/>
    </row>
    <row r="14" spans="1:55" ht="42.75">
      <c r="A14" s="45" t="s">
        <v>35</v>
      </c>
      <c r="B14" s="46"/>
      <c r="C14" s="47"/>
      <c r="D14" s="57"/>
      <c r="E14" s="57"/>
      <c r="F14" s="57"/>
      <c r="G14" s="36"/>
      <c r="H14" s="48"/>
      <c r="I14" s="48"/>
      <c r="J14" s="48"/>
      <c r="K14" s="48"/>
      <c r="L14" s="49"/>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60">
        <f>SUM(BA13:BA13)</f>
        <v>3124866.6</v>
      </c>
      <c r="BB14" s="60">
        <f>SUM(BB13:BB13)</f>
        <v>3124866.6</v>
      </c>
      <c r="BC14" s="61" t="str">
        <f>SpellNumber($E$2,BB14)</f>
        <v>INR  Thirty One Lakh Twenty Four Thousand Eight Hundred &amp; Sixty Six  and Paise Sixty Only</v>
      </c>
    </row>
    <row r="15" spans="1:55" ht="45" customHeight="1">
      <c r="A15" s="24" t="s">
        <v>36</v>
      </c>
      <c r="B15" s="25"/>
      <c r="C15" s="26"/>
      <c r="D15" s="54"/>
      <c r="E15" s="55" t="s">
        <v>42</v>
      </c>
      <c r="F15" s="56"/>
      <c r="G15" s="27"/>
      <c r="H15" s="28"/>
      <c r="I15" s="28"/>
      <c r="J15" s="28"/>
      <c r="K15" s="29"/>
      <c r="L15" s="30"/>
      <c r="M15" s="31"/>
      <c r="N15" s="32"/>
      <c r="O15" s="21"/>
      <c r="P15" s="21"/>
      <c r="Q15" s="21"/>
      <c r="R15" s="21"/>
      <c r="S15" s="21"/>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8">
        <f>IF(ISBLANK(F15),0,IF(E15="Excess (+)",ROUND(BA14+(BA14*F15),2),IF(E15="Less (-)",ROUND(BA14+(BA14*F15*(-1)),2),IF(E15="At Par",BA14,0))))</f>
        <v>0</v>
      </c>
      <c r="BB15" s="59">
        <f>ROUND(BA15,0)</f>
        <v>0</v>
      </c>
      <c r="BC15" s="61" t="str">
        <f>SpellNumber($E$2,BB15)</f>
        <v>INR Zero Only</v>
      </c>
    </row>
    <row r="16" spans="1:55" ht="64.5" customHeight="1">
      <c r="A16" s="23" t="s">
        <v>37</v>
      </c>
      <c r="B16" s="23"/>
      <c r="C16" s="64" t="str">
        <f>SpellNumber($E$2,BB15)</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sheetData>
  <sheetProtection password="8F23" sheet="1"/>
  <mergeCells count="8">
    <mergeCell ref="C16:BC1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
      <formula1>IF(E15="Select",-1,IF(E15="At Par",0,0))</formula1>
      <formula2>IF(E15="Select",-1,IF(E15="At Par",0,0.99))</formula2>
    </dataValidation>
    <dataValidation type="list" allowBlank="1" showErrorMessage="1" sqref="E1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IF(#REF!&lt;&gt;"Select",99.9,0)</formula2>
    </dataValidation>
    <dataValidation allowBlank="1" showInputMessage="1" showErrorMessage="1" promptTitle="Units" prompt="Please enter Units in text" sqref="D13:E13">
      <formula1>0</formula1>
      <formula2>0</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
      <formula1>0</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45" right="0.2" top="0.75" bottom="0.75"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70" t="s">
        <v>38</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2020-06-11T11:56:52Z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