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<sst xmlns="http://schemas.openxmlformats.org/spreadsheetml/2006/main" count="659" uniqueCount="170">
  <si>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</si>
  <si>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</si>
  <si>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</si>
  <si>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</si>
  <si>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</si>
  <si>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</si>
  <si>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</si>
  <si>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</si>
  <si>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</si>
  <si>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</si>
  <si>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</si>
  <si>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</si>
  <si>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</si>
  <si>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</si>
  <si>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</si>
  <si>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</si>
  <si>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</si>
  <si>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</si>
  <si>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</si>
  <si>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</si>
  <si>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</si>
  <si>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</si>
  <si>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</si>
  <si>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</si>
  <si>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</si>
  <si>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</si>
  <si>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</si>
  <si>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</si>
  <si>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</si>
  <si>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</si>
  <si>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</si>
  <si>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</si>
  <si>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</si>
  <si>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</si>
  <si>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</si>
  <si>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</si>
  <si>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</si>
  <si>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</si>
  <si>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</si>
  <si>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</si>
  <si>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</si>
  <si>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</si>
  <si>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</si>
  <si>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</si>
  <si>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</si>
  <si>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</si>
  <si>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</si>
  <si>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</si>
  <si>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</si>
  <si>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</si>
  <si>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</si>
  <si>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</si>
  <si>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Cement mortar 1:4 (1 cement :4 coarse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</si>
  <si>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</si>
  <si>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</si>
  <si>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</si>
  <si>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</si>
  <si>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Cement mortar 1:6 (1 cement : 6 coarse sand)</t>
  </si>
  <si>
    <t>Sal wood</t>
  </si>
  <si>
    <t>Second class teak wood</t>
  </si>
  <si>
    <t>35 mm thick</t>
  </si>
  <si>
    <t>Fixed to openings /wooden frames with rawl plugs screws etc.</t>
  </si>
  <si>
    <t>150x10 mm</t>
  </si>
  <si>
    <t>100x10 mm</t>
  </si>
  <si>
    <t>100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</si>
  <si>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</si>
  <si>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</si>
  <si>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</si>
  <si>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</si>
  <si>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</si>
  <si>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</si>
  <si>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</si>
  <si>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</si>
  <si>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</si>
  <si>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</si>
  <si>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10/C/D1/2022-23</t>
  </si>
  <si>
    <t>Name of Work: Renovation of vacant house no. 167,180,184,189,199 &amp; 205,Type-IB</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</si>
  <si>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</si>
  <si>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</si>
  <si>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</si>
  <si>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</si>
  <si>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</si>
  <si>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</si>
  <si>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</si>
  <si>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</si>
  <si>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</si>
  <si>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</si>
  <si>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</si>
  <si>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</si>
  <si>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</si>
  <si>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</si>
  <si>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</si>
  <si>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</si>
  <si>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</si>
  <si>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</si>
  <si>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</si>
  <si>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</si>
  <si>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</si>
  <si>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</si>
  <si>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</si>
  <si>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</si>
  <si>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</si>
  <si>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</si>
  <si>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</si>
  <si>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</si>
  <si>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</si>
  <si>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</si>
  <si>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</si>
  <si>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</si>
  <si>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</si>
  <si>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</si>
  <si>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</si>
  <si>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</si>
  <si>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</si>
  <si>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</si>
  <si>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</si>
  <si>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</si>
  <si>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FINISHING</t>
  </si>
  <si>
    <t>12 mm cement plaster of mix :</t>
  </si>
  <si>
    <t>15 mm cement plaster on rough side of single or half brick wall of mix:</t>
  </si>
  <si>
    <t>Neat cement punning.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</si>
  <si>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</si>
  <si>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</si>
  <si>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</si>
  <si>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</si>
  <si>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</si>
  <si>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</si>
  <si>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</si>
  <si>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</si>
  <si>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</si>
  <si>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</si>
  <si>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</si>
  <si>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</si>
  <si>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</si>
  <si>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</si>
  <si>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</si>
  <si>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</si>
  <si>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barbed wire or flexible wire rope in fencing including making rolls and stacking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</si>
  <si>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</si>
  <si>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</si>
  <si>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</si>
  <si>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</si>
  <si>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</si>
  <si>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</si>
  <si>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</si>
  <si>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P.V.C. waste pipe for sink or wash basin including P.V.C. waste fittings complete.</t>
  </si>
  <si>
    <t>Flexible pipe</t>
  </si>
  <si>
    <t>40 mm dia</t>
  </si>
  <si>
    <t>WATER SUPPLY</t>
  </si>
  <si>
    <t>Providing and fixing G.I. pipes complete with G.I. fittings and clamps, i/c cutting and making good the walls etc.   Internal work - Exposed on wall</t>
  </si>
  <si>
    <t>15 mm dia nominal bore</t>
  </si>
  <si>
    <t>Providing and fixing uplasticised PVC connection pipe with brass unions :</t>
  </si>
  <si>
    <t>45 cm length</t>
  </si>
  <si>
    <t>15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</si>
  <si>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</si>
  <si>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</si>
  <si>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</si>
  <si>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</si>
  <si>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</si>
  <si>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</si>
  <si>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</si>
  <si>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</si>
  <si>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</si>
  <si>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</si>
  <si>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</si>
  <si>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</si>
  <si>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P/F hard drawn steel wire fabric of size 75x25 mm mesh or other suitable size wire mesh to be fixed &amp; firmly anchored to the concrete surface by means of nails &amp; PVC gullies with necessary drilling hole at C/C 150 mm spacing both ways and before fixing mesh chipping of unsound/weak concrete material from slab, beams &amp; columns etc. with the help of manual chisel including cleaning the surface &amp; reinforcement with wire brushes etc.</t>
  </si>
  <si>
    <t>Providing and fixing aluminium sliding door bolts, ISI marked anodised (anodic coating not less than grade AC 10 as per IS : 1868), transparent or dyed to required colour or shade, with nuts and screws etc. complete :
200x10 mm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</si>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</sst>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0"/>
  <sheetViews>
    <sheetView showGridLines="0" view="pageBreakPreview" zoomScaleNormal="85" zoomScaleSheetLayoutView="100" zoomScalePageLayoutView="0" workbookViewId="0" topLeftCell="A1">
      <selection activeCell="BA137" sqref="BA13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76</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75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50</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77</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77</v>
      </c>
      <c r="IE13" s="22"/>
      <c r="IF13" s="22"/>
      <c r="IG13" s="22"/>
      <c r="IH13" s="22"/>
      <c r="II13" s="22"/>
    </row>
    <row r="14" spans="1:243" s="21" customFormat="1" ht="111" customHeight="1">
      <c r="A14" s="57">
        <v>1.01</v>
      </c>
      <c r="B14" s="58" t="s">
        <v>78</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78</v>
      </c>
      <c r="IE14" s="22"/>
      <c r="IF14" s="22"/>
      <c r="IG14" s="22"/>
      <c r="IH14" s="22"/>
      <c r="II14" s="22"/>
    </row>
    <row r="15" spans="1:243" s="21" customFormat="1" ht="28.5">
      <c r="A15" s="57">
        <v>1.02</v>
      </c>
      <c r="B15" s="58" t="s">
        <v>79</v>
      </c>
      <c r="C15" s="33"/>
      <c r="D15" s="33">
        <v>2</v>
      </c>
      <c r="E15" s="59" t="s">
        <v>47</v>
      </c>
      <c r="F15" s="75">
        <v>78.83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157.66</v>
      </c>
      <c r="BB15" s="51">
        <f>BA15+SUM(N15:AZ15)</f>
        <v>157.66</v>
      </c>
      <c r="BC15" s="56" t="str">
        <f>SpellNumber(L15,BB15)</f>
        <v>INR  One Hundred &amp; Fifty Seven  and Paise Sixty Six Only</v>
      </c>
      <c r="IA15" s="21">
        <v>1.02</v>
      </c>
      <c r="IB15" s="21" t="s">
        <v>79</v>
      </c>
      <c r="ID15" s="21">
        <v>2</v>
      </c>
      <c r="IE15" s="22" t="s">
        <v>47</v>
      </c>
      <c r="IF15" s="22"/>
      <c r="IG15" s="22"/>
      <c r="IH15" s="22"/>
      <c r="II15" s="22"/>
    </row>
    <row r="16" spans="1:243" s="21" customFormat="1" ht="15.75">
      <c r="A16" s="57">
        <v>2</v>
      </c>
      <c r="B16" s="58" t="s">
        <v>80</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2</v>
      </c>
      <c r="IB16" s="21" t="s">
        <v>80</v>
      </c>
      <c r="IE16" s="22"/>
      <c r="IF16" s="22"/>
      <c r="IG16" s="22"/>
      <c r="IH16" s="22"/>
      <c r="II16" s="22"/>
    </row>
    <row r="17" spans="1:243" s="21" customFormat="1" ht="51" customHeight="1">
      <c r="A17" s="57">
        <v>2.01</v>
      </c>
      <c r="B17" s="58" t="s">
        <v>81</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2.01</v>
      </c>
      <c r="IB17" s="21" t="s">
        <v>81</v>
      </c>
      <c r="IE17" s="22"/>
      <c r="IF17" s="22"/>
      <c r="IG17" s="22"/>
      <c r="IH17" s="22"/>
      <c r="II17" s="22"/>
    </row>
    <row r="18" spans="1:243" s="21" customFormat="1" ht="48" customHeight="1">
      <c r="A18" s="57">
        <v>2.02</v>
      </c>
      <c r="B18" s="58" t="s">
        <v>82</v>
      </c>
      <c r="C18" s="33"/>
      <c r="D18" s="33">
        <v>0.02</v>
      </c>
      <c r="E18" s="59" t="s">
        <v>46</v>
      </c>
      <c r="F18" s="75">
        <v>6457.83</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129.16</v>
      </c>
      <c r="BB18" s="51">
        <f>BA18+SUM(N18:AZ18)</f>
        <v>129.16</v>
      </c>
      <c r="BC18" s="56" t="str">
        <f>SpellNumber(L18,BB18)</f>
        <v>INR  One Hundred &amp; Twenty Nine  and Paise Sixteen Only</v>
      </c>
      <c r="IA18" s="21">
        <v>2.02</v>
      </c>
      <c r="IB18" s="21" t="s">
        <v>82</v>
      </c>
      <c r="ID18" s="21">
        <v>0.02</v>
      </c>
      <c r="IE18" s="22" t="s">
        <v>46</v>
      </c>
      <c r="IF18" s="22"/>
      <c r="IG18" s="22"/>
      <c r="IH18" s="22"/>
      <c r="II18" s="22"/>
    </row>
    <row r="19" spans="1:243" s="21" customFormat="1" ht="189">
      <c r="A19" s="57">
        <v>2.03</v>
      </c>
      <c r="B19" s="58" t="s">
        <v>83</v>
      </c>
      <c r="C19" s="33"/>
      <c r="D19" s="33">
        <v>23</v>
      </c>
      <c r="E19" s="59" t="s">
        <v>43</v>
      </c>
      <c r="F19" s="75">
        <v>597.68</v>
      </c>
      <c r="G19" s="43"/>
      <c r="H19" s="37"/>
      <c r="I19" s="38" t="s">
        <v>33</v>
      </c>
      <c r="J19" s="39">
        <f>IF(I19="Less(-)",-1,1)</f>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total_amount_ba($B$2,$D$2,D19,F19,J19,K19,M19)</f>
        <v>13746.64</v>
      </c>
      <c r="BB19" s="51">
        <f>BA19+SUM(N19:AZ19)</f>
        <v>13746.64</v>
      </c>
      <c r="BC19" s="56" t="str">
        <f>SpellNumber(L19,BB19)</f>
        <v>INR  Thirteen Thousand Seven Hundred &amp; Forty Six  and Paise Sixty Four Only</v>
      </c>
      <c r="IA19" s="21">
        <v>2.03</v>
      </c>
      <c r="IB19" s="21" t="s">
        <v>83</v>
      </c>
      <c r="ID19" s="21">
        <v>23</v>
      </c>
      <c r="IE19" s="22" t="s">
        <v>43</v>
      </c>
      <c r="IF19" s="22"/>
      <c r="IG19" s="22"/>
      <c r="IH19" s="22"/>
      <c r="II19" s="22"/>
    </row>
    <row r="20" spans="1:243" s="21" customFormat="1" ht="16.5" customHeight="1">
      <c r="A20" s="57">
        <v>3</v>
      </c>
      <c r="B20" s="58" t="s">
        <v>84</v>
      </c>
      <c r="C20" s="33"/>
      <c r="D20" s="66"/>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A20" s="21">
        <v>3</v>
      </c>
      <c r="IB20" s="21" t="s">
        <v>84</v>
      </c>
      <c r="IE20" s="22"/>
      <c r="IF20" s="22"/>
      <c r="IG20" s="22"/>
      <c r="IH20" s="22"/>
      <c r="II20" s="22"/>
    </row>
    <row r="21" spans="1:243" s="21" customFormat="1" ht="78.75">
      <c r="A21" s="57">
        <v>3.01</v>
      </c>
      <c r="B21" s="58" t="s">
        <v>85</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3.01</v>
      </c>
      <c r="IB21" s="21" t="s">
        <v>85</v>
      </c>
      <c r="IE21" s="22"/>
      <c r="IF21" s="22"/>
      <c r="IG21" s="22"/>
      <c r="IH21" s="22"/>
      <c r="II21" s="22"/>
    </row>
    <row r="22" spans="1:243" s="21" customFormat="1" ht="18" customHeight="1">
      <c r="A22" s="57">
        <v>3.02</v>
      </c>
      <c r="B22" s="58" t="s">
        <v>57</v>
      </c>
      <c r="C22" s="33"/>
      <c r="D22" s="33">
        <v>0.15</v>
      </c>
      <c r="E22" s="59" t="s">
        <v>46</v>
      </c>
      <c r="F22" s="75">
        <v>7267.3</v>
      </c>
      <c r="G22" s="43"/>
      <c r="H22" s="37"/>
      <c r="I22" s="38" t="s">
        <v>33</v>
      </c>
      <c r="J22" s="39">
        <f>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1090.1</v>
      </c>
      <c r="BB22" s="51">
        <f>BA22+SUM(N22:AZ22)</f>
        <v>1090.1</v>
      </c>
      <c r="BC22" s="56" t="str">
        <f>SpellNumber(L22,BB22)</f>
        <v>INR  One Thousand  &amp;Ninety  and Paise Ten Only</v>
      </c>
      <c r="IA22" s="21">
        <v>3.02</v>
      </c>
      <c r="IB22" s="21" t="s">
        <v>57</v>
      </c>
      <c r="ID22" s="21">
        <v>0.15</v>
      </c>
      <c r="IE22" s="22" t="s">
        <v>46</v>
      </c>
      <c r="IF22" s="22"/>
      <c r="IG22" s="22"/>
      <c r="IH22" s="22"/>
      <c r="II22" s="22"/>
    </row>
    <row r="23" spans="1:243" s="21" customFormat="1" ht="78.75">
      <c r="A23" s="57">
        <v>3.04</v>
      </c>
      <c r="B23" s="58" t="s">
        <v>86</v>
      </c>
      <c r="C23" s="33"/>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3.04</v>
      </c>
      <c r="IB23" s="21" t="s">
        <v>86</v>
      </c>
      <c r="IE23" s="22"/>
      <c r="IF23" s="22"/>
      <c r="IG23" s="22"/>
      <c r="IH23" s="22"/>
      <c r="II23" s="22"/>
    </row>
    <row r="24" spans="1:243" s="21" customFormat="1" ht="33" customHeight="1">
      <c r="A24" s="57">
        <v>3.05</v>
      </c>
      <c r="B24" s="58" t="s">
        <v>52</v>
      </c>
      <c r="C24" s="33"/>
      <c r="D24" s="33">
        <v>1.35</v>
      </c>
      <c r="E24" s="59" t="s">
        <v>43</v>
      </c>
      <c r="F24" s="75">
        <v>892.63</v>
      </c>
      <c r="G24" s="43"/>
      <c r="H24" s="37"/>
      <c r="I24" s="38" t="s">
        <v>33</v>
      </c>
      <c r="J24" s="39">
        <f aca="true" t="shared" si="0" ref="J24:J87">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87">total_amount_ba($B$2,$D$2,D24,F24,J24,K24,M24)</f>
        <v>1205.05</v>
      </c>
      <c r="BB24" s="51">
        <f aca="true" t="shared" si="2" ref="BB24:BB87">BA24+SUM(N24:AZ24)</f>
        <v>1205.05</v>
      </c>
      <c r="BC24" s="56" t="str">
        <f aca="true" t="shared" si="3" ref="BC24:BC87">SpellNumber(L24,BB24)</f>
        <v>INR  One Thousand Two Hundred &amp; Five  and Paise Five Only</v>
      </c>
      <c r="IA24" s="21">
        <v>3.05</v>
      </c>
      <c r="IB24" s="21" t="s">
        <v>52</v>
      </c>
      <c r="ID24" s="21">
        <v>1.35</v>
      </c>
      <c r="IE24" s="22" t="s">
        <v>43</v>
      </c>
      <c r="IF24" s="22"/>
      <c r="IG24" s="22"/>
      <c r="IH24" s="22"/>
      <c r="II24" s="22"/>
    </row>
    <row r="25" spans="1:243" s="21" customFormat="1" ht="94.5">
      <c r="A25" s="57">
        <v>3.06</v>
      </c>
      <c r="B25" s="58" t="s">
        <v>87</v>
      </c>
      <c r="C25" s="33"/>
      <c r="D25" s="33">
        <v>31</v>
      </c>
      <c r="E25" s="59" t="s">
        <v>44</v>
      </c>
      <c r="F25" s="75">
        <v>48.93</v>
      </c>
      <c r="G25" s="43"/>
      <c r="H25" s="37"/>
      <c r="I25" s="38" t="s">
        <v>33</v>
      </c>
      <c r="J25" s="39">
        <f t="shared" si="0"/>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1516.83</v>
      </c>
      <c r="BB25" s="51">
        <f t="shared" si="2"/>
        <v>1516.83</v>
      </c>
      <c r="BC25" s="56" t="str">
        <f t="shared" si="3"/>
        <v>INR  One Thousand Five Hundred &amp; Sixteen  and Paise Eighty Three Only</v>
      </c>
      <c r="IA25" s="21">
        <v>3.06</v>
      </c>
      <c r="IB25" s="21" t="s">
        <v>87</v>
      </c>
      <c r="ID25" s="21">
        <v>31</v>
      </c>
      <c r="IE25" s="22" t="s">
        <v>44</v>
      </c>
      <c r="IF25" s="22"/>
      <c r="IG25" s="22"/>
      <c r="IH25" s="22"/>
      <c r="II25" s="22"/>
    </row>
    <row r="26" spans="1:243" s="21" customFormat="1" ht="18" customHeight="1">
      <c r="A26" s="57">
        <v>4</v>
      </c>
      <c r="B26" s="58" t="s">
        <v>88</v>
      </c>
      <c r="C26" s="33"/>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4</v>
      </c>
      <c r="IB26" s="21" t="s">
        <v>88</v>
      </c>
      <c r="IE26" s="22"/>
      <c r="IF26" s="22"/>
      <c r="IG26" s="22"/>
      <c r="IH26" s="22"/>
      <c r="II26" s="22"/>
    </row>
    <row r="27" spans="1:243" s="21" customFormat="1" ht="126">
      <c r="A27" s="57">
        <v>4.01</v>
      </c>
      <c r="B27" s="58" t="s">
        <v>89</v>
      </c>
      <c r="C27" s="33"/>
      <c r="D27" s="66"/>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IA27" s="21">
        <v>4.01</v>
      </c>
      <c r="IB27" s="21" t="s">
        <v>89</v>
      </c>
      <c r="IE27" s="22"/>
      <c r="IF27" s="22"/>
      <c r="IG27" s="22"/>
      <c r="IH27" s="22"/>
      <c r="II27" s="22"/>
    </row>
    <row r="28" spans="1:243" s="21" customFormat="1" ht="32.25" customHeight="1">
      <c r="A28" s="57">
        <v>4.02</v>
      </c>
      <c r="B28" s="58" t="s">
        <v>58</v>
      </c>
      <c r="C28" s="33"/>
      <c r="D28" s="33">
        <v>0.08</v>
      </c>
      <c r="E28" s="59" t="s">
        <v>46</v>
      </c>
      <c r="F28" s="75">
        <v>93573.74</v>
      </c>
      <c r="G28" s="43"/>
      <c r="H28" s="37"/>
      <c r="I28" s="38" t="s">
        <v>33</v>
      </c>
      <c r="J28" s="39">
        <f t="shared" si="0"/>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7485.9</v>
      </c>
      <c r="BB28" s="51">
        <f t="shared" si="2"/>
        <v>7485.9</v>
      </c>
      <c r="BC28" s="56" t="str">
        <f t="shared" si="3"/>
        <v>INR  Seven Thousand Four Hundred &amp; Eighty Five  and Paise Ninety Only</v>
      </c>
      <c r="IA28" s="21">
        <v>4.02</v>
      </c>
      <c r="IB28" s="21" t="s">
        <v>58</v>
      </c>
      <c r="ID28" s="21">
        <v>0.08</v>
      </c>
      <c r="IE28" s="22" t="s">
        <v>46</v>
      </c>
      <c r="IF28" s="22"/>
      <c r="IG28" s="22"/>
      <c r="IH28" s="22"/>
      <c r="II28" s="22"/>
    </row>
    <row r="29" spans="1:243" s="21" customFormat="1" ht="94.5">
      <c r="A29" s="60">
        <v>4.03</v>
      </c>
      <c r="B29" s="58" t="s">
        <v>90</v>
      </c>
      <c r="C29" s="33"/>
      <c r="D29" s="66"/>
      <c r="E29" s="66"/>
      <c r="F29" s="66"/>
      <c r="G29" s="66"/>
      <c r="H29" s="66"/>
      <c r="I29" s="66"/>
      <c r="J29" s="66"/>
      <c r="K29" s="66"/>
      <c r="L29" s="66"/>
      <c r="M29" s="66"/>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IA29" s="21">
        <v>4.03</v>
      </c>
      <c r="IB29" s="21" t="s">
        <v>90</v>
      </c>
      <c r="IE29" s="22"/>
      <c r="IF29" s="22"/>
      <c r="IG29" s="22"/>
      <c r="IH29" s="22"/>
      <c r="II29" s="22"/>
    </row>
    <row r="30" spans="1:243" s="21" customFormat="1" ht="17.25" customHeight="1">
      <c r="A30" s="57">
        <v>4.04</v>
      </c>
      <c r="B30" s="58" t="s">
        <v>59</v>
      </c>
      <c r="C30" s="33"/>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4.04</v>
      </c>
      <c r="IB30" s="21" t="s">
        <v>59</v>
      </c>
      <c r="IE30" s="22"/>
      <c r="IF30" s="22"/>
      <c r="IG30" s="22"/>
      <c r="IH30" s="22"/>
      <c r="II30" s="22"/>
    </row>
    <row r="31" spans="1:243" s="21" customFormat="1" ht="31.5" customHeight="1">
      <c r="A31" s="57">
        <v>4.05</v>
      </c>
      <c r="B31" s="58" t="s">
        <v>60</v>
      </c>
      <c r="C31" s="33"/>
      <c r="D31" s="33">
        <v>4.8</v>
      </c>
      <c r="E31" s="59" t="s">
        <v>43</v>
      </c>
      <c r="F31" s="75">
        <v>3909.16</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18763.97</v>
      </c>
      <c r="BB31" s="51">
        <f t="shared" si="2"/>
        <v>18763.97</v>
      </c>
      <c r="BC31" s="56" t="str">
        <f t="shared" si="3"/>
        <v>INR  Eighteen Thousand Seven Hundred &amp; Sixty Three  and Paise Ninety Seven Only</v>
      </c>
      <c r="IA31" s="21">
        <v>4.05</v>
      </c>
      <c r="IB31" s="21" t="s">
        <v>60</v>
      </c>
      <c r="ID31" s="21">
        <v>4.8</v>
      </c>
      <c r="IE31" s="22" t="s">
        <v>43</v>
      </c>
      <c r="IF31" s="22"/>
      <c r="IG31" s="22"/>
      <c r="IH31" s="22"/>
      <c r="II31" s="22"/>
    </row>
    <row r="32" spans="1:243" s="21" customFormat="1" ht="66" customHeight="1">
      <c r="A32" s="57">
        <v>4.06</v>
      </c>
      <c r="B32" s="58" t="s">
        <v>91</v>
      </c>
      <c r="C32" s="33"/>
      <c r="D32" s="66"/>
      <c r="E32" s="66"/>
      <c r="F32" s="66"/>
      <c r="G32" s="66"/>
      <c r="H32" s="66"/>
      <c r="I32" s="66"/>
      <c r="J32" s="66"/>
      <c r="K32" s="66"/>
      <c r="L32" s="6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IA32" s="21">
        <v>4.06</v>
      </c>
      <c r="IB32" s="21" t="s">
        <v>91</v>
      </c>
      <c r="IE32" s="22"/>
      <c r="IF32" s="22"/>
      <c r="IG32" s="22"/>
      <c r="IH32" s="22"/>
      <c r="II32" s="22"/>
    </row>
    <row r="33" spans="1:243" s="21" customFormat="1" ht="36" customHeight="1">
      <c r="A33" s="57">
        <v>4.07</v>
      </c>
      <c r="B33" s="58" t="s">
        <v>61</v>
      </c>
      <c r="C33" s="33"/>
      <c r="D33" s="33">
        <v>48</v>
      </c>
      <c r="E33" s="59" t="s">
        <v>55</v>
      </c>
      <c r="F33" s="75">
        <v>173.35</v>
      </c>
      <c r="G33" s="43"/>
      <c r="H33" s="37"/>
      <c r="I33" s="38" t="s">
        <v>33</v>
      </c>
      <c r="J33" s="39">
        <f t="shared" si="0"/>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8320.8</v>
      </c>
      <c r="BB33" s="51">
        <f t="shared" si="2"/>
        <v>8320.8</v>
      </c>
      <c r="BC33" s="56" t="str">
        <f t="shared" si="3"/>
        <v>INR  Eight Thousand Three Hundred &amp; Twenty  and Paise Eighty Only</v>
      </c>
      <c r="IA33" s="21">
        <v>4.07</v>
      </c>
      <c r="IB33" s="21" t="s">
        <v>61</v>
      </c>
      <c r="ID33" s="21">
        <v>48</v>
      </c>
      <c r="IE33" s="22" t="s">
        <v>55</v>
      </c>
      <c r="IF33" s="22"/>
      <c r="IG33" s="22"/>
      <c r="IH33" s="22"/>
      <c r="II33" s="22"/>
    </row>
    <row r="34" spans="1:243" s="21" customFormat="1" ht="126">
      <c r="A34" s="57">
        <v>4.08</v>
      </c>
      <c r="B34" s="58" t="s">
        <v>56</v>
      </c>
      <c r="C34" s="33"/>
      <c r="D34" s="33">
        <v>4</v>
      </c>
      <c r="E34" s="59" t="s">
        <v>47</v>
      </c>
      <c r="F34" s="75">
        <v>170.41</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681.64</v>
      </c>
      <c r="BB34" s="51">
        <f t="shared" si="2"/>
        <v>681.64</v>
      </c>
      <c r="BC34" s="56" t="str">
        <f t="shared" si="3"/>
        <v>INR  Six Hundred &amp; Eighty One  and Paise Sixty Four Only</v>
      </c>
      <c r="IA34" s="21">
        <v>4.08</v>
      </c>
      <c r="IB34" s="21" t="s">
        <v>56</v>
      </c>
      <c r="ID34" s="21">
        <v>4</v>
      </c>
      <c r="IE34" s="22" t="s">
        <v>47</v>
      </c>
      <c r="IF34" s="22"/>
      <c r="IG34" s="22"/>
      <c r="IH34" s="22"/>
      <c r="II34" s="22"/>
    </row>
    <row r="35" spans="1:243" s="21" customFormat="1" ht="47.25">
      <c r="A35" s="57">
        <v>4.09</v>
      </c>
      <c r="B35" s="58" t="s">
        <v>92</v>
      </c>
      <c r="C35" s="33"/>
      <c r="D35" s="66"/>
      <c r="E35" s="66"/>
      <c r="F35" s="66"/>
      <c r="G35" s="66"/>
      <c r="H35" s="66"/>
      <c r="I35" s="66"/>
      <c r="J35" s="66"/>
      <c r="K35" s="66"/>
      <c r="L35" s="66"/>
      <c r="M35" s="66"/>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IA35" s="21">
        <v>4.09</v>
      </c>
      <c r="IB35" s="21" t="s">
        <v>92</v>
      </c>
      <c r="IE35" s="22"/>
      <c r="IF35" s="22"/>
      <c r="IG35" s="22"/>
      <c r="IH35" s="22"/>
      <c r="II35" s="22"/>
    </row>
    <row r="36" spans="1:243" s="21" customFormat="1" ht="28.5">
      <c r="A36" s="60">
        <v>4.1</v>
      </c>
      <c r="B36" s="58" t="s">
        <v>93</v>
      </c>
      <c r="C36" s="33"/>
      <c r="D36" s="33">
        <v>2</v>
      </c>
      <c r="E36" s="59" t="s">
        <v>47</v>
      </c>
      <c r="F36" s="75">
        <v>145.46</v>
      </c>
      <c r="G36" s="43"/>
      <c r="H36" s="37"/>
      <c r="I36" s="38" t="s">
        <v>33</v>
      </c>
      <c r="J36" s="39">
        <f t="shared" si="0"/>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290.92</v>
      </c>
      <c r="BB36" s="51">
        <f t="shared" si="2"/>
        <v>290.92</v>
      </c>
      <c r="BC36" s="56" t="str">
        <f t="shared" si="3"/>
        <v>INR  Two Hundred &amp; Ninety  and Paise Ninety Two Only</v>
      </c>
      <c r="IA36" s="21">
        <v>4.1</v>
      </c>
      <c r="IB36" s="21" t="s">
        <v>93</v>
      </c>
      <c r="ID36" s="21">
        <v>2</v>
      </c>
      <c r="IE36" s="22" t="s">
        <v>47</v>
      </c>
      <c r="IF36" s="22"/>
      <c r="IG36" s="22"/>
      <c r="IH36" s="22"/>
      <c r="II36" s="22"/>
    </row>
    <row r="37" spans="1:243" s="21" customFormat="1" ht="63">
      <c r="A37" s="57">
        <v>4.11</v>
      </c>
      <c r="B37" s="58" t="s">
        <v>94</v>
      </c>
      <c r="C37" s="33"/>
      <c r="D37" s="66"/>
      <c r="E37" s="66"/>
      <c r="F37" s="66"/>
      <c r="G37" s="66"/>
      <c r="H37" s="66"/>
      <c r="I37" s="66"/>
      <c r="J37" s="66"/>
      <c r="K37" s="66"/>
      <c r="L37" s="66"/>
      <c r="M37" s="66"/>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IA37" s="21">
        <v>4.11</v>
      </c>
      <c r="IB37" s="21" t="s">
        <v>94</v>
      </c>
      <c r="IE37" s="22"/>
      <c r="IF37" s="22"/>
      <c r="IG37" s="22"/>
      <c r="IH37" s="22"/>
      <c r="II37" s="22"/>
    </row>
    <row r="38" spans="1:243" s="21" customFormat="1" ht="31.5" customHeight="1">
      <c r="A38" s="57">
        <v>4.12</v>
      </c>
      <c r="B38" s="58" t="s">
        <v>95</v>
      </c>
      <c r="C38" s="33"/>
      <c r="D38" s="33">
        <v>2</v>
      </c>
      <c r="E38" s="59" t="s">
        <v>47</v>
      </c>
      <c r="F38" s="75">
        <v>53.53</v>
      </c>
      <c r="G38" s="43"/>
      <c r="H38" s="37"/>
      <c r="I38" s="38" t="s">
        <v>33</v>
      </c>
      <c r="J38" s="39">
        <f t="shared" si="0"/>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107.06</v>
      </c>
      <c r="BB38" s="51">
        <f t="shared" si="2"/>
        <v>107.06</v>
      </c>
      <c r="BC38" s="56" t="str">
        <f t="shared" si="3"/>
        <v>INR  One Hundred &amp; Seven  and Paise Six Only</v>
      </c>
      <c r="IA38" s="21">
        <v>4.12</v>
      </c>
      <c r="IB38" s="21" t="s">
        <v>95</v>
      </c>
      <c r="ID38" s="21">
        <v>2</v>
      </c>
      <c r="IE38" s="22" t="s">
        <v>47</v>
      </c>
      <c r="IF38" s="22"/>
      <c r="IG38" s="22"/>
      <c r="IH38" s="22"/>
      <c r="II38" s="22"/>
    </row>
    <row r="39" spans="1:243" s="21" customFormat="1" ht="31.5" customHeight="1">
      <c r="A39" s="60">
        <v>4.13</v>
      </c>
      <c r="B39" s="58" t="s">
        <v>62</v>
      </c>
      <c r="C39" s="33"/>
      <c r="D39" s="33">
        <v>4</v>
      </c>
      <c r="E39" s="59" t="s">
        <v>47</v>
      </c>
      <c r="F39" s="75">
        <v>46.51</v>
      </c>
      <c r="G39" s="43"/>
      <c r="H39" s="37"/>
      <c r="I39" s="38" t="s">
        <v>33</v>
      </c>
      <c r="J39" s="39">
        <f t="shared" si="0"/>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186.04</v>
      </c>
      <c r="BB39" s="51">
        <f t="shared" si="2"/>
        <v>186.04</v>
      </c>
      <c r="BC39" s="56" t="str">
        <f t="shared" si="3"/>
        <v>INR  One Hundred &amp; Eighty Six  and Paise Four Only</v>
      </c>
      <c r="IA39" s="21">
        <v>4.13</v>
      </c>
      <c r="IB39" s="21" t="s">
        <v>62</v>
      </c>
      <c r="ID39" s="21">
        <v>4</v>
      </c>
      <c r="IE39" s="22" t="s">
        <v>47</v>
      </c>
      <c r="IF39" s="22"/>
      <c r="IG39" s="22"/>
      <c r="IH39" s="22"/>
      <c r="II39" s="22"/>
    </row>
    <row r="40" spans="1:243" s="21" customFormat="1" ht="31.5" customHeight="1">
      <c r="A40" s="57">
        <v>4.14</v>
      </c>
      <c r="B40" s="58" t="s">
        <v>63</v>
      </c>
      <c r="C40" s="33"/>
      <c r="D40" s="33">
        <v>12</v>
      </c>
      <c r="E40" s="59" t="s">
        <v>47</v>
      </c>
      <c r="F40" s="75">
        <v>34.28</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411.36</v>
      </c>
      <c r="BB40" s="51">
        <f t="shared" si="2"/>
        <v>411.36</v>
      </c>
      <c r="BC40" s="56" t="str">
        <f t="shared" si="3"/>
        <v>INR  Four Hundred &amp; Eleven  and Paise Thirty Six Only</v>
      </c>
      <c r="IA40" s="21">
        <v>4.14</v>
      </c>
      <c r="IB40" s="21" t="s">
        <v>63</v>
      </c>
      <c r="ID40" s="21">
        <v>12</v>
      </c>
      <c r="IE40" s="22" t="s">
        <v>47</v>
      </c>
      <c r="IF40" s="22"/>
      <c r="IG40" s="22"/>
      <c r="IH40" s="22"/>
      <c r="II40" s="22"/>
    </row>
    <row r="41" spans="1:243" s="21" customFormat="1" ht="63">
      <c r="A41" s="57">
        <v>4.15</v>
      </c>
      <c r="B41" s="58" t="s">
        <v>96</v>
      </c>
      <c r="C41" s="33"/>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4.15</v>
      </c>
      <c r="IB41" s="21" t="s">
        <v>96</v>
      </c>
      <c r="IE41" s="22"/>
      <c r="IF41" s="22"/>
      <c r="IG41" s="22"/>
      <c r="IH41" s="22"/>
      <c r="II41" s="22"/>
    </row>
    <row r="42" spans="1:243" s="21" customFormat="1" ht="31.5" customHeight="1">
      <c r="A42" s="60">
        <v>4.16</v>
      </c>
      <c r="B42" s="58" t="s">
        <v>97</v>
      </c>
      <c r="C42" s="33"/>
      <c r="D42" s="33">
        <v>5</v>
      </c>
      <c r="E42" s="59" t="s">
        <v>47</v>
      </c>
      <c r="F42" s="75">
        <v>30.86</v>
      </c>
      <c r="G42" s="43"/>
      <c r="H42" s="37"/>
      <c r="I42" s="38" t="s">
        <v>33</v>
      </c>
      <c r="J42" s="39">
        <f t="shared" si="0"/>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154.3</v>
      </c>
      <c r="BB42" s="51">
        <f t="shared" si="2"/>
        <v>154.3</v>
      </c>
      <c r="BC42" s="56" t="str">
        <f t="shared" si="3"/>
        <v>INR  One Hundred &amp; Fifty Four  and Paise Thirty Only</v>
      </c>
      <c r="IA42" s="21">
        <v>4.16</v>
      </c>
      <c r="IB42" s="21" t="s">
        <v>97</v>
      </c>
      <c r="ID42" s="21">
        <v>5</v>
      </c>
      <c r="IE42" s="22" t="s">
        <v>47</v>
      </c>
      <c r="IF42" s="22"/>
      <c r="IG42" s="22"/>
      <c r="IH42" s="22"/>
      <c r="II42" s="22"/>
    </row>
    <row r="43" spans="1:243" s="21" customFormat="1" ht="31.5" customHeight="1">
      <c r="A43" s="57">
        <v>4.17</v>
      </c>
      <c r="B43" s="58" t="s">
        <v>64</v>
      </c>
      <c r="C43" s="33"/>
      <c r="D43" s="33">
        <v>9</v>
      </c>
      <c r="E43" s="59" t="s">
        <v>47</v>
      </c>
      <c r="F43" s="75">
        <v>24.77</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222.93</v>
      </c>
      <c r="BB43" s="51">
        <f t="shared" si="2"/>
        <v>222.93</v>
      </c>
      <c r="BC43" s="56" t="str">
        <f t="shared" si="3"/>
        <v>INR  Two Hundred &amp; Twenty Two  and Paise Ninety Three Only</v>
      </c>
      <c r="IA43" s="21">
        <v>4.17</v>
      </c>
      <c r="IB43" s="21" t="s">
        <v>64</v>
      </c>
      <c r="ID43" s="21">
        <v>9</v>
      </c>
      <c r="IE43" s="22" t="s">
        <v>47</v>
      </c>
      <c r="IF43" s="22"/>
      <c r="IG43" s="22"/>
      <c r="IH43" s="22"/>
      <c r="II43" s="22"/>
    </row>
    <row r="44" spans="1:243" s="21" customFormat="1" ht="94.5">
      <c r="A44" s="57">
        <v>4.18000000000001</v>
      </c>
      <c r="B44" s="58" t="s">
        <v>98</v>
      </c>
      <c r="C44" s="33"/>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4.18000000000001</v>
      </c>
      <c r="IB44" s="21" t="s">
        <v>98</v>
      </c>
      <c r="IE44" s="22"/>
      <c r="IF44" s="22"/>
      <c r="IG44" s="22"/>
      <c r="IH44" s="22"/>
      <c r="II44" s="22"/>
    </row>
    <row r="45" spans="1:243" s="21" customFormat="1" ht="31.5" customHeight="1">
      <c r="A45" s="60">
        <v>4.19000000000001</v>
      </c>
      <c r="B45" s="58" t="s">
        <v>62</v>
      </c>
      <c r="C45" s="33"/>
      <c r="D45" s="33">
        <v>6</v>
      </c>
      <c r="E45" s="59" t="s">
        <v>47</v>
      </c>
      <c r="F45" s="75">
        <v>66.24</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397.44</v>
      </c>
      <c r="BB45" s="51">
        <f t="shared" si="2"/>
        <v>397.44</v>
      </c>
      <c r="BC45" s="56" t="str">
        <f t="shared" si="3"/>
        <v>INR  Three Hundred &amp; Ninety Seven  and Paise Forty Four Only</v>
      </c>
      <c r="IA45" s="21">
        <v>4.19000000000001</v>
      </c>
      <c r="IB45" s="21" t="s">
        <v>62</v>
      </c>
      <c r="ID45" s="21">
        <v>6</v>
      </c>
      <c r="IE45" s="22" t="s">
        <v>47</v>
      </c>
      <c r="IF45" s="22"/>
      <c r="IG45" s="22"/>
      <c r="IH45" s="22"/>
      <c r="II45" s="22"/>
    </row>
    <row r="46" spans="1:243" s="21" customFormat="1" ht="31.5" customHeight="1">
      <c r="A46" s="60">
        <v>4.2</v>
      </c>
      <c r="B46" s="58" t="s">
        <v>63</v>
      </c>
      <c r="C46" s="33"/>
      <c r="D46" s="33">
        <v>4</v>
      </c>
      <c r="E46" s="59" t="s">
        <v>47</v>
      </c>
      <c r="F46" s="75">
        <v>51.42</v>
      </c>
      <c r="G46" s="43"/>
      <c r="H46" s="37"/>
      <c r="I46" s="38" t="s">
        <v>33</v>
      </c>
      <c r="J46" s="39">
        <f t="shared" si="0"/>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1"/>
        <v>205.68</v>
      </c>
      <c r="BB46" s="51">
        <f t="shared" si="2"/>
        <v>205.68</v>
      </c>
      <c r="BC46" s="56" t="str">
        <f t="shared" si="3"/>
        <v>INR  Two Hundred &amp; Five  and Paise Sixty Eight Only</v>
      </c>
      <c r="IA46" s="21">
        <v>4.2</v>
      </c>
      <c r="IB46" s="21" t="s">
        <v>63</v>
      </c>
      <c r="ID46" s="21">
        <v>4</v>
      </c>
      <c r="IE46" s="22" t="s">
        <v>47</v>
      </c>
      <c r="IF46" s="22"/>
      <c r="IG46" s="22"/>
      <c r="IH46" s="22"/>
      <c r="II46" s="22"/>
    </row>
    <row r="47" spans="1:243" s="21" customFormat="1" ht="94.5">
      <c r="A47" s="57">
        <v>4.21000000000001</v>
      </c>
      <c r="B47" s="58" t="s">
        <v>99</v>
      </c>
      <c r="C47" s="33"/>
      <c r="D47" s="66"/>
      <c r="E47" s="66"/>
      <c r="F47" s="66"/>
      <c r="G47" s="66"/>
      <c r="H47" s="66"/>
      <c r="I47" s="66"/>
      <c r="J47" s="66"/>
      <c r="K47" s="66"/>
      <c r="L47" s="66"/>
      <c r="M47" s="66"/>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IA47" s="21">
        <v>4.21000000000001</v>
      </c>
      <c r="IB47" s="21" t="s">
        <v>99</v>
      </c>
      <c r="IE47" s="22"/>
      <c r="IF47" s="22"/>
      <c r="IG47" s="22"/>
      <c r="IH47" s="22"/>
      <c r="II47" s="22"/>
    </row>
    <row r="48" spans="1:243" s="21" customFormat="1" ht="28.5">
      <c r="A48" s="60">
        <v>4.22000000000001</v>
      </c>
      <c r="B48" s="58" t="s">
        <v>64</v>
      </c>
      <c r="C48" s="33"/>
      <c r="D48" s="33">
        <v>8</v>
      </c>
      <c r="E48" s="59" t="s">
        <v>47</v>
      </c>
      <c r="F48" s="75">
        <v>46.69</v>
      </c>
      <c r="G48" s="43"/>
      <c r="H48" s="37"/>
      <c r="I48" s="38" t="s">
        <v>33</v>
      </c>
      <c r="J48" s="39">
        <f t="shared" si="0"/>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1"/>
        <v>373.52</v>
      </c>
      <c r="BB48" s="51">
        <f t="shared" si="2"/>
        <v>373.52</v>
      </c>
      <c r="BC48" s="56" t="str">
        <f t="shared" si="3"/>
        <v>INR  Three Hundred &amp; Seventy Three  and Paise Fifty Two Only</v>
      </c>
      <c r="IA48" s="21">
        <v>4.22000000000001</v>
      </c>
      <c r="IB48" s="21" t="s">
        <v>64</v>
      </c>
      <c r="ID48" s="21">
        <v>8</v>
      </c>
      <c r="IE48" s="22" t="s">
        <v>47</v>
      </c>
      <c r="IF48" s="22"/>
      <c r="IG48" s="22"/>
      <c r="IH48" s="22"/>
      <c r="II48" s="22"/>
    </row>
    <row r="49" spans="1:243" s="21" customFormat="1" ht="190.5" customHeight="1">
      <c r="A49" s="57">
        <v>4.23000000000001</v>
      </c>
      <c r="B49" s="58" t="s">
        <v>100</v>
      </c>
      <c r="C49" s="33"/>
      <c r="D49" s="66"/>
      <c r="E49" s="66"/>
      <c r="F49" s="66"/>
      <c r="G49" s="66"/>
      <c r="H49" s="66"/>
      <c r="I49" s="66"/>
      <c r="J49" s="66"/>
      <c r="K49" s="66"/>
      <c r="L49" s="66"/>
      <c r="M49" s="66"/>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IA49" s="21">
        <v>4.23000000000001</v>
      </c>
      <c r="IB49" s="21" t="s">
        <v>100</v>
      </c>
      <c r="IE49" s="22"/>
      <c r="IF49" s="22"/>
      <c r="IG49" s="22"/>
      <c r="IH49" s="22"/>
      <c r="II49" s="22"/>
    </row>
    <row r="50" spans="1:243" s="21" customFormat="1" ht="42.75">
      <c r="A50" s="57">
        <v>4.24000000000001</v>
      </c>
      <c r="B50" s="58" t="s">
        <v>101</v>
      </c>
      <c r="C50" s="33"/>
      <c r="D50" s="33">
        <v>31</v>
      </c>
      <c r="E50" s="59" t="s">
        <v>44</v>
      </c>
      <c r="F50" s="75">
        <v>203.9</v>
      </c>
      <c r="G50" s="43"/>
      <c r="H50" s="37"/>
      <c r="I50" s="38" t="s">
        <v>33</v>
      </c>
      <c r="J50" s="39">
        <f t="shared" si="0"/>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1"/>
        <v>6320.9</v>
      </c>
      <c r="BB50" s="51">
        <f t="shared" si="2"/>
        <v>6320.9</v>
      </c>
      <c r="BC50" s="56" t="str">
        <f t="shared" si="3"/>
        <v>INR  Six Thousand Three Hundred &amp; Twenty  and Paise Ninety Only</v>
      </c>
      <c r="IA50" s="21">
        <v>4.24000000000001</v>
      </c>
      <c r="IB50" s="21" t="s">
        <v>101</v>
      </c>
      <c r="ID50" s="21">
        <v>31</v>
      </c>
      <c r="IE50" s="22" t="s">
        <v>44</v>
      </c>
      <c r="IF50" s="22"/>
      <c r="IG50" s="22"/>
      <c r="IH50" s="22"/>
      <c r="II50" s="22"/>
    </row>
    <row r="51" spans="1:243" s="21" customFormat="1" ht="19.5" customHeight="1">
      <c r="A51" s="60">
        <v>4.25000000000001</v>
      </c>
      <c r="B51" s="58" t="s">
        <v>102</v>
      </c>
      <c r="C51" s="33"/>
      <c r="D51" s="66"/>
      <c r="E51" s="66"/>
      <c r="F51" s="66"/>
      <c r="G51" s="66"/>
      <c r="H51" s="66"/>
      <c r="I51" s="66"/>
      <c r="J51" s="66"/>
      <c r="K51" s="66"/>
      <c r="L51" s="66"/>
      <c r="M51" s="66"/>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IA51" s="21">
        <v>4.25000000000001</v>
      </c>
      <c r="IB51" s="21" t="s">
        <v>102</v>
      </c>
      <c r="IE51" s="22"/>
      <c r="IF51" s="22"/>
      <c r="IG51" s="22"/>
      <c r="IH51" s="22"/>
      <c r="II51" s="22"/>
    </row>
    <row r="52" spans="1:243" s="21" customFormat="1" ht="359.25" customHeight="1">
      <c r="A52" s="57">
        <v>4.26000000000001</v>
      </c>
      <c r="B52" s="58" t="s">
        <v>103</v>
      </c>
      <c r="C52" s="33"/>
      <c r="D52" s="33">
        <v>9</v>
      </c>
      <c r="E52" s="59" t="s">
        <v>43</v>
      </c>
      <c r="F52" s="75">
        <v>1570.06</v>
      </c>
      <c r="G52" s="43"/>
      <c r="H52" s="37"/>
      <c r="I52" s="38" t="s">
        <v>33</v>
      </c>
      <c r="J52" s="39">
        <f t="shared" si="0"/>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1"/>
        <v>14130.54</v>
      </c>
      <c r="BB52" s="51">
        <f t="shared" si="2"/>
        <v>14130.54</v>
      </c>
      <c r="BC52" s="56" t="str">
        <f t="shared" si="3"/>
        <v>INR  Fourteen Thousand One Hundred &amp; Thirty  and Paise Fifty Four Only</v>
      </c>
      <c r="IA52" s="21">
        <v>4.26000000000001</v>
      </c>
      <c r="IB52" s="21" t="s">
        <v>103</v>
      </c>
      <c r="ID52" s="21">
        <v>9</v>
      </c>
      <c r="IE52" s="22" t="s">
        <v>43</v>
      </c>
      <c r="IF52" s="22"/>
      <c r="IG52" s="22"/>
      <c r="IH52" s="22"/>
      <c r="II52" s="22"/>
    </row>
    <row r="53" spans="1:243" s="21" customFormat="1" ht="33" customHeight="1">
      <c r="A53" s="57">
        <v>4.27</v>
      </c>
      <c r="B53" s="58" t="s">
        <v>104</v>
      </c>
      <c r="C53" s="33"/>
      <c r="D53" s="66"/>
      <c r="E53" s="66"/>
      <c r="F53" s="66"/>
      <c r="G53" s="66"/>
      <c r="H53" s="66"/>
      <c r="I53" s="66"/>
      <c r="J53" s="66"/>
      <c r="K53" s="66"/>
      <c r="L53" s="66"/>
      <c r="M53" s="66"/>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IA53" s="21">
        <v>4.27</v>
      </c>
      <c r="IB53" s="21" t="s">
        <v>104</v>
      </c>
      <c r="IE53" s="22"/>
      <c r="IF53" s="22"/>
      <c r="IG53" s="22"/>
      <c r="IH53" s="22"/>
      <c r="II53" s="22"/>
    </row>
    <row r="54" spans="1:243" s="21" customFormat="1" ht="15.75">
      <c r="A54" s="57">
        <v>4.28</v>
      </c>
      <c r="B54" s="58" t="s">
        <v>105</v>
      </c>
      <c r="C54" s="33"/>
      <c r="D54" s="66"/>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IA54" s="21">
        <v>4.28</v>
      </c>
      <c r="IB54" s="21" t="s">
        <v>105</v>
      </c>
      <c r="IE54" s="22"/>
      <c r="IF54" s="22"/>
      <c r="IG54" s="22"/>
      <c r="IH54" s="22"/>
      <c r="II54" s="22"/>
    </row>
    <row r="55" spans="1:243" s="21" customFormat="1" ht="31.5">
      <c r="A55" s="57">
        <v>4.29</v>
      </c>
      <c r="B55" s="58" t="s">
        <v>106</v>
      </c>
      <c r="C55" s="33"/>
      <c r="D55" s="66"/>
      <c r="E55" s="66"/>
      <c r="F55" s="66"/>
      <c r="G55" s="66"/>
      <c r="H55" s="66"/>
      <c r="I55" s="66"/>
      <c r="J55" s="66"/>
      <c r="K55" s="66"/>
      <c r="L55" s="66"/>
      <c r="M55" s="66"/>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IA55" s="21">
        <v>4.29</v>
      </c>
      <c r="IB55" s="21" t="s">
        <v>106</v>
      </c>
      <c r="IE55" s="22"/>
      <c r="IF55" s="22"/>
      <c r="IG55" s="22"/>
      <c r="IH55" s="22"/>
      <c r="II55" s="22"/>
    </row>
    <row r="56" spans="1:243" s="21" customFormat="1" ht="33" customHeight="1">
      <c r="A56" s="60">
        <v>4.3</v>
      </c>
      <c r="B56" s="58" t="s">
        <v>59</v>
      </c>
      <c r="C56" s="33"/>
      <c r="D56" s="33">
        <v>0.5</v>
      </c>
      <c r="E56" s="59" t="s">
        <v>43</v>
      </c>
      <c r="F56" s="75">
        <v>3932.18</v>
      </c>
      <c r="G56" s="43"/>
      <c r="H56" s="37"/>
      <c r="I56" s="38" t="s">
        <v>33</v>
      </c>
      <c r="J56" s="39">
        <f t="shared" si="0"/>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1"/>
        <v>1966.09</v>
      </c>
      <c r="BB56" s="51">
        <f t="shared" si="2"/>
        <v>1966.09</v>
      </c>
      <c r="BC56" s="56" t="str">
        <f t="shared" si="3"/>
        <v>INR  One Thousand Nine Hundred &amp; Sixty Six  and Paise Nine Only</v>
      </c>
      <c r="IA56" s="21">
        <v>4.3</v>
      </c>
      <c r="IB56" s="21" t="s">
        <v>59</v>
      </c>
      <c r="ID56" s="21">
        <v>0.5</v>
      </c>
      <c r="IE56" s="22" t="s">
        <v>43</v>
      </c>
      <c r="IF56" s="22"/>
      <c r="IG56" s="22"/>
      <c r="IH56" s="22"/>
      <c r="II56" s="22"/>
    </row>
    <row r="57" spans="1:243" s="21" customFormat="1" ht="15.75">
      <c r="A57" s="57">
        <v>5</v>
      </c>
      <c r="B57" s="58" t="s">
        <v>107</v>
      </c>
      <c r="C57" s="33"/>
      <c r="D57" s="66"/>
      <c r="E57" s="66"/>
      <c r="F57" s="66"/>
      <c r="G57" s="66"/>
      <c r="H57" s="66"/>
      <c r="I57" s="66"/>
      <c r="J57" s="66"/>
      <c r="K57" s="66"/>
      <c r="L57" s="66"/>
      <c r="M57" s="66"/>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IA57" s="21">
        <v>5</v>
      </c>
      <c r="IB57" s="21" t="s">
        <v>107</v>
      </c>
      <c r="IE57" s="22"/>
      <c r="IF57" s="22"/>
      <c r="IG57" s="22"/>
      <c r="IH57" s="22"/>
      <c r="II57" s="22"/>
    </row>
    <row r="58" spans="1:243" s="21" customFormat="1" ht="81.75" customHeight="1">
      <c r="A58" s="57">
        <v>5.01</v>
      </c>
      <c r="B58" s="58" t="s">
        <v>108</v>
      </c>
      <c r="C58" s="33"/>
      <c r="D58" s="66"/>
      <c r="E58" s="66"/>
      <c r="F58" s="66"/>
      <c r="G58" s="66"/>
      <c r="H58" s="66"/>
      <c r="I58" s="66"/>
      <c r="J58" s="66"/>
      <c r="K58" s="66"/>
      <c r="L58" s="66"/>
      <c r="M58" s="66"/>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IA58" s="21">
        <v>5.01</v>
      </c>
      <c r="IB58" s="21" t="s">
        <v>108</v>
      </c>
      <c r="IE58" s="22"/>
      <c r="IF58" s="22"/>
      <c r="IG58" s="22"/>
      <c r="IH58" s="22"/>
      <c r="II58" s="22"/>
    </row>
    <row r="59" spans="1:243" s="21" customFormat="1" ht="78.75">
      <c r="A59" s="57">
        <v>5.02</v>
      </c>
      <c r="B59" s="58" t="s">
        <v>109</v>
      </c>
      <c r="C59" s="33"/>
      <c r="D59" s="33">
        <v>87</v>
      </c>
      <c r="E59" s="59" t="s">
        <v>55</v>
      </c>
      <c r="F59" s="75">
        <v>100.53</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8746.11</v>
      </c>
      <c r="BB59" s="51">
        <f t="shared" si="2"/>
        <v>8746.11</v>
      </c>
      <c r="BC59" s="56" t="str">
        <f t="shared" si="3"/>
        <v>INR  Eight Thousand Seven Hundred &amp; Forty Six  and Paise Eleven Only</v>
      </c>
      <c r="IA59" s="21">
        <v>5.02</v>
      </c>
      <c r="IB59" s="21" t="s">
        <v>109</v>
      </c>
      <c r="ID59" s="21">
        <v>87</v>
      </c>
      <c r="IE59" s="22" t="s">
        <v>55</v>
      </c>
      <c r="IF59" s="22"/>
      <c r="IG59" s="22"/>
      <c r="IH59" s="22"/>
      <c r="II59" s="22"/>
    </row>
    <row r="60" spans="1:243" s="21" customFormat="1" ht="63.75" customHeight="1">
      <c r="A60" s="57">
        <v>5.03</v>
      </c>
      <c r="B60" s="58" t="s">
        <v>110</v>
      </c>
      <c r="C60" s="33"/>
      <c r="D60" s="66"/>
      <c r="E60" s="66"/>
      <c r="F60" s="66"/>
      <c r="G60" s="66"/>
      <c r="H60" s="66"/>
      <c r="I60" s="66"/>
      <c r="J60" s="66"/>
      <c r="K60" s="66"/>
      <c r="L60" s="66"/>
      <c r="M60" s="66"/>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IA60" s="21">
        <v>5.03</v>
      </c>
      <c r="IB60" s="21" t="s">
        <v>110</v>
      </c>
      <c r="IE60" s="22"/>
      <c r="IF60" s="22"/>
      <c r="IG60" s="22"/>
      <c r="IH60" s="22"/>
      <c r="II60" s="22"/>
    </row>
    <row r="61" spans="1:243" s="21" customFormat="1" ht="63">
      <c r="A61" s="57">
        <v>5.04</v>
      </c>
      <c r="B61" s="58" t="s">
        <v>111</v>
      </c>
      <c r="C61" s="33"/>
      <c r="D61" s="33">
        <v>70</v>
      </c>
      <c r="E61" s="59" t="s">
        <v>55</v>
      </c>
      <c r="F61" s="75">
        <v>89.65</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6275.5</v>
      </c>
      <c r="BB61" s="51">
        <f t="shared" si="2"/>
        <v>6275.5</v>
      </c>
      <c r="BC61" s="56" t="str">
        <f t="shared" si="3"/>
        <v>INR  Six Thousand Two Hundred &amp; Seventy Five  and Paise Fifty Only</v>
      </c>
      <c r="IA61" s="21">
        <v>5.04</v>
      </c>
      <c r="IB61" s="21" t="s">
        <v>111</v>
      </c>
      <c r="ID61" s="21">
        <v>70</v>
      </c>
      <c r="IE61" s="22" t="s">
        <v>55</v>
      </c>
      <c r="IF61" s="22"/>
      <c r="IG61" s="22"/>
      <c r="IH61" s="22"/>
      <c r="II61" s="22"/>
    </row>
    <row r="62" spans="1:243" s="21" customFormat="1" ht="15.75">
      <c r="A62" s="57">
        <v>6</v>
      </c>
      <c r="B62" s="58" t="s">
        <v>112</v>
      </c>
      <c r="C62" s="33"/>
      <c r="D62" s="66"/>
      <c r="E62" s="66"/>
      <c r="F62" s="66"/>
      <c r="G62" s="66"/>
      <c r="H62" s="66"/>
      <c r="I62" s="66"/>
      <c r="J62" s="66"/>
      <c r="K62" s="66"/>
      <c r="L62" s="66"/>
      <c r="M62" s="66"/>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IA62" s="21">
        <v>6</v>
      </c>
      <c r="IB62" s="21" t="s">
        <v>112</v>
      </c>
      <c r="IE62" s="22"/>
      <c r="IF62" s="22"/>
      <c r="IG62" s="22"/>
      <c r="IH62" s="22"/>
      <c r="II62" s="22"/>
    </row>
    <row r="63" spans="1:243" s="21" customFormat="1" ht="110.25">
      <c r="A63" s="57">
        <v>6.01</v>
      </c>
      <c r="B63" s="58" t="s">
        <v>113</v>
      </c>
      <c r="C63" s="33"/>
      <c r="D63" s="66"/>
      <c r="E63" s="66"/>
      <c r="F63" s="66"/>
      <c r="G63" s="66"/>
      <c r="H63" s="66"/>
      <c r="I63" s="66"/>
      <c r="J63" s="66"/>
      <c r="K63" s="66"/>
      <c r="L63" s="66"/>
      <c r="M63" s="66"/>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IA63" s="21">
        <v>6.01</v>
      </c>
      <c r="IB63" s="21" t="s">
        <v>113</v>
      </c>
      <c r="IE63" s="22"/>
      <c r="IF63" s="22"/>
      <c r="IG63" s="22"/>
      <c r="IH63" s="22"/>
      <c r="II63" s="22"/>
    </row>
    <row r="64" spans="1:243" s="21" customFormat="1" ht="42.75">
      <c r="A64" s="57">
        <v>6.02</v>
      </c>
      <c r="B64" s="58" t="s">
        <v>114</v>
      </c>
      <c r="C64" s="33"/>
      <c r="D64" s="33">
        <v>12.5</v>
      </c>
      <c r="E64" s="59" t="s">
        <v>43</v>
      </c>
      <c r="F64" s="75">
        <v>477.86</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5973.25</v>
      </c>
      <c r="BB64" s="51">
        <f t="shared" si="2"/>
        <v>5973.25</v>
      </c>
      <c r="BC64" s="56" t="str">
        <f t="shared" si="3"/>
        <v>INR  Five Thousand Nine Hundred &amp; Seventy Three  and Paise Twenty Five Only</v>
      </c>
      <c r="IA64" s="21">
        <v>6.02</v>
      </c>
      <c r="IB64" s="21" t="s">
        <v>114</v>
      </c>
      <c r="ID64" s="21">
        <v>12.5</v>
      </c>
      <c r="IE64" s="22" t="s">
        <v>43</v>
      </c>
      <c r="IF64" s="22"/>
      <c r="IG64" s="22"/>
      <c r="IH64" s="22"/>
      <c r="II64" s="22"/>
    </row>
    <row r="65" spans="1:243" s="21" customFormat="1" ht="63">
      <c r="A65" s="57">
        <v>6.03</v>
      </c>
      <c r="B65" s="58" t="s">
        <v>115</v>
      </c>
      <c r="C65" s="33"/>
      <c r="D65" s="66"/>
      <c r="E65" s="66"/>
      <c r="F65" s="66"/>
      <c r="G65" s="66"/>
      <c r="H65" s="66"/>
      <c r="I65" s="66"/>
      <c r="J65" s="66"/>
      <c r="K65" s="66"/>
      <c r="L65" s="66"/>
      <c r="M65" s="66"/>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IA65" s="21">
        <v>6.03</v>
      </c>
      <c r="IB65" s="21" t="s">
        <v>115</v>
      </c>
      <c r="IE65" s="22"/>
      <c r="IF65" s="22"/>
      <c r="IG65" s="22"/>
      <c r="IH65" s="22"/>
      <c r="II65" s="22"/>
    </row>
    <row r="66" spans="1:243" s="21" customFormat="1" ht="28.5">
      <c r="A66" s="57">
        <v>6.04</v>
      </c>
      <c r="B66" s="58" t="s">
        <v>116</v>
      </c>
      <c r="C66" s="33"/>
      <c r="D66" s="33">
        <v>26</v>
      </c>
      <c r="E66" s="59" t="s">
        <v>43</v>
      </c>
      <c r="F66" s="75">
        <v>500.44</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13011.44</v>
      </c>
      <c r="BB66" s="51">
        <f t="shared" si="2"/>
        <v>13011.44</v>
      </c>
      <c r="BC66" s="56" t="str">
        <f t="shared" si="3"/>
        <v>INR  Thirteen Thousand  &amp;Eleven  and Paise Forty Four Only</v>
      </c>
      <c r="IA66" s="21">
        <v>6.04</v>
      </c>
      <c r="IB66" s="21" t="s">
        <v>116</v>
      </c>
      <c r="ID66" s="21">
        <v>26</v>
      </c>
      <c r="IE66" s="22" t="s">
        <v>43</v>
      </c>
      <c r="IF66" s="22"/>
      <c r="IG66" s="22"/>
      <c r="IH66" s="22"/>
      <c r="II66" s="22"/>
    </row>
    <row r="67" spans="1:243" s="21" customFormat="1" ht="15.75">
      <c r="A67" s="57">
        <v>7</v>
      </c>
      <c r="B67" s="58" t="s">
        <v>117</v>
      </c>
      <c r="C67" s="33"/>
      <c r="D67" s="66"/>
      <c r="E67" s="66"/>
      <c r="F67" s="66"/>
      <c r="G67" s="66"/>
      <c r="H67" s="66"/>
      <c r="I67" s="66"/>
      <c r="J67" s="66"/>
      <c r="K67" s="66"/>
      <c r="L67" s="66"/>
      <c r="M67" s="66"/>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IA67" s="21">
        <v>7</v>
      </c>
      <c r="IB67" s="21" t="s">
        <v>117</v>
      </c>
      <c r="IE67" s="22"/>
      <c r="IF67" s="22"/>
      <c r="IG67" s="22"/>
      <c r="IH67" s="22"/>
      <c r="II67" s="22"/>
    </row>
    <row r="68" spans="1:243" s="21" customFormat="1" ht="15.75">
      <c r="A68" s="57">
        <v>7.01</v>
      </c>
      <c r="B68" s="58" t="s">
        <v>118</v>
      </c>
      <c r="C68" s="33"/>
      <c r="D68" s="66"/>
      <c r="E68" s="66"/>
      <c r="F68" s="66"/>
      <c r="G68" s="66"/>
      <c r="H68" s="66"/>
      <c r="I68" s="66"/>
      <c r="J68" s="66"/>
      <c r="K68" s="66"/>
      <c r="L68" s="66"/>
      <c r="M68" s="66"/>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IA68" s="21">
        <v>7.01</v>
      </c>
      <c r="IB68" s="21" t="s">
        <v>118</v>
      </c>
      <c r="IE68" s="22"/>
      <c r="IF68" s="22"/>
      <c r="IG68" s="22"/>
      <c r="IH68" s="22"/>
      <c r="II68" s="22"/>
    </row>
    <row r="69" spans="1:243" s="21" customFormat="1" ht="42.75">
      <c r="A69" s="57">
        <v>7.02</v>
      </c>
      <c r="B69" s="58" t="s">
        <v>48</v>
      </c>
      <c r="C69" s="33"/>
      <c r="D69" s="33">
        <v>68</v>
      </c>
      <c r="E69" s="59" t="s">
        <v>43</v>
      </c>
      <c r="F69" s="75">
        <v>258.09</v>
      </c>
      <c r="G69" s="43"/>
      <c r="H69" s="37"/>
      <c r="I69" s="38" t="s">
        <v>33</v>
      </c>
      <c r="J69" s="39">
        <f t="shared" si="0"/>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1"/>
        <v>17550.12</v>
      </c>
      <c r="BB69" s="51">
        <f t="shared" si="2"/>
        <v>17550.12</v>
      </c>
      <c r="BC69" s="56" t="str">
        <f t="shared" si="3"/>
        <v>INR  Seventeen Thousand Five Hundred &amp; Fifty  and Paise Twelve Only</v>
      </c>
      <c r="IA69" s="21">
        <v>7.02</v>
      </c>
      <c r="IB69" s="21" t="s">
        <v>48</v>
      </c>
      <c r="ID69" s="21">
        <v>68</v>
      </c>
      <c r="IE69" s="22" t="s">
        <v>43</v>
      </c>
      <c r="IF69" s="22"/>
      <c r="IG69" s="22"/>
      <c r="IH69" s="22"/>
      <c r="II69" s="22"/>
    </row>
    <row r="70" spans="1:243" s="21" customFormat="1" ht="31.5">
      <c r="A70" s="57">
        <v>7.03</v>
      </c>
      <c r="B70" s="58" t="s">
        <v>119</v>
      </c>
      <c r="C70" s="33"/>
      <c r="D70" s="66"/>
      <c r="E70" s="66"/>
      <c r="F70" s="66"/>
      <c r="G70" s="66"/>
      <c r="H70" s="66"/>
      <c r="I70" s="66"/>
      <c r="J70" s="66"/>
      <c r="K70" s="66"/>
      <c r="L70" s="66"/>
      <c r="M70" s="66"/>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IA70" s="21">
        <v>7.03</v>
      </c>
      <c r="IB70" s="21" t="s">
        <v>119</v>
      </c>
      <c r="IE70" s="22"/>
      <c r="IF70" s="22"/>
      <c r="IG70" s="22"/>
      <c r="IH70" s="22"/>
      <c r="II70" s="22"/>
    </row>
    <row r="71" spans="1:243" s="21" customFormat="1" ht="28.5">
      <c r="A71" s="57">
        <v>7.04</v>
      </c>
      <c r="B71" s="58" t="s">
        <v>48</v>
      </c>
      <c r="C71" s="33"/>
      <c r="D71" s="33">
        <v>27</v>
      </c>
      <c r="E71" s="59" t="s">
        <v>43</v>
      </c>
      <c r="F71" s="75">
        <v>297.33</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8027.91</v>
      </c>
      <c r="BB71" s="51">
        <f t="shared" si="2"/>
        <v>8027.91</v>
      </c>
      <c r="BC71" s="56" t="str">
        <f t="shared" si="3"/>
        <v>INR  Eight Thousand  &amp;Twenty Seven  and Paise Ninety One Only</v>
      </c>
      <c r="IA71" s="21">
        <v>7.04</v>
      </c>
      <c r="IB71" s="21" t="s">
        <v>48</v>
      </c>
      <c r="ID71" s="21">
        <v>27</v>
      </c>
      <c r="IE71" s="22" t="s">
        <v>43</v>
      </c>
      <c r="IF71" s="22"/>
      <c r="IG71" s="22"/>
      <c r="IH71" s="22"/>
      <c r="II71" s="22"/>
    </row>
    <row r="72" spans="1:243" s="21" customFormat="1" ht="28.5">
      <c r="A72" s="57">
        <v>7.05</v>
      </c>
      <c r="B72" s="58" t="s">
        <v>120</v>
      </c>
      <c r="C72" s="33"/>
      <c r="D72" s="33">
        <v>6</v>
      </c>
      <c r="E72" s="59" t="s">
        <v>43</v>
      </c>
      <c r="F72" s="75">
        <v>59.45</v>
      </c>
      <c r="G72" s="43"/>
      <c r="H72" s="37"/>
      <c r="I72" s="38" t="s">
        <v>33</v>
      </c>
      <c r="J72" s="39">
        <f t="shared" si="0"/>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1"/>
        <v>356.7</v>
      </c>
      <c r="BB72" s="51">
        <f t="shared" si="2"/>
        <v>356.7</v>
      </c>
      <c r="BC72" s="56" t="str">
        <f t="shared" si="3"/>
        <v>INR  Three Hundred &amp; Fifty Six  and Paise Seventy Only</v>
      </c>
      <c r="IA72" s="21">
        <v>7.05</v>
      </c>
      <c r="IB72" s="21" t="s">
        <v>120</v>
      </c>
      <c r="ID72" s="21">
        <v>6</v>
      </c>
      <c r="IE72" s="22" t="s">
        <v>43</v>
      </c>
      <c r="IF72" s="22"/>
      <c r="IG72" s="22"/>
      <c r="IH72" s="22"/>
      <c r="II72" s="22"/>
    </row>
    <row r="73" spans="1:243" s="21" customFormat="1" ht="94.5">
      <c r="A73" s="57">
        <v>7.06</v>
      </c>
      <c r="B73" s="58" t="s">
        <v>121</v>
      </c>
      <c r="C73" s="33"/>
      <c r="D73" s="66"/>
      <c r="E73" s="66"/>
      <c r="F73" s="66"/>
      <c r="G73" s="66"/>
      <c r="H73" s="66"/>
      <c r="I73" s="66"/>
      <c r="J73" s="66"/>
      <c r="K73" s="66"/>
      <c r="L73" s="66"/>
      <c r="M73" s="66"/>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IA73" s="21">
        <v>7.06</v>
      </c>
      <c r="IB73" s="21" t="s">
        <v>121</v>
      </c>
      <c r="IE73" s="22"/>
      <c r="IF73" s="22"/>
      <c r="IG73" s="22"/>
      <c r="IH73" s="22"/>
      <c r="II73" s="22"/>
    </row>
    <row r="74" spans="1:243" s="21" customFormat="1" ht="28.5">
      <c r="A74" s="57">
        <v>7.07</v>
      </c>
      <c r="B74" s="58" t="s">
        <v>53</v>
      </c>
      <c r="C74" s="33"/>
      <c r="D74" s="33">
        <v>25</v>
      </c>
      <c r="E74" s="59" t="s">
        <v>43</v>
      </c>
      <c r="F74" s="75">
        <v>81.32</v>
      </c>
      <c r="G74" s="43"/>
      <c r="H74" s="37"/>
      <c r="I74" s="38" t="s">
        <v>33</v>
      </c>
      <c r="J74" s="39">
        <f t="shared" si="0"/>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1"/>
        <v>2033</v>
      </c>
      <c r="BB74" s="51">
        <f t="shared" si="2"/>
        <v>2033</v>
      </c>
      <c r="BC74" s="56" t="str">
        <f t="shared" si="3"/>
        <v>INR  Two Thousand  &amp;Thirty Three  Only</v>
      </c>
      <c r="IA74" s="21">
        <v>7.07</v>
      </c>
      <c r="IB74" s="21" t="s">
        <v>53</v>
      </c>
      <c r="ID74" s="21">
        <v>25</v>
      </c>
      <c r="IE74" s="22" t="s">
        <v>43</v>
      </c>
      <c r="IF74" s="22"/>
      <c r="IG74" s="22"/>
      <c r="IH74" s="22"/>
      <c r="II74" s="22"/>
    </row>
    <row r="75" spans="1:243" s="21" customFormat="1" ht="37.5" customHeight="1">
      <c r="A75" s="57">
        <v>7.08</v>
      </c>
      <c r="B75" s="58" t="s">
        <v>122</v>
      </c>
      <c r="C75" s="33"/>
      <c r="D75" s="66"/>
      <c r="E75" s="66"/>
      <c r="F75" s="66"/>
      <c r="G75" s="66"/>
      <c r="H75" s="66"/>
      <c r="I75" s="66"/>
      <c r="J75" s="66"/>
      <c r="K75" s="66"/>
      <c r="L75" s="66"/>
      <c r="M75" s="66"/>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IA75" s="21">
        <v>7.08</v>
      </c>
      <c r="IB75" s="21" t="s">
        <v>122</v>
      </c>
      <c r="IE75" s="22"/>
      <c r="IF75" s="22"/>
      <c r="IG75" s="22"/>
      <c r="IH75" s="22"/>
      <c r="II75" s="22"/>
    </row>
    <row r="76" spans="1:243" s="21" customFormat="1" ht="42.75">
      <c r="A76" s="57">
        <v>7.09</v>
      </c>
      <c r="B76" s="58" t="s">
        <v>53</v>
      </c>
      <c r="C76" s="33"/>
      <c r="D76" s="33">
        <v>21</v>
      </c>
      <c r="E76" s="59" t="s">
        <v>43</v>
      </c>
      <c r="F76" s="75">
        <v>115.26</v>
      </c>
      <c r="G76" s="43"/>
      <c r="H76" s="37"/>
      <c r="I76" s="38" t="s">
        <v>33</v>
      </c>
      <c r="J76" s="39">
        <f t="shared" si="0"/>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1"/>
        <v>2420.46</v>
      </c>
      <c r="BB76" s="51">
        <f t="shared" si="2"/>
        <v>2420.46</v>
      </c>
      <c r="BC76" s="56" t="str">
        <f t="shared" si="3"/>
        <v>INR  Two Thousand Four Hundred &amp; Twenty  and Paise Forty Six Only</v>
      </c>
      <c r="IA76" s="21">
        <v>7.09</v>
      </c>
      <c r="IB76" s="21" t="s">
        <v>53</v>
      </c>
      <c r="ID76" s="21">
        <v>21</v>
      </c>
      <c r="IE76" s="22" t="s">
        <v>43</v>
      </c>
      <c r="IF76" s="22"/>
      <c r="IG76" s="22"/>
      <c r="IH76" s="22"/>
      <c r="II76" s="22"/>
    </row>
    <row r="77" spans="1:243" s="21" customFormat="1" ht="63">
      <c r="A77" s="60">
        <v>7.1</v>
      </c>
      <c r="B77" s="58" t="s">
        <v>123</v>
      </c>
      <c r="C77" s="33"/>
      <c r="D77" s="66"/>
      <c r="E77" s="66"/>
      <c r="F77" s="66"/>
      <c r="G77" s="66"/>
      <c r="H77" s="66"/>
      <c r="I77" s="66"/>
      <c r="J77" s="66"/>
      <c r="K77" s="66"/>
      <c r="L77" s="66"/>
      <c r="M77" s="66"/>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IA77" s="21">
        <v>7.1</v>
      </c>
      <c r="IB77" s="21" t="s">
        <v>123</v>
      </c>
      <c r="IE77" s="22"/>
      <c r="IF77" s="22"/>
      <c r="IG77" s="22"/>
      <c r="IH77" s="22"/>
      <c r="II77" s="22"/>
    </row>
    <row r="78" spans="1:243" s="21" customFormat="1" ht="63">
      <c r="A78" s="57">
        <v>7.11</v>
      </c>
      <c r="B78" s="58" t="s">
        <v>65</v>
      </c>
      <c r="C78" s="33"/>
      <c r="D78" s="33">
        <v>17</v>
      </c>
      <c r="E78" s="59" t="s">
        <v>43</v>
      </c>
      <c r="F78" s="75">
        <v>167.82</v>
      </c>
      <c r="G78" s="43"/>
      <c r="H78" s="37"/>
      <c r="I78" s="38" t="s">
        <v>33</v>
      </c>
      <c r="J78" s="39">
        <f t="shared" si="0"/>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1"/>
        <v>2852.94</v>
      </c>
      <c r="BB78" s="51">
        <f t="shared" si="2"/>
        <v>2852.94</v>
      </c>
      <c r="BC78" s="56" t="str">
        <f t="shared" si="3"/>
        <v>INR  Two Thousand Eight Hundred &amp; Fifty Two  and Paise Ninety Four Only</v>
      </c>
      <c r="IA78" s="21">
        <v>7.11</v>
      </c>
      <c r="IB78" s="21" t="s">
        <v>65</v>
      </c>
      <c r="ID78" s="21">
        <v>17</v>
      </c>
      <c r="IE78" s="22" t="s">
        <v>43</v>
      </c>
      <c r="IF78" s="22"/>
      <c r="IG78" s="22"/>
      <c r="IH78" s="22"/>
      <c r="II78" s="22"/>
    </row>
    <row r="79" spans="1:243" s="21" customFormat="1" ht="63" customHeight="1">
      <c r="A79" s="57">
        <v>7.12</v>
      </c>
      <c r="B79" s="58" t="s">
        <v>66</v>
      </c>
      <c r="C79" s="33"/>
      <c r="D79" s="33">
        <v>65</v>
      </c>
      <c r="E79" s="59" t="s">
        <v>43</v>
      </c>
      <c r="F79" s="75">
        <v>108.59</v>
      </c>
      <c r="G79" s="43"/>
      <c r="H79" s="37"/>
      <c r="I79" s="38" t="s">
        <v>33</v>
      </c>
      <c r="J79" s="39">
        <f t="shared" si="0"/>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1"/>
        <v>7058.35</v>
      </c>
      <c r="BB79" s="51">
        <f t="shared" si="2"/>
        <v>7058.35</v>
      </c>
      <c r="BC79" s="56" t="str">
        <f t="shared" si="3"/>
        <v>INR  Seven Thousand  &amp;Fifty Eight  and Paise Thirty Five Only</v>
      </c>
      <c r="IA79" s="21">
        <v>7.12</v>
      </c>
      <c r="IB79" s="21" t="s">
        <v>66</v>
      </c>
      <c r="ID79" s="21">
        <v>65</v>
      </c>
      <c r="IE79" s="22" t="s">
        <v>43</v>
      </c>
      <c r="IF79" s="22"/>
      <c r="IG79" s="22"/>
      <c r="IH79" s="22"/>
      <c r="II79" s="22"/>
    </row>
    <row r="80" spans="1:243" s="21" customFormat="1" ht="31.5">
      <c r="A80" s="57">
        <v>7.13</v>
      </c>
      <c r="B80" s="58" t="s">
        <v>124</v>
      </c>
      <c r="C80" s="33"/>
      <c r="D80" s="66"/>
      <c r="E80" s="66"/>
      <c r="F80" s="66"/>
      <c r="G80" s="66"/>
      <c r="H80" s="66"/>
      <c r="I80" s="66"/>
      <c r="J80" s="66"/>
      <c r="K80" s="66"/>
      <c r="L80" s="66"/>
      <c r="M80" s="66"/>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IA80" s="21">
        <v>7.13</v>
      </c>
      <c r="IB80" s="21" t="s">
        <v>124</v>
      </c>
      <c r="IE80" s="22"/>
      <c r="IF80" s="22"/>
      <c r="IG80" s="22"/>
      <c r="IH80" s="22"/>
      <c r="II80" s="22"/>
    </row>
    <row r="81" spans="1:243" s="21" customFormat="1" ht="28.5">
      <c r="A81" s="57">
        <v>7.14</v>
      </c>
      <c r="B81" s="58" t="s">
        <v>125</v>
      </c>
      <c r="C81" s="33"/>
      <c r="D81" s="33">
        <v>700</v>
      </c>
      <c r="E81" s="59" t="s">
        <v>43</v>
      </c>
      <c r="F81" s="75">
        <v>16.66</v>
      </c>
      <c r="G81" s="43"/>
      <c r="H81" s="37"/>
      <c r="I81" s="38" t="s">
        <v>33</v>
      </c>
      <c r="J81" s="39">
        <f t="shared" si="0"/>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1"/>
        <v>11662</v>
      </c>
      <c r="BB81" s="51">
        <f t="shared" si="2"/>
        <v>11662</v>
      </c>
      <c r="BC81" s="56" t="str">
        <f t="shared" si="3"/>
        <v>INR  Eleven Thousand Six Hundred &amp; Sixty Two  Only</v>
      </c>
      <c r="IA81" s="21">
        <v>7.14</v>
      </c>
      <c r="IB81" s="21" t="s">
        <v>125</v>
      </c>
      <c r="ID81" s="21">
        <v>700</v>
      </c>
      <c r="IE81" s="22" t="s">
        <v>43</v>
      </c>
      <c r="IF81" s="22"/>
      <c r="IG81" s="22"/>
      <c r="IH81" s="22"/>
      <c r="II81" s="22"/>
    </row>
    <row r="82" spans="1:243" s="21" customFormat="1" ht="78.75">
      <c r="A82" s="57">
        <v>7.15</v>
      </c>
      <c r="B82" s="58" t="s">
        <v>126</v>
      </c>
      <c r="C82" s="33"/>
      <c r="D82" s="33">
        <v>12</v>
      </c>
      <c r="E82" s="59" t="s">
        <v>43</v>
      </c>
      <c r="F82" s="75">
        <v>14.34</v>
      </c>
      <c r="G82" s="43"/>
      <c r="H82" s="37"/>
      <c r="I82" s="38" t="s">
        <v>33</v>
      </c>
      <c r="J82" s="39">
        <f t="shared" si="0"/>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1"/>
        <v>172.08</v>
      </c>
      <c r="BB82" s="51">
        <f t="shared" si="2"/>
        <v>172.08</v>
      </c>
      <c r="BC82" s="56" t="str">
        <f t="shared" si="3"/>
        <v>INR  One Hundred &amp; Seventy Two  and Paise Eight Only</v>
      </c>
      <c r="IA82" s="21">
        <v>7.15</v>
      </c>
      <c r="IB82" s="21" t="s">
        <v>126</v>
      </c>
      <c r="ID82" s="21">
        <v>12</v>
      </c>
      <c r="IE82" s="22" t="s">
        <v>43</v>
      </c>
      <c r="IF82" s="22"/>
      <c r="IG82" s="22"/>
      <c r="IH82" s="22"/>
      <c r="II82" s="22"/>
    </row>
    <row r="83" spans="1:243" s="21" customFormat="1" ht="78.75">
      <c r="A83" s="57">
        <v>7.16</v>
      </c>
      <c r="B83" s="58" t="s">
        <v>127</v>
      </c>
      <c r="C83" s="33"/>
      <c r="D83" s="66"/>
      <c r="E83" s="66"/>
      <c r="F83" s="66"/>
      <c r="G83" s="66"/>
      <c r="H83" s="66"/>
      <c r="I83" s="66"/>
      <c r="J83" s="66"/>
      <c r="K83" s="66"/>
      <c r="L83" s="66"/>
      <c r="M83" s="66"/>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IA83" s="21">
        <v>7.16</v>
      </c>
      <c r="IB83" s="21" t="s">
        <v>127</v>
      </c>
      <c r="IE83" s="22"/>
      <c r="IF83" s="22"/>
      <c r="IG83" s="22"/>
      <c r="IH83" s="22"/>
      <c r="II83" s="22"/>
    </row>
    <row r="84" spans="1:243" s="21" customFormat="1" ht="28.5">
      <c r="A84" s="57">
        <v>7.17</v>
      </c>
      <c r="B84" s="58" t="s">
        <v>67</v>
      </c>
      <c r="C84" s="33"/>
      <c r="D84" s="33">
        <v>245</v>
      </c>
      <c r="E84" s="59" t="s">
        <v>43</v>
      </c>
      <c r="F84" s="75">
        <v>49.8</v>
      </c>
      <c r="G84" s="43"/>
      <c r="H84" s="37"/>
      <c r="I84" s="38" t="s">
        <v>33</v>
      </c>
      <c r="J84" s="39">
        <f t="shared" si="0"/>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1"/>
        <v>12201</v>
      </c>
      <c r="BB84" s="51">
        <f t="shared" si="2"/>
        <v>12201</v>
      </c>
      <c r="BC84" s="56" t="str">
        <f t="shared" si="3"/>
        <v>INR  Twelve Thousand Two Hundred &amp; One  Only</v>
      </c>
      <c r="IA84" s="21">
        <v>7.17</v>
      </c>
      <c r="IB84" s="21" t="s">
        <v>67</v>
      </c>
      <c r="ID84" s="21">
        <v>245</v>
      </c>
      <c r="IE84" s="22" t="s">
        <v>43</v>
      </c>
      <c r="IF84" s="22"/>
      <c r="IG84" s="22"/>
      <c r="IH84" s="22"/>
      <c r="II84" s="22"/>
    </row>
    <row r="85" spans="1:243" s="21" customFormat="1" ht="94.5">
      <c r="A85" s="57">
        <v>7.18</v>
      </c>
      <c r="B85" s="58" t="s">
        <v>68</v>
      </c>
      <c r="C85" s="33"/>
      <c r="D85" s="33">
        <v>25</v>
      </c>
      <c r="E85" s="59" t="s">
        <v>43</v>
      </c>
      <c r="F85" s="75">
        <v>18.28</v>
      </c>
      <c r="G85" s="43"/>
      <c r="H85" s="37"/>
      <c r="I85" s="38" t="s">
        <v>33</v>
      </c>
      <c r="J85" s="39">
        <f t="shared" si="0"/>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1"/>
        <v>457</v>
      </c>
      <c r="BB85" s="51">
        <f t="shared" si="2"/>
        <v>457</v>
      </c>
      <c r="BC85" s="56" t="str">
        <f t="shared" si="3"/>
        <v>INR  Four Hundred &amp; Fifty Seven  Only</v>
      </c>
      <c r="IA85" s="21">
        <v>7.18</v>
      </c>
      <c r="IB85" s="21" t="s">
        <v>68</v>
      </c>
      <c r="ID85" s="21">
        <v>25</v>
      </c>
      <c r="IE85" s="22" t="s">
        <v>43</v>
      </c>
      <c r="IF85" s="22"/>
      <c r="IG85" s="22"/>
      <c r="IH85" s="22"/>
      <c r="II85" s="22"/>
    </row>
    <row r="86" spans="1:243" s="21" customFormat="1" ht="63">
      <c r="A86" s="57">
        <v>7.19</v>
      </c>
      <c r="B86" s="58" t="s">
        <v>123</v>
      </c>
      <c r="C86" s="33"/>
      <c r="D86" s="66"/>
      <c r="E86" s="66"/>
      <c r="F86" s="66"/>
      <c r="G86" s="66"/>
      <c r="H86" s="66"/>
      <c r="I86" s="66"/>
      <c r="J86" s="66"/>
      <c r="K86" s="66"/>
      <c r="L86" s="66"/>
      <c r="M86" s="66"/>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IA86" s="21">
        <v>7.19</v>
      </c>
      <c r="IB86" s="21" t="s">
        <v>123</v>
      </c>
      <c r="IE86" s="22"/>
      <c r="IF86" s="22"/>
      <c r="IG86" s="22"/>
      <c r="IH86" s="22"/>
      <c r="II86" s="22"/>
    </row>
    <row r="87" spans="1:243" s="21" customFormat="1" ht="42.75">
      <c r="A87" s="60">
        <v>7.2</v>
      </c>
      <c r="B87" s="58" t="s">
        <v>69</v>
      </c>
      <c r="C87" s="33"/>
      <c r="D87" s="33">
        <v>227</v>
      </c>
      <c r="E87" s="59" t="s">
        <v>43</v>
      </c>
      <c r="F87" s="75">
        <v>75.89</v>
      </c>
      <c r="G87" s="43"/>
      <c r="H87" s="37"/>
      <c r="I87" s="38" t="s">
        <v>33</v>
      </c>
      <c r="J87" s="39">
        <f t="shared" si="0"/>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1"/>
        <v>17227.03</v>
      </c>
      <c r="BB87" s="51">
        <f t="shared" si="2"/>
        <v>17227.03</v>
      </c>
      <c r="BC87" s="56" t="str">
        <f t="shared" si="3"/>
        <v>INR  Seventeen Thousand Two Hundred &amp; Twenty Seven  and Paise Three Only</v>
      </c>
      <c r="IA87" s="21">
        <v>7.2</v>
      </c>
      <c r="IB87" s="21" t="s">
        <v>69</v>
      </c>
      <c r="ID87" s="21">
        <v>227</v>
      </c>
      <c r="IE87" s="22" t="s">
        <v>43</v>
      </c>
      <c r="IF87" s="22"/>
      <c r="IG87" s="22"/>
      <c r="IH87" s="22"/>
      <c r="II87" s="22"/>
    </row>
    <row r="88" spans="1:243" s="21" customFormat="1" ht="47.25">
      <c r="A88" s="57">
        <v>7.21</v>
      </c>
      <c r="B88" s="58" t="s">
        <v>128</v>
      </c>
      <c r="C88" s="33"/>
      <c r="D88" s="66"/>
      <c r="E88" s="66"/>
      <c r="F88" s="66"/>
      <c r="G88" s="66"/>
      <c r="H88" s="66"/>
      <c r="I88" s="66"/>
      <c r="J88" s="66"/>
      <c r="K88" s="66"/>
      <c r="L88" s="66"/>
      <c r="M88" s="66"/>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IA88" s="21">
        <v>7.21</v>
      </c>
      <c r="IB88" s="21" t="s">
        <v>128</v>
      </c>
      <c r="IE88" s="22"/>
      <c r="IF88" s="22"/>
      <c r="IG88" s="22"/>
      <c r="IH88" s="22"/>
      <c r="II88" s="22"/>
    </row>
    <row r="89" spans="1:243" s="21" customFormat="1" ht="47.25">
      <c r="A89" s="57">
        <v>7.22</v>
      </c>
      <c r="B89" s="58" t="s">
        <v>70</v>
      </c>
      <c r="C89" s="33"/>
      <c r="D89" s="33">
        <v>56</v>
      </c>
      <c r="E89" s="59" t="s">
        <v>43</v>
      </c>
      <c r="F89" s="75">
        <v>95.22</v>
      </c>
      <c r="G89" s="43"/>
      <c r="H89" s="37"/>
      <c r="I89" s="38" t="s">
        <v>33</v>
      </c>
      <c r="J89" s="39">
        <f aca="true" t="shared" si="4" ref="J88:J137">IF(I89="Less(-)",-1,1)</f>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aca="true" t="shared" si="5" ref="BA88:BA137">total_amount_ba($B$2,$D$2,D89,F89,J89,K89,M89)</f>
        <v>5332.32</v>
      </c>
      <c r="BB89" s="51">
        <f aca="true" t="shared" si="6" ref="BB88:BB137">BA89+SUM(N89:AZ89)</f>
        <v>5332.32</v>
      </c>
      <c r="BC89" s="56" t="str">
        <f aca="true" t="shared" si="7" ref="BC88:BC137">SpellNumber(L89,BB89)</f>
        <v>INR  Five Thousand Three Hundred &amp; Thirty Two  and Paise Thirty Two Only</v>
      </c>
      <c r="IA89" s="21">
        <v>7.22</v>
      </c>
      <c r="IB89" s="21" t="s">
        <v>70</v>
      </c>
      <c r="ID89" s="21">
        <v>56</v>
      </c>
      <c r="IE89" s="22" t="s">
        <v>43</v>
      </c>
      <c r="IF89" s="22"/>
      <c r="IG89" s="22"/>
      <c r="IH89" s="22"/>
      <c r="II89" s="22"/>
    </row>
    <row r="90" spans="1:243" s="21" customFormat="1" ht="15.75">
      <c r="A90" s="57">
        <v>8</v>
      </c>
      <c r="B90" s="58" t="s">
        <v>129</v>
      </c>
      <c r="C90" s="33"/>
      <c r="D90" s="66"/>
      <c r="E90" s="66"/>
      <c r="F90" s="66"/>
      <c r="G90" s="66"/>
      <c r="H90" s="66"/>
      <c r="I90" s="66"/>
      <c r="J90" s="66"/>
      <c r="K90" s="66"/>
      <c r="L90" s="66"/>
      <c r="M90" s="66"/>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IA90" s="21">
        <v>8</v>
      </c>
      <c r="IB90" s="21" t="s">
        <v>129</v>
      </c>
      <c r="IE90" s="22"/>
      <c r="IF90" s="22"/>
      <c r="IG90" s="22"/>
      <c r="IH90" s="22"/>
      <c r="II90" s="22"/>
    </row>
    <row r="91" spans="1:243" s="21" customFormat="1" ht="111" customHeight="1">
      <c r="A91" s="57">
        <v>8.01</v>
      </c>
      <c r="B91" s="58" t="s">
        <v>130</v>
      </c>
      <c r="C91" s="33"/>
      <c r="D91" s="66"/>
      <c r="E91" s="66"/>
      <c r="F91" s="66"/>
      <c r="G91" s="66"/>
      <c r="H91" s="66"/>
      <c r="I91" s="66"/>
      <c r="J91" s="66"/>
      <c r="K91" s="66"/>
      <c r="L91" s="66"/>
      <c r="M91" s="66"/>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IA91" s="21">
        <v>8.01</v>
      </c>
      <c r="IB91" s="21" t="s">
        <v>130</v>
      </c>
      <c r="IE91" s="22"/>
      <c r="IF91" s="22"/>
      <c r="IG91" s="22"/>
      <c r="IH91" s="22"/>
      <c r="II91" s="22"/>
    </row>
    <row r="92" spans="1:243" s="21" customFormat="1" ht="42.75">
      <c r="A92" s="57">
        <v>8.02</v>
      </c>
      <c r="B92" s="58" t="s">
        <v>71</v>
      </c>
      <c r="C92" s="33"/>
      <c r="D92" s="33">
        <v>16</v>
      </c>
      <c r="E92" s="59" t="s">
        <v>43</v>
      </c>
      <c r="F92" s="75">
        <v>419.11</v>
      </c>
      <c r="G92" s="43"/>
      <c r="H92" s="37"/>
      <c r="I92" s="38" t="s">
        <v>33</v>
      </c>
      <c r="J92" s="39">
        <f t="shared" si="4"/>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5"/>
        <v>6705.76</v>
      </c>
      <c r="BB92" s="51">
        <f t="shared" si="6"/>
        <v>6705.76</v>
      </c>
      <c r="BC92" s="56" t="str">
        <f t="shared" si="7"/>
        <v>INR  Six Thousand Seven Hundred &amp; Five  and Paise Seventy Six Only</v>
      </c>
      <c r="IA92" s="21">
        <v>8.02</v>
      </c>
      <c r="IB92" s="21" t="s">
        <v>71</v>
      </c>
      <c r="ID92" s="21">
        <v>16</v>
      </c>
      <c r="IE92" s="22" t="s">
        <v>43</v>
      </c>
      <c r="IF92" s="22"/>
      <c r="IG92" s="22"/>
      <c r="IH92" s="22"/>
      <c r="II92" s="22"/>
    </row>
    <row r="93" spans="1:243" s="21" customFormat="1" ht="15.75">
      <c r="A93" s="57">
        <v>8.03</v>
      </c>
      <c r="B93" s="58" t="s">
        <v>131</v>
      </c>
      <c r="C93" s="33"/>
      <c r="D93" s="66"/>
      <c r="E93" s="66"/>
      <c r="F93" s="66"/>
      <c r="G93" s="66"/>
      <c r="H93" s="66"/>
      <c r="I93" s="66"/>
      <c r="J93" s="66"/>
      <c r="K93" s="66"/>
      <c r="L93" s="66"/>
      <c r="M93" s="66"/>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IA93" s="21">
        <v>8.03</v>
      </c>
      <c r="IB93" s="21" t="s">
        <v>131</v>
      </c>
      <c r="IE93" s="22"/>
      <c r="IF93" s="22"/>
      <c r="IG93" s="22"/>
      <c r="IH93" s="22"/>
      <c r="II93" s="22"/>
    </row>
    <row r="94" spans="1:243" s="21" customFormat="1" ht="78.75">
      <c r="A94" s="57">
        <v>8.04</v>
      </c>
      <c r="B94" s="58" t="s">
        <v>132</v>
      </c>
      <c r="C94" s="33"/>
      <c r="D94" s="66"/>
      <c r="E94" s="66"/>
      <c r="F94" s="66"/>
      <c r="G94" s="66"/>
      <c r="H94" s="66"/>
      <c r="I94" s="66"/>
      <c r="J94" s="66"/>
      <c r="K94" s="66"/>
      <c r="L94" s="66"/>
      <c r="M94" s="66"/>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IA94" s="21">
        <v>8.04</v>
      </c>
      <c r="IB94" s="21" t="s">
        <v>132</v>
      </c>
      <c r="IE94" s="22"/>
      <c r="IF94" s="22"/>
      <c r="IG94" s="22"/>
      <c r="IH94" s="22"/>
      <c r="II94" s="22"/>
    </row>
    <row r="95" spans="1:243" s="21" customFormat="1" ht="31.5">
      <c r="A95" s="57">
        <v>8.05</v>
      </c>
      <c r="B95" s="58" t="s">
        <v>54</v>
      </c>
      <c r="C95" s="33"/>
      <c r="D95" s="33">
        <v>0.3</v>
      </c>
      <c r="E95" s="59" t="s">
        <v>46</v>
      </c>
      <c r="F95" s="75">
        <v>1759.84</v>
      </c>
      <c r="G95" s="43"/>
      <c r="H95" s="37"/>
      <c r="I95" s="38" t="s">
        <v>33</v>
      </c>
      <c r="J95" s="39">
        <f t="shared" si="4"/>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5"/>
        <v>527.95</v>
      </c>
      <c r="BB95" s="51">
        <f t="shared" si="6"/>
        <v>527.95</v>
      </c>
      <c r="BC95" s="56" t="str">
        <f t="shared" si="7"/>
        <v>INR  Five Hundred &amp; Twenty Seven  and Paise Ninety Five Only</v>
      </c>
      <c r="IA95" s="21">
        <v>8.05</v>
      </c>
      <c r="IB95" s="21" t="s">
        <v>54</v>
      </c>
      <c r="ID95" s="21">
        <v>0.3</v>
      </c>
      <c r="IE95" s="22" t="s">
        <v>46</v>
      </c>
      <c r="IF95" s="22"/>
      <c r="IG95" s="22"/>
      <c r="IH95" s="22"/>
      <c r="II95" s="22"/>
    </row>
    <row r="96" spans="1:243" s="21" customFormat="1" ht="66" customHeight="1">
      <c r="A96" s="57">
        <v>8.06</v>
      </c>
      <c r="B96" s="58" t="s">
        <v>133</v>
      </c>
      <c r="C96" s="33"/>
      <c r="D96" s="33">
        <v>0.2</v>
      </c>
      <c r="E96" s="59" t="s">
        <v>46</v>
      </c>
      <c r="F96" s="75">
        <v>2567.38</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513.48</v>
      </c>
      <c r="BB96" s="51">
        <f t="shared" si="6"/>
        <v>513.48</v>
      </c>
      <c r="BC96" s="56" t="str">
        <f t="shared" si="7"/>
        <v>INR  Five Hundred &amp; Thirteen  and Paise Forty Eight Only</v>
      </c>
      <c r="IA96" s="21">
        <v>8.06</v>
      </c>
      <c r="IB96" s="21" t="s">
        <v>133</v>
      </c>
      <c r="ID96" s="21">
        <v>0.2</v>
      </c>
      <c r="IE96" s="22" t="s">
        <v>46</v>
      </c>
      <c r="IF96" s="22"/>
      <c r="IG96" s="22"/>
      <c r="IH96" s="22"/>
      <c r="II96" s="22"/>
    </row>
    <row r="97" spans="1:243" s="21" customFormat="1" ht="67.5" customHeight="1">
      <c r="A97" s="57">
        <v>8.07</v>
      </c>
      <c r="B97" s="58" t="s">
        <v>134</v>
      </c>
      <c r="C97" s="33"/>
      <c r="D97" s="66"/>
      <c r="E97" s="66"/>
      <c r="F97" s="66"/>
      <c r="G97" s="66"/>
      <c r="H97" s="66"/>
      <c r="I97" s="66"/>
      <c r="J97" s="66"/>
      <c r="K97" s="66"/>
      <c r="L97" s="66"/>
      <c r="M97" s="66"/>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IA97" s="21">
        <v>8.07</v>
      </c>
      <c r="IB97" s="21" t="s">
        <v>134</v>
      </c>
      <c r="IE97" s="22"/>
      <c r="IF97" s="22"/>
      <c r="IG97" s="22"/>
      <c r="IH97" s="22"/>
      <c r="II97" s="22"/>
    </row>
    <row r="98" spans="1:243" s="21" customFormat="1" ht="28.5">
      <c r="A98" s="57">
        <v>8.08</v>
      </c>
      <c r="B98" s="58" t="s">
        <v>49</v>
      </c>
      <c r="C98" s="33"/>
      <c r="D98" s="33">
        <v>0.2</v>
      </c>
      <c r="E98" s="59" t="s">
        <v>46</v>
      </c>
      <c r="F98" s="75">
        <v>1489.22</v>
      </c>
      <c r="G98" s="43"/>
      <c r="H98" s="37"/>
      <c r="I98" s="38" t="s">
        <v>33</v>
      </c>
      <c r="J98" s="39">
        <f t="shared" si="4"/>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5"/>
        <v>297.84</v>
      </c>
      <c r="BB98" s="51">
        <f t="shared" si="6"/>
        <v>297.84</v>
      </c>
      <c r="BC98" s="56" t="str">
        <f t="shared" si="7"/>
        <v>INR  Two Hundred &amp; Ninety Seven  and Paise Eighty Four Only</v>
      </c>
      <c r="IA98" s="21">
        <v>8.08</v>
      </c>
      <c r="IB98" s="21" t="s">
        <v>49</v>
      </c>
      <c r="ID98" s="21">
        <v>0.2</v>
      </c>
      <c r="IE98" s="22" t="s">
        <v>46</v>
      </c>
      <c r="IF98" s="22"/>
      <c r="IG98" s="22"/>
      <c r="IH98" s="22"/>
      <c r="II98" s="22"/>
    </row>
    <row r="99" spans="1:243" s="21" customFormat="1" ht="78.75">
      <c r="A99" s="57">
        <v>8.09</v>
      </c>
      <c r="B99" s="58" t="s">
        <v>135</v>
      </c>
      <c r="C99" s="33"/>
      <c r="D99" s="66"/>
      <c r="E99" s="66"/>
      <c r="F99" s="66"/>
      <c r="G99" s="66"/>
      <c r="H99" s="66"/>
      <c r="I99" s="66"/>
      <c r="J99" s="66"/>
      <c r="K99" s="66"/>
      <c r="L99" s="66"/>
      <c r="M99" s="66"/>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IA99" s="21">
        <v>8.09</v>
      </c>
      <c r="IB99" s="21" t="s">
        <v>135</v>
      </c>
      <c r="IE99" s="22"/>
      <c r="IF99" s="22"/>
      <c r="IG99" s="22"/>
      <c r="IH99" s="22"/>
      <c r="II99" s="22"/>
    </row>
    <row r="100" spans="1:243" s="21" customFormat="1" ht="42.75">
      <c r="A100" s="60">
        <v>8.1</v>
      </c>
      <c r="B100" s="58" t="s">
        <v>72</v>
      </c>
      <c r="C100" s="33"/>
      <c r="D100" s="33">
        <v>13</v>
      </c>
      <c r="E100" s="59" t="s">
        <v>47</v>
      </c>
      <c r="F100" s="75">
        <v>265.41</v>
      </c>
      <c r="G100" s="43"/>
      <c r="H100" s="37"/>
      <c r="I100" s="38" t="s">
        <v>33</v>
      </c>
      <c r="J100" s="39">
        <f t="shared" si="4"/>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 t="shared" si="5"/>
        <v>3450.33</v>
      </c>
      <c r="BB100" s="51">
        <f t="shared" si="6"/>
        <v>3450.33</v>
      </c>
      <c r="BC100" s="56" t="str">
        <f t="shared" si="7"/>
        <v>INR  Three Thousand Four Hundred &amp; Fifty  and Paise Thirty Three Only</v>
      </c>
      <c r="IA100" s="21">
        <v>8.1</v>
      </c>
      <c r="IB100" s="21" t="s">
        <v>72</v>
      </c>
      <c r="ID100" s="21">
        <v>13</v>
      </c>
      <c r="IE100" s="22" t="s">
        <v>47</v>
      </c>
      <c r="IF100" s="22"/>
      <c r="IG100" s="22"/>
      <c r="IH100" s="22"/>
      <c r="II100" s="22"/>
    </row>
    <row r="101" spans="1:243" s="21" customFormat="1" ht="63">
      <c r="A101" s="57">
        <v>8.11</v>
      </c>
      <c r="B101" s="58" t="s">
        <v>136</v>
      </c>
      <c r="C101" s="33"/>
      <c r="D101" s="66"/>
      <c r="E101" s="66"/>
      <c r="F101" s="66"/>
      <c r="G101" s="66"/>
      <c r="H101" s="66"/>
      <c r="I101" s="66"/>
      <c r="J101" s="66"/>
      <c r="K101" s="66"/>
      <c r="L101" s="66"/>
      <c r="M101" s="66"/>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IA101" s="21">
        <v>8.11</v>
      </c>
      <c r="IB101" s="21" t="s">
        <v>136</v>
      </c>
      <c r="IE101" s="22"/>
      <c r="IF101" s="22"/>
      <c r="IG101" s="22"/>
      <c r="IH101" s="22"/>
      <c r="II101" s="22"/>
    </row>
    <row r="102" spans="1:243" s="21" customFormat="1" ht="28.5">
      <c r="A102" s="57">
        <v>8.12</v>
      </c>
      <c r="B102" s="58" t="s">
        <v>72</v>
      </c>
      <c r="C102" s="33"/>
      <c r="D102" s="33">
        <v>1</v>
      </c>
      <c r="E102" s="59" t="s">
        <v>47</v>
      </c>
      <c r="F102" s="75">
        <v>103.73</v>
      </c>
      <c r="G102" s="43"/>
      <c r="H102" s="37"/>
      <c r="I102" s="38" t="s">
        <v>33</v>
      </c>
      <c r="J102" s="39">
        <f t="shared" si="4"/>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5"/>
        <v>103.73</v>
      </c>
      <c r="BB102" s="51">
        <f t="shared" si="6"/>
        <v>103.73</v>
      </c>
      <c r="BC102" s="56" t="str">
        <f t="shared" si="7"/>
        <v>INR  One Hundred &amp; Three  and Paise Seventy Three Only</v>
      </c>
      <c r="IA102" s="21">
        <v>8.12</v>
      </c>
      <c r="IB102" s="21" t="s">
        <v>72</v>
      </c>
      <c r="ID102" s="21">
        <v>1</v>
      </c>
      <c r="IE102" s="22" t="s">
        <v>47</v>
      </c>
      <c r="IF102" s="22"/>
      <c r="IG102" s="22"/>
      <c r="IH102" s="22"/>
      <c r="II102" s="22"/>
    </row>
    <row r="103" spans="1:243" s="21" customFormat="1" ht="63">
      <c r="A103" s="57">
        <v>8.13</v>
      </c>
      <c r="B103" s="58" t="s">
        <v>137</v>
      </c>
      <c r="C103" s="33"/>
      <c r="D103" s="33">
        <v>23</v>
      </c>
      <c r="E103" s="59" t="s">
        <v>55</v>
      </c>
      <c r="F103" s="75">
        <v>26.61</v>
      </c>
      <c r="G103" s="43"/>
      <c r="H103" s="37"/>
      <c r="I103" s="38" t="s">
        <v>33</v>
      </c>
      <c r="J103" s="39">
        <f t="shared" si="4"/>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5"/>
        <v>612.03</v>
      </c>
      <c r="BB103" s="51">
        <f t="shared" si="6"/>
        <v>612.03</v>
      </c>
      <c r="BC103" s="56" t="str">
        <f t="shared" si="7"/>
        <v>INR  Six Hundred &amp; Twelve  and Paise Three Only</v>
      </c>
      <c r="IA103" s="21">
        <v>8.13</v>
      </c>
      <c r="IB103" s="21" t="s">
        <v>137</v>
      </c>
      <c r="ID103" s="21">
        <v>23</v>
      </c>
      <c r="IE103" s="22" t="s">
        <v>55</v>
      </c>
      <c r="IF103" s="22"/>
      <c r="IG103" s="22"/>
      <c r="IH103" s="22"/>
      <c r="II103" s="22"/>
    </row>
    <row r="104" spans="1:243" s="21" customFormat="1" ht="78.75">
      <c r="A104" s="57">
        <v>8.14</v>
      </c>
      <c r="B104" s="58" t="s">
        <v>73</v>
      </c>
      <c r="C104" s="33"/>
      <c r="D104" s="33">
        <v>15</v>
      </c>
      <c r="E104" s="59" t="s">
        <v>43</v>
      </c>
      <c r="F104" s="75">
        <v>39.5</v>
      </c>
      <c r="G104" s="43"/>
      <c r="H104" s="37"/>
      <c r="I104" s="38" t="s">
        <v>33</v>
      </c>
      <c r="J104" s="39">
        <f t="shared" si="4"/>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5"/>
        <v>592.5</v>
      </c>
      <c r="BB104" s="51">
        <f t="shared" si="6"/>
        <v>592.5</v>
      </c>
      <c r="BC104" s="56" t="str">
        <f t="shared" si="7"/>
        <v>INR  Five Hundred &amp; Ninety Two  and Paise Fifty Only</v>
      </c>
      <c r="IA104" s="21">
        <v>8.14</v>
      </c>
      <c r="IB104" s="21" t="s">
        <v>73</v>
      </c>
      <c r="ID104" s="21">
        <v>15</v>
      </c>
      <c r="IE104" s="22" t="s">
        <v>43</v>
      </c>
      <c r="IF104" s="22"/>
      <c r="IG104" s="22"/>
      <c r="IH104" s="22"/>
      <c r="II104" s="22"/>
    </row>
    <row r="105" spans="1:243" s="21" customFormat="1" ht="141.75">
      <c r="A105" s="57">
        <v>8.15</v>
      </c>
      <c r="B105" s="58" t="s">
        <v>74</v>
      </c>
      <c r="C105" s="33"/>
      <c r="D105" s="33">
        <v>1</v>
      </c>
      <c r="E105" s="59" t="s">
        <v>46</v>
      </c>
      <c r="F105" s="75">
        <v>192.33</v>
      </c>
      <c r="G105" s="43"/>
      <c r="H105" s="37"/>
      <c r="I105" s="38" t="s">
        <v>33</v>
      </c>
      <c r="J105" s="39">
        <f t="shared" si="4"/>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5"/>
        <v>192.33</v>
      </c>
      <c r="BB105" s="51">
        <f t="shared" si="6"/>
        <v>192.33</v>
      </c>
      <c r="BC105" s="56" t="str">
        <f t="shared" si="7"/>
        <v>INR  One Hundred &amp; Ninety Two  and Paise Thirty Three Only</v>
      </c>
      <c r="IA105" s="21">
        <v>8.15</v>
      </c>
      <c r="IB105" s="21" t="s">
        <v>74</v>
      </c>
      <c r="ID105" s="21">
        <v>1</v>
      </c>
      <c r="IE105" s="22" t="s">
        <v>46</v>
      </c>
      <c r="IF105" s="22"/>
      <c r="IG105" s="22"/>
      <c r="IH105" s="22"/>
      <c r="II105" s="22"/>
    </row>
    <row r="106" spans="1:243" s="21" customFormat="1" ht="15.75">
      <c r="A106" s="57">
        <v>9</v>
      </c>
      <c r="B106" s="58" t="s">
        <v>138</v>
      </c>
      <c r="C106" s="33"/>
      <c r="D106" s="66"/>
      <c r="E106" s="66"/>
      <c r="F106" s="66"/>
      <c r="G106" s="66"/>
      <c r="H106" s="66"/>
      <c r="I106" s="66"/>
      <c r="J106" s="66"/>
      <c r="K106" s="66"/>
      <c r="L106" s="66"/>
      <c r="M106" s="66"/>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IA106" s="21">
        <v>9</v>
      </c>
      <c r="IB106" s="21" t="s">
        <v>138</v>
      </c>
      <c r="IE106" s="22"/>
      <c r="IF106" s="22"/>
      <c r="IG106" s="22"/>
      <c r="IH106" s="22"/>
      <c r="II106" s="22"/>
    </row>
    <row r="107" spans="1:243" s="21" customFormat="1" ht="190.5" customHeight="1">
      <c r="A107" s="57">
        <v>9.01</v>
      </c>
      <c r="B107" s="58" t="s">
        <v>139</v>
      </c>
      <c r="C107" s="33"/>
      <c r="D107" s="66"/>
      <c r="E107" s="66"/>
      <c r="F107" s="66"/>
      <c r="G107" s="66"/>
      <c r="H107" s="66"/>
      <c r="I107" s="66"/>
      <c r="J107" s="66"/>
      <c r="K107" s="66"/>
      <c r="L107" s="66"/>
      <c r="M107" s="66"/>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IA107" s="21">
        <v>9.01</v>
      </c>
      <c r="IB107" s="21" t="s">
        <v>139</v>
      </c>
      <c r="IE107" s="22"/>
      <c r="IF107" s="22"/>
      <c r="IG107" s="22"/>
      <c r="IH107" s="22"/>
      <c r="II107" s="22"/>
    </row>
    <row r="108" spans="1:243" s="21" customFormat="1" ht="42.75">
      <c r="A108" s="57">
        <v>9.02</v>
      </c>
      <c r="B108" s="58" t="s">
        <v>140</v>
      </c>
      <c r="C108" s="33"/>
      <c r="D108" s="33">
        <v>265</v>
      </c>
      <c r="E108" s="59" t="s">
        <v>44</v>
      </c>
      <c r="F108" s="75">
        <v>17.19</v>
      </c>
      <c r="G108" s="43"/>
      <c r="H108" s="37"/>
      <c r="I108" s="38" t="s">
        <v>33</v>
      </c>
      <c r="J108" s="39">
        <f t="shared" si="4"/>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5"/>
        <v>4555.35</v>
      </c>
      <c r="BB108" s="51">
        <f t="shared" si="6"/>
        <v>4555.35</v>
      </c>
      <c r="BC108" s="56" t="str">
        <f t="shared" si="7"/>
        <v>INR  Four Thousand Five Hundred &amp; Fifty Five  and Paise Thirty Five Only</v>
      </c>
      <c r="IA108" s="21">
        <v>9.02</v>
      </c>
      <c r="IB108" s="21" t="s">
        <v>140</v>
      </c>
      <c r="ID108" s="21">
        <v>265</v>
      </c>
      <c r="IE108" s="22" t="s">
        <v>44</v>
      </c>
      <c r="IF108" s="22"/>
      <c r="IG108" s="22"/>
      <c r="IH108" s="22"/>
      <c r="II108" s="22"/>
    </row>
    <row r="109" spans="1:243" s="21" customFormat="1" ht="94.5">
      <c r="A109" s="57">
        <v>9.03</v>
      </c>
      <c r="B109" s="58" t="s">
        <v>141</v>
      </c>
      <c r="C109" s="33"/>
      <c r="D109" s="33">
        <v>18</v>
      </c>
      <c r="E109" s="59" t="s">
        <v>55</v>
      </c>
      <c r="F109" s="75">
        <v>87.64</v>
      </c>
      <c r="G109" s="43"/>
      <c r="H109" s="37"/>
      <c r="I109" s="38" t="s">
        <v>33</v>
      </c>
      <c r="J109" s="39">
        <f t="shared" si="4"/>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5"/>
        <v>1577.52</v>
      </c>
      <c r="BB109" s="51">
        <f t="shared" si="6"/>
        <v>1577.52</v>
      </c>
      <c r="BC109" s="56" t="str">
        <f t="shared" si="7"/>
        <v>INR  One Thousand Five Hundred &amp; Seventy Seven  and Paise Fifty Two Only</v>
      </c>
      <c r="IA109" s="21">
        <v>9.03</v>
      </c>
      <c r="IB109" s="21" t="s">
        <v>141</v>
      </c>
      <c r="ID109" s="21">
        <v>18</v>
      </c>
      <c r="IE109" s="22" t="s">
        <v>55</v>
      </c>
      <c r="IF109" s="22"/>
      <c r="IG109" s="22"/>
      <c r="IH109" s="22"/>
      <c r="II109" s="22"/>
    </row>
    <row r="110" spans="1:243" s="21" customFormat="1" ht="15.75">
      <c r="A110" s="57">
        <v>10</v>
      </c>
      <c r="B110" s="58" t="s">
        <v>142</v>
      </c>
      <c r="C110" s="33"/>
      <c r="D110" s="66"/>
      <c r="E110" s="66"/>
      <c r="F110" s="66"/>
      <c r="G110" s="66"/>
      <c r="H110" s="66"/>
      <c r="I110" s="66"/>
      <c r="J110" s="66"/>
      <c r="K110" s="66"/>
      <c r="L110" s="66"/>
      <c r="M110" s="66"/>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IA110" s="21">
        <v>10</v>
      </c>
      <c r="IB110" s="21" t="s">
        <v>142</v>
      </c>
      <c r="IE110" s="22"/>
      <c r="IF110" s="22"/>
      <c r="IG110" s="22"/>
      <c r="IH110" s="22"/>
      <c r="II110" s="22"/>
    </row>
    <row r="111" spans="1:243" s="21" customFormat="1" ht="173.25">
      <c r="A111" s="57">
        <v>10.01</v>
      </c>
      <c r="B111" s="58" t="s">
        <v>143</v>
      </c>
      <c r="C111" s="33"/>
      <c r="D111" s="66"/>
      <c r="E111" s="66"/>
      <c r="F111" s="66"/>
      <c r="G111" s="66"/>
      <c r="H111" s="66"/>
      <c r="I111" s="66"/>
      <c r="J111" s="66"/>
      <c r="K111" s="66"/>
      <c r="L111" s="66"/>
      <c r="M111" s="66"/>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IA111" s="21">
        <v>10.01</v>
      </c>
      <c r="IB111" s="21" t="s">
        <v>143</v>
      </c>
      <c r="IE111" s="22"/>
      <c r="IF111" s="22"/>
      <c r="IG111" s="22"/>
      <c r="IH111" s="22"/>
      <c r="II111" s="22"/>
    </row>
    <row r="112" spans="1:243" s="21" customFormat="1" ht="47.25">
      <c r="A112" s="57">
        <v>10.02</v>
      </c>
      <c r="B112" s="58" t="s">
        <v>144</v>
      </c>
      <c r="C112" s="33"/>
      <c r="D112" s="33">
        <v>2</v>
      </c>
      <c r="E112" s="59" t="s">
        <v>47</v>
      </c>
      <c r="F112" s="75">
        <v>5069.14</v>
      </c>
      <c r="G112" s="43"/>
      <c r="H112" s="37"/>
      <c r="I112" s="38" t="s">
        <v>33</v>
      </c>
      <c r="J112" s="39">
        <f t="shared" si="4"/>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5"/>
        <v>10138.28</v>
      </c>
      <c r="BB112" s="51">
        <f t="shared" si="6"/>
        <v>10138.28</v>
      </c>
      <c r="BC112" s="56" t="str">
        <f t="shared" si="7"/>
        <v>INR  Ten Thousand One Hundred &amp; Thirty Eight  and Paise Twenty Eight Only</v>
      </c>
      <c r="IA112" s="21">
        <v>10.02</v>
      </c>
      <c r="IB112" s="21" t="s">
        <v>144</v>
      </c>
      <c r="ID112" s="21">
        <v>2</v>
      </c>
      <c r="IE112" s="22" t="s">
        <v>47</v>
      </c>
      <c r="IF112" s="22"/>
      <c r="IG112" s="22"/>
      <c r="IH112" s="22"/>
      <c r="II112" s="22"/>
    </row>
    <row r="113" spans="1:243" s="21" customFormat="1" ht="47.25">
      <c r="A113" s="57">
        <v>10.03</v>
      </c>
      <c r="B113" s="58" t="s">
        <v>145</v>
      </c>
      <c r="C113" s="33"/>
      <c r="D113" s="66"/>
      <c r="E113" s="66"/>
      <c r="F113" s="66"/>
      <c r="G113" s="66"/>
      <c r="H113" s="66"/>
      <c r="I113" s="66"/>
      <c r="J113" s="66"/>
      <c r="K113" s="66"/>
      <c r="L113" s="66"/>
      <c r="M113" s="66"/>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IA113" s="21">
        <v>10.03</v>
      </c>
      <c r="IB113" s="21" t="s">
        <v>145</v>
      </c>
      <c r="IE113" s="22"/>
      <c r="IF113" s="22"/>
      <c r="IG113" s="22"/>
      <c r="IH113" s="22"/>
      <c r="II113" s="22"/>
    </row>
    <row r="114" spans="1:243" s="21" customFormat="1" ht="15.75">
      <c r="A114" s="57">
        <v>10.04</v>
      </c>
      <c r="B114" s="58" t="s">
        <v>146</v>
      </c>
      <c r="C114" s="33"/>
      <c r="D114" s="66"/>
      <c r="E114" s="66"/>
      <c r="F114" s="66"/>
      <c r="G114" s="66"/>
      <c r="H114" s="66"/>
      <c r="I114" s="66"/>
      <c r="J114" s="66"/>
      <c r="K114" s="66"/>
      <c r="L114" s="66"/>
      <c r="M114" s="66"/>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IA114" s="21">
        <v>10.04</v>
      </c>
      <c r="IB114" s="21" t="s">
        <v>146</v>
      </c>
      <c r="IE114" s="22"/>
      <c r="IF114" s="22"/>
      <c r="IG114" s="22"/>
      <c r="IH114" s="22"/>
      <c r="II114" s="22"/>
    </row>
    <row r="115" spans="1:243" s="21" customFormat="1" ht="28.5">
      <c r="A115" s="57">
        <v>10.05</v>
      </c>
      <c r="B115" s="58" t="s">
        <v>147</v>
      </c>
      <c r="C115" s="33"/>
      <c r="D115" s="33">
        <v>1</v>
      </c>
      <c r="E115" s="59" t="s">
        <v>47</v>
      </c>
      <c r="F115" s="75">
        <v>91.49</v>
      </c>
      <c r="G115" s="43"/>
      <c r="H115" s="37"/>
      <c r="I115" s="38" t="s">
        <v>33</v>
      </c>
      <c r="J115" s="39">
        <f t="shared" si="4"/>
        <v>1</v>
      </c>
      <c r="K115" s="37" t="s">
        <v>34</v>
      </c>
      <c r="L115" s="37" t="s">
        <v>4</v>
      </c>
      <c r="M115" s="40"/>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5"/>
        <v>91.49</v>
      </c>
      <c r="BB115" s="51">
        <f t="shared" si="6"/>
        <v>91.49</v>
      </c>
      <c r="BC115" s="56" t="str">
        <f t="shared" si="7"/>
        <v>INR  Ninety One and Paise Forty Nine Only</v>
      </c>
      <c r="IA115" s="21">
        <v>10.05</v>
      </c>
      <c r="IB115" s="21" t="s">
        <v>147</v>
      </c>
      <c r="ID115" s="21">
        <v>1</v>
      </c>
      <c r="IE115" s="22" t="s">
        <v>47</v>
      </c>
      <c r="IF115" s="22"/>
      <c r="IG115" s="22"/>
      <c r="IH115" s="22"/>
      <c r="II115" s="22"/>
    </row>
    <row r="116" spans="1:243" s="21" customFormat="1" ht="15.75">
      <c r="A116" s="57">
        <v>11</v>
      </c>
      <c r="B116" s="58" t="s">
        <v>148</v>
      </c>
      <c r="C116" s="33"/>
      <c r="D116" s="66"/>
      <c r="E116" s="66"/>
      <c r="F116" s="66"/>
      <c r="G116" s="66"/>
      <c r="H116" s="66"/>
      <c r="I116" s="66"/>
      <c r="J116" s="66"/>
      <c r="K116" s="66"/>
      <c r="L116" s="66"/>
      <c r="M116" s="66"/>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IA116" s="21">
        <v>11</v>
      </c>
      <c r="IB116" s="21" t="s">
        <v>148</v>
      </c>
      <c r="IE116" s="22"/>
      <c r="IF116" s="22"/>
      <c r="IG116" s="22"/>
      <c r="IH116" s="22"/>
      <c r="II116" s="22"/>
    </row>
    <row r="117" spans="1:243" s="21" customFormat="1" ht="48" customHeight="1">
      <c r="A117" s="57">
        <v>11.01</v>
      </c>
      <c r="B117" s="58" t="s">
        <v>149</v>
      </c>
      <c r="C117" s="33"/>
      <c r="D117" s="66"/>
      <c r="E117" s="66"/>
      <c r="F117" s="66"/>
      <c r="G117" s="66"/>
      <c r="H117" s="66"/>
      <c r="I117" s="66"/>
      <c r="J117" s="66"/>
      <c r="K117" s="66"/>
      <c r="L117" s="66"/>
      <c r="M117" s="66"/>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IA117" s="21">
        <v>11.01</v>
      </c>
      <c r="IB117" s="21" t="s">
        <v>149</v>
      </c>
      <c r="IE117" s="22"/>
      <c r="IF117" s="22"/>
      <c r="IG117" s="22"/>
      <c r="IH117" s="22"/>
      <c r="II117" s="22"/>
    </row>
    <row r="118" spans="1:243" s="21" customFormat="1" ht="42.75">
      <c r="A118" s="57">
        <v>11.02</v>
      </c>
      <c r="B118" s="58" t="s">
        <v>150</v>
      </c>
      <c r="C118" s="33"/>
      <c r="D118" s="33">
        <v>13</v>
      </c>
      <c r="E118" s="59" t="s">
        <v>44</v>
      </c>
      <c r="F118" s="75">
        <v>266.68</v>
      </c>
      <c r="G118" s="43"/>
      <c r="H118" s="37"/>
      <c r="I118" s="38" t="s">
        <v>33</v>
      </c>
      <c r="J118" s="39">
        <f t="shared" si="4"/>
        <v>1</v>
      </c>
      <c r="K118" s="37" t="s">
        <v>34</v>
      </c>
      <c r="L118" s="37" t="s">
        <v>4</v>
      </c>
      <c r="M118" s="40"/>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5"/>
        <v>3466.84</v>
      </c>
      <c r="BB118" s="51">
        <f t="shared" si="6"/>
        <v>3466.84</v>
      </c>
      <c r="BC118" s="56" t="str">
        <f t="shared" si="7"/>
        <v>INR  Three Thousand Four Hundred &amp; Sixty Six  and Paise Eighty Four Only</v>
      </c>
      <c r="IA118" s="21">
        <v>11.02</v>
      </c>
      <c r="IB118" s="21" t="s">
        <v>150</v>
      </c>
      <c r="ID118" s="21">
        <v>13</v>
      </c>
      <c r="IE118" s="22" t="s">
        <v>44</v>
      </c>
      <c r="IF118" s="22"/>
      <c r="IG118" s="22"/>
      <c r="IH118" s="22"/>
      <c r="II118" s="22"/>
    </row>
    <row r="119" spans="1:243" s="21" customFormat="1" ht="31.5">
      <c r="A119" s="57">
        <v>11.03</v>
      </c>
      <c r="B119" s="58" t="s">
        <v>151</v>
      </c>
      <c r="C119" s="33"/>
      <c r="D119" s="66"/>
      <c r="E119" s="66"/>
      <c r="F119" s="66"/>
      <c r="G119" s="66"/>
      <c r="H119" s="66"/>
      <c r="I119" s="66"/>
      <c r="J119" s="66"/>
      <c r="K119" s="66"/>
      <c r="L119" s="66"/>
      <c r="M119" s="66"/>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IA119" s="21">
        <v>11.03</v>
      </c>
      <c r="IB119" s="21" t="s">
        <v>151</v>
      </c>
      <c r="IE119" s="22"/>
      <c r="IF119" s="22"/>
      <c r="IG119" s="22"/>
      <c r="IH119" s="22"/>
      <c r="II119" s="22"/>
    </row>
    <row r="120" spans="1:243" s="21" customFormat="1" ht="15.75">
      <c r="A120" s="57">
        <v>11.04</v>
      </c>
      <c r="B120" s="58" t="s">
        <v>152</v>
      </c>
      <c r="C120" s="33"/>
      <c r="D120" s="66"/>
      <c r="E120" s="66"/>
      <c r="F120" s="66"/>
      <c r="G120" s="66"/>
      <c r="H120" s="66"/>
      <c r="I120" s="66"/>
      <c r="J120" s="66"/>
      <c r="K120" s="66"/>
      <c r="L120" s="66"/>
      <c r="M120" s="66"/>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IA120" s="21">
        <v>11.04</v>
      </c>
      <c r="IB120" s="21" t="s">
        <v>152</v>
      </c>
      <c r="IE120" s="22"/>
      <c r="IF120" s="22"/>
      <c r="IG120" s="22"/>
      <c r="IH120" s="22"/>
      <c r="II120" s="22"/>
    </row>
    <row r="121" spans="1:243" s="21" customFormat="1" ht="28.5">
      <c r="A121" s="57">
        <v>11.05</v>
      </c>
      <c r="B121" s="58" t="s">
        <v>153</v>
      </c>
      <c r="C121" s="33"/>
      <c r="D121" s="33">
        <v>1</v>
      </c>
      <c r="E121" s="59" t="s">
        <v>47</v>
      </c>
      <c r="F121" s="75">
        <v>74.7</v>
      </c>
      <c r="G121" s="43"/>
      <c r="H121" s="37"/>
      <c r="I121" s="38" t="s">
        <v>33</v>
      </c>
      <c r="J121" s="39">
        <f t="shared" si="4"/>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5"/>
        <v>74.7</v>
      </c>
      <c r="BB121" s="51">
        <f t="shared" si="6"/>
        <v>74.7</v>
      </c>
      <c r="BC121" s="56" t="str">
        <f t="shared" si="7"/>
        <v>INR  Seventy Four and Paise Seventy Only</v>
      </c>
      <c r="IA121" s="21">
        <v>11.05</v>
      </c>
      <c r="IB121" s="21" t="s">
        <v>153</v>
      </c>
      <c r="ID121" s="21">
        <v>1</v>
      </c>
      <c r="IE121" s="22" t="s">
        <v>47</v>
      </c>
      <c r="IF121" s="22"/>
      <c r="IG121" s="22"/>
      <c r="IH121" s="22"/>
      <c r="II121" s="22"/>
    </row>
    <row r="122" spans="1:243" s="21" customFormat="1" ht="47.25">
      <c r="A122" s="57">
        <v>11.06</v>
      </c>
      <c r="B122" s="58" t="s">
        <v>154</v>
      </c>
      <c r="C122" s="33"/>
      <c r="D122" s="66"/>
      <c r="E122" s="66"/>
      <c r="F122" s="66"/>
      <c r="G122" s="66"/>
      <c r="H122" s="66"/>
      <c r="I122" s="66"/>
      <c r="J122" s="66"/>
      <c r="K122" s="66"/>
      <c r="L122" s="66"/>
      <c r="M122" s="66"/>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IA122" s="21">
        <v>11.06</v>
      </c>
      <c r="IB122" s="21" t="s">
        <v>154</v>
      </c>
      <c r="IE122" s="22"/>
      <c r="IF122" s="22"/>
      <c r="IG122" s="22"/>
      <c r="IH122" s="22"/>
      <c r="II122" s="22"/>
    </row>
    <row r="123" spans="1:243" s="21" customFormat="1" ht="28.5">
      <c r="A123" s="57">
        <v>11.07</v>
      </c>
      <c r="B123" s="58" t="s">
        <v>153</v>
      </c>
      <c r="C123" s="33"/>
      <c r="D123" s="33">
        <v>1</v>
      </c>
      <c r="E123" s="59" t="s">
        <v>47</v>
      </c>
      <c r="F123" s="75">
        <v>380.71</v>
      </c>
      <c r="G123" s="43"/>
      <c r="H123" s="37"/>
      <c r="I123" s="38" t="s">
        <v>33</v>
      </c>
      <c r="J123" s="39">
        <f t="shared" si="4"/>
        <v>1</v>
      </c>
      <c r="K123" s="37" t="s">
        <v>34</v>
      </c>
      <c r="L123" s="37" t="s">
        <v>4</v>
      </c>
      <c r="M123" s="40"/>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5"/>
        <v>380.71</v>
      </c>
      <c r="BB123" s="51">
        <f t="shared" si="6"/>
        <v>380.71</v>
      </c>
      <c r="BC123" s="56" t="str">
        <f t="shared" si="7"/>
        <v>INR  Three Hundred &amp; Eighty  and Paise Seventy One Only</v>
      </c>
      <c r="IA123" s="21">
        <v>11.07</v>
      </c>
      <c r="IB123" s="21" t="s">
        <v>153</v>
      </c>
      <c r="ID123" s="21">
        <v>1</v>
      </c>
      <c r="IE123" s="22" t="s">
        <v>47</v>
      </c>
      <c r="IF123" s="22"/>
      <c r="IG123" s="22"/>
      <c r="IH123" s="22"/>
      <c r="II123" s="22"/>
    </row>
    <row r="124" spans="1:243" s="21" customFormat="1" ht="63">
      <c r="A124" s="57">
        <v>11.08</v>
      </c>
      <c r="B124" s="58" t="s">
        <v>155</v>
      </c>
      <c r="C124" s="33"/>
      <c r="D124" s="66"/>
      <c r="E124" s="66"/>
      <c r="F124" s="66"/>
      <c r="G124" s="66"/>
      <c r="H124" s="66"/>
      <c r="I124" s="66"/>
      <c r="J124" s="66"/>
      <c r="K124" s="66"/>
      <c r="L124" s="66"/>
      <c r="M124" s="66"/>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IA124" s="21">
        <v>11.08</v>
      </c>
      <c r="IB124" s="21" t="s">
        <v>155</v>
      </c>
      <c r="IE124" s="22"/>
      <c r="IF124" s="22"/>
      <c r="IG124" s="22"/>
      <c r="IH124" s="22"/>
      <c r="II124" s="22"/>
    </row>
    <row r="125" spans="1:243" s="21" customFormat="1" ht="42.75">
      <c r="A125" s="57">
        <v>11.09</v>
      </c>
      <c r="B125" s="58" t="s">
        <v>153</v>
      </c>
      <c r="C125" s="33"/>
      <c r="D125" s="33">
        <v>2</v>
      </c>
      <c r="E125" s="59" t="s">
        <v>47</v>
      </c>
      <c r="F125" s="75">
        <v>621.13</v>
      </c>
      <c r="G125" s="43"/>
      <c r="H125" s="37"/>
      <c r="I125" s="38" t="s">
        <v>33</v>
      </c>
      <c r="J125" s="39">
        <f t="shared" si="4"/>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5"/>
        <v>1242.26</v>
      </c>
      <c r="BB125" s="51">
        <f t="shared" si="6"/>
        <v>1242.26</v>
      </c>
      <c r="BC125" s="56" t="str">
        <f t="shared" si="7"/>
        <v>INR  One Thousand Two Hundred &amp; Forty Two  and Paise Twenty Six Only</v>
      </c>
      <c r="IA125" s="21">
        <v>11.09</v>
      </c>
      <c r="IB125" s="21" t="s">
        <v>153</v>
      </c>
      <c r="ID125" s="21">
        <v>2</v>
      </c>
      <c r="IE125" s="22" t="s">
        <v>47</v>
      </c>
      <c r="IF125" s="22"/>
      <c r="IG125" s="22"/>
      <c r="IH125" s="22"/>
      <c r="II125" s="22"/>
    </row>
    <row r="126" spans="1:243" s="21" customFormat="1" ht="63">
      <c r="A126" s="60">
        <v>11.1</v>
      </c>
      <c r="B126" s="58" t="s">
        <v>156</v>
      </c>
      <c r="C126" s="33"/>
      <c r="D126" s="66"/>
      <c r="E126" s="66"/>
      <c r="F126" s="66"/>
      <c r="G126" s="66"/>
      <c r="H126" s="66"/>
      <c r="I126" s="66"/>
      <c r="J126" s="66"/>
      <c r="K126" s="66"/>
      <c r="L126" s="66"/>
      <c r="M126" s="66"/>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IA126" s="21">
        <v>11.1</v>
      </c>
      <c r="IB126" s="21" t="s">
        <v>156</v>
      </c>
      <c r="IE126" s="22"/>
      <c r="IF126" s="22"/>
      <c r="IG126" s="22"/>
      <c r="IH126" s="22"/>
      <c r="II126" s="22"/>
    </row>
    <row r="127" spans="1:243" s="21" customFormat="1" ht="28.5">
      <c r="A127" s="57">
        <v>11.11</v>
      </c>
      <c r="B127" s="58" t="s">
        <v>157</v>
      </c>
      <c r="C127" s="33"/>
      <c r="D127" s="33">
        <v>2</v>
      </c>
      <c r="E127" s="59" t="s">
        <v>47</v>
      </c>
      <c r="F127" s="75">
        <v>438.71</v>
      </c>
      <c r="G127" s="43"/>
      <c r="H127" s="37"/>
      <c r="I127" s="38" t="s">
        <v>33</v>
      </c>
      <c r="J127" s="39">
        <f t="shared" si="4"/>
        <v>1</v>
      </c>
      <c r="K127" s="37" t="s">
        <v>34</v>
      </c>
      <c r="L127" s="37" t="s">
        <v>4</v>
      </c>
      <c r="M127" s="40"/>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5"/>
        <v>877.42</v>
      </c>
      <c r="BB127" s="51">
        <f t="shared" si="6"/>
        <v>877.42</v>
      </c>
      <c r="BC127" s="56" t="str">
        <f t="shared" si="7"/>
        <v>INR  Eight Hundred &amp; Seventy Seven  and Paise Forty Two Only</v>
      </c>
      <c r="IA127" s="21">
        <v>11.11</v>
      </c>
      <c r="IB127" s="21" t="s">
        <v>157</v>
      </c>
      <c r="ID127" s="21">
        <v>2</v>
      </c>
      <c r="IE127" s="22" t="s">
        <v>47</v>
      </c>
      <c r="IF127" s="22"/>
      <c r="IG127" s="22"/>
      <c r="IH127" s="22"/>
      <c r="II127" s="22"/>
    </row>
    <row r="128" spans="1:243" s="21" customFormat="1" ht="31.5">
      <c r="A128" s="57">
        <v>12</v>
      </c>
      <c r="B128" s="58" t="s">
        <v>158</v>
      </c>
      <c r="C128" s="33"/>
      <c r="D128" s="66"/>
      <c r="E128" s="66"/>
      <c r="F128" s="66"/>
      <c r="G128" s="66"/>
      <c r="H128" s="66"/>
      <c r="I128" s="66"/>
      <c r="J128" s="66"/>
      <c r="K128" s="66"/>
      <c r="L128" s="66"/>
      <c r="M128" s="66"/>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IA128" s="21">
        <v>12</v>
      </c>
      <c r="IB128" s="21" t="s">
        <v>158</v>
      </c>
      <c r="IE128" s="22"/>
      <c r="IF128" s="22"/>
      <c r="IG128" s="22"/>
      <c r="IH128" s="22"/>
      <c r="II128" s="22"/>
    </row>
    <row r="129" spans="1:243" s="21" customFormat="1" ht="94.5">
      <c r="A129" s="57">
        <v>12.01</v>
      </c>
      <c r="B129" s="58" t="s">
        <v>159</v>
      </c>
      <c r="C129" s="33"/>
      <c r="D129" s="66"/>
      <c r="E129" s="66"/>
      <c r="F129" s="66"/>
      <c r="G129" s="66"/>
      <c r="H129" s="66"/>
      <c r="I129" s="66"/>
      <c r="J129" s="66"/>
      <c r="K129" s="66"/>
      <c r="L129" s="66"/>
      <c r="M129" s="66"/>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IA129" s="21">
        <v>12.01</v>
      </c>
      <c r="IB129" s="21" t="s">
        <v>159</v>
      </c>
      <c r="IE129" s="22"/>
      <c r="IF129" s="22"/>
      <c r="IG129" s="22"/>
      <c r="IH129" s="22"/>
      <c r="II129" s="22"/>
    </row>
    <row r="130" spans="1:243" s="21" customFormat="1" ht="78.75">
      <c r="A130" s="57">
        <v>12.02</v>
      </c>
      <c r="B130" s="58" t="s">
        <v>160</v>
      </c>
      <c r="C130" s="33"/>
      <c r="D130" s="33">
        <v>29</v>
      </c>
      <c r="E130" s="59" t="s">
        <v>43</v>
      </c>
      <c r="F130" s="75">
        <v>103.24</v>
      </c>
      <c r="G130" s="43"/>
      <c r="H130" s="37"/>
      <c r="I130" s="38" t="s">
        <v>33</v>
      </c>
      <c r="J130" s="39">
        <f t="shared" si="4"/>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5"/>
        <v>2993.96</v>
      </c>
      <c r="BB130" s="51">
        <f t="shared" si="6"/>
        <v>2993.96</v>
      </c>
      <c r="BC130" s="56" t="str">
        <f t="shared" si="7"/>
        <v>INR  Two Thousand Nine Hundred &amp; Ninety Three  and Paise Ninety Six Only</v>
      </c>
      <c r="IA130" s="21">
        <v>12.02</v>
      </c>
      <c r="IB130" s="21" t="s">
        <v>160</v>
      </c>
      <c r="ID130" s="21">
        <v>29</v>
      </c>
      <c r="IE130" s="22" t="s">
        <v>43</v>
      </c>
      <c r="IF130" s="22"/>
      <c r="IG130" s="22"/>
      <c r="IH130" s="22"/>
      <c r="II130" s="22"/>
    </row>
    <row r="131" spans="1:243" s="21" customFormat="1" ht="110.25">
      <c r="A131" s="57">
        <v>12.03</v>
      </c>
      <c r="B131" s="58" t="s">
        <v>161</v>
      </c>
      <c r="C131" s="33"/>
      <c r="D131" s="66"/>
      <c r="E131" s="66"/>
      <c r="F131" s="66"/>
      <c r="G131" s="66"/>
      <c r="H131" s="66"/>
      <c r="I131" s="66"/>
      <c r="J131" s="66"/>
      <c r="K131" s="66"/>
      <c r="L131" s="66"/>
      <c r="M131" s="66"/>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IA131" s="21">
        <v>12.03</v>
      </c>
      <c r="IB131" s="21" t="s">
        <v>161</v>
      </c>
      <c r="IE131" s="22"/>
      <c r="IF131" s="22"/>
      <c r="IG131" s="22"/>
      <c r="IH131" s="22"/>
      <c r="II131" s="22"/>
    </row>
    <row r="132" spans="1:243" s="21" customFormat="1" ht="42.75">
      <c r="A132" s="57">
        <v>12.04</v>
      </c>
      <c r="B132" s="58" t="s">
        <v>162</v>
      </c>
      <c r="C132" s="33"/>
      <c r="D132" s="33">
        <v>29</v>
      </c>
      <c r="E132" s="59" t="s">
        <v>43</v>
      </c>
      <c r="F132" s="75">
        <v>447.61</v>
      </c>
      <c r="G132" s="43"/>
      <c r="H132" s="37"/>
      <c r="I132" s="38" t="s">
        <v>33</v>
      </c>
      <c r="J132" s="39">
        <f t="shared" si="4"/>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5"/>
        <v>12980.69</v>
      </c>
      <c r="BB132" s="51">
        <f t="shared" si="6"/>
        <v>12980.69</v>
      </c>
      <c r="BC132" s="56" t="str">
        <f t="shared" si="7"/>
        <v>INR  Twelve Thousand Nine Hundred &amp; Eighty  and Paise Sixty Nine Only</v>
      </c>
      <c r="IA132" s="21">
        <v>12.04</v>
      </c>
      <c r="IB132" s="21" t="s">
        <v>162</v>
      </c>
      <c r="ID132" s="21">
        <v>29</v>
      </c>
      <c r="IE132" s="22" t="s">
        <v>43</v>
      </c>
      <c r="IF132" s="22"/>
      <c r="IG132" s="22"/>
      <c r="IH132" s="22"/>
      <c r="II132" s="22"/>
    </row>
    <row r="133" spans="1:243" s="21" customFormat="1" ht="15.75">
      <c r="A133" s="57">
        <v>13</v>
      </c>
      <c r="B133" s="58" t="s">
        <v>163</v>
      </c>
      <c r="C133" s="33"/>
      <c r="D133" s="66"/>
      <c r="E133" s="66"/>
      <c r="F133" s="66"/>
      <c r="G133" s="66"/>
      <c r="H133" s="66"/>
      <c r="I133" s="66"/>
      <c r="J133" s="66"/>
      <c r="K133" s="66"/>
      <c r="L133" s="66"/>
      <c r="M133" s="66"/>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IA133" s="21">
        <v>13</v>
      </c>
      <c r="IB133" s="21" t="s">
        <v>163</v>
      </c>
      <c r="IE133" s="22"/>
      <c r="IF133" s="22"/>
      <c r="IG133" s="22"/>
      <c r="IH133" s="22"/>
      <c r="II133" s="22"/>
    </row>
    <row r="134" spans="1:243" s="21" customFormat="1" ht="47.25" customHeight="1">
      <c r="A134" s="57">
        <v>13.01</v>
      </c>
      <c r="B134" s="58" t="s">
        <v>164</v>
      </c>
      <c r="C134" s="33"/>
      <c r="D134" s="33">
        <v>2</v>
      </c>
      <c r="E134" s="59" t="s">
        <v>168</v>
      </c>
      <c r="F134" s="75">
        <v>51.62</v>
      </c>
      <c r="G134" s="43"/>
      <c r="H134" s="37"/>
      <c r="I134" s="38" t="s">
        <v>33</v>
      </c>
      <c r="J134" s="39">
        <f t="shared" si="4"/>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5"/>
        <v>103.24</v>
      </c>
      <c r="BB134" s="51">
        <f t="shared" si="6"/>
        <v>103.24</v>
      </c>
      <c r="BC134" s="56" t="str">
        <f t="shared" si="7"/>
        <v>INR  One Hundred &amp; Three  and Paise Twenty Four Only</v>
      </c>
      <c r="IA134" s="21">
        <v>13.01</v>
      </c>
      <c r="IB134" s="21" t="s">
        <v>164</v>
      </c>
      <c r="ID134" s="21">
        <v>2</v>
      </c>
      <c r="IE134" s="22" t="s">
        <v>168</v>
      </c>
      <c r="IF134" s="22"/>
      <c r="IG134" s="22"/>
      <c r="IH134" s="22"/>
      <c r="II134" s="22"/>
    </row>
    <row r="135" spans="1:243" s="21" customFormat="1" ht="128.25" customHeight="1">
      <c r="A135" s="57">
        <v>13.02</v>
      </c>
      <c r="B135" s="58" t="s">
        <v>165</v>
      </c>
      <c r="C135" s="33"/>
      <c r="D135" s="33">
        <v>3.4</v>
      </c>
      <c r="E135" s="59" t="s">
        <v>169</v>
      </c>
      <c r="F135" s="75">
        <v>1954.84</v>
      </c>
      <c r="G135" s="43"/>
      <c r="H135" s="37"/>
      <c r="I135" s="38" t="s">
        <v>33</v>
      </c>
      <c r="J135" s="39">
        <f t="shared" si="4"/>
        <v>1</v>
      </c>
      <c r="K135" s="37" t="s">
        <v>34</v>
      </c>
      <c r="L135" s="37" t="s">
        <v>4</v>
      </c>
      <c r="M135" s="40"/>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5"/>
        <v>6646.46</v>
      </c>
      <c r="BB135" s="51">
        <f t="shared" si="6"/>
        <v>6646.46</v>
      </c>
      <c r="BC135" s="56" t="str">
        <f t="shared" si="7"/>
        <v>INR  Six Thousand Six Hundred &amp; Forty Six  and Paise Forty Six Only</v>
      </c>
      <c r="IA135" s="21">
        <v>13.02</v>
      </c>
      <c r="IB135" s="76" t="s">
        <v>165</v>
      </c>
      <c r="ID135" s="21">
        <v>3.4</v>
      </c>
      <c r="IE135" s="22" t="s">
        <v>169</v>
      </c>
      <c r="IF135" s="22"/>
      <c r="IG135" s="22"/>
      <c r="IH135" s="22"/>
      <c r="II135" s="22"/>
    </row>
    <row r="136" spans="1:243" s="21" customFormat="1" ht="144.75" customHeight="1">
      <c r="A136" s="57">
        <v>13.03</v>
      </c>
      <c r="B136" s="58" t="s">
        <v>166</v>
      </c>
      <c r="C136" s="33"/>
      <c r="D136" s="33">
        <v>29</v>
      </c>
      <c r="E136" s="59" t="s">
        <v>169</v>
      </c>
      <c r="F136" s="75">
        <v>865.59</v>
      </c>
      <c r="G136" s="43"/>
      <c r="H136" s="37"/>
      <c r="I136" s="38" t="s">
        <v>33</v>
      </c>
      <c r="J136" s="39">
        <f t="shared" si="4"/>
        <v>1</v>
      </c>
      <c r="K136" s="37" t="s">
        <v>34</v>
      </c>
      <c r="L136" s="37" t="s">
        <v>4</v>
      </c>
      <c r="M136" s="40"/>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5"/>
        <v>25102.11</v>
      </c>
      <c r="BB136" s="51">
        <f t="shared" si="6"/>
        <v>25102.11</v>
      </c>
      <c r="BC136" s="56" t="str">
        <f t="shared" si="7"/>
        <v>INR  Twenty Five Thousand One Hundred &amp; Two  and Paise Eleven Only</v>
      </c>
      <c r="IA136" s="21">
        <v>13.03</v>
      </c>
      <c r="IB136" s="21" t="s">
        <v>166</v>
      </c>
      <c r="ID136" s="21">
        <v>29</v>
      </c>
      <c r="IE136" s="22" t="s">
        <v>169</v>
      </c>
      <c r="IF136" s="22"/>
      <c r="IG136" s="22"/>
      <c r="IH136" s="22"/>
      <c r="II136" s="22"/>
    </row>
    <row r="137" spans="1:243" s="21" customFormat="1" ht="102" customHeight="1">
      <c r="A137" s="57">
        <v>13.04</v>
      </c>
      <c r="B137" s="58" t="s">
        <v>167</v>
      </c>
      <c r="C137" s="33"/>
      <c r="D137" s="33">
        <v>6</v>
      </c>
      <c r="E137" s="59" t="s">
        <v>168</v>
      </c>
      <c r="F137" s="75">
        <v>95.19</v>
      </c>
      <c r="G137" s="43"/>
      <c r="H137" s="37"/>
      <c r="I137" s="38" t="s">
        <v>33</v>
      </c>
      <c r="J137" s="39">
        <f t="shared" si="4"/>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5"/>
        <v>571.14</v>
      </c>
      <c r="BB137" s="51">
        <f t="shared" si="6"/>
        <v>571.14</v>
      </c>
      <c r="BC137" s="56" t="str">
        <f t="shared" si="7"/>
        <v>INR  Five Hundred &amp; Seventy One  and Paise Fourteen Only</v>
      </c>
      <c r="IA137" s="21">
        <v>13.04</v>
      </c>
      <c r="IB137" s="76" t="s">
        <v>167</v>
      </c>
      <c r="ID137" s="21">
        <v>6</v>
      </c>
      <c r="IE137" s="22" t="s">
        <v>168</v>
      </c>
      <c r="IF137" s="22"/>
      <c r="IG137" s="22"/>
      <c r="IH137" s="22"/>
      <c r="II137" s="22"/>
    </row>
    <row r="138" spans="1:55" ht="42.75">
      <c r="A138" s="44" t="s">
        <v>35</v>
      </c>
      <c r="B138" s="45"/>
      <c r="C138" s="46"/>
      <c r="D138" s="74"/>
      <c r="E138" s="74"/>
      <c r="F138" s="74"/>
      <c r="G138" s="34"/>
      <c r="H138" s="47"/>
      <c r="I138" s="47"/>
      <c r="J138" s="47"/>
      <c r="K138" s="47"/>
      <c r="L138" s="48"/>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55">
        <f>SUM(BA13:BA137)</f>
        <v>283019.86</v>
      </c>
      <c r="BB138" s="55">
        <f>SUM(BB13:BB137)</f>
        <v>283019.86</v>
      </c>
      <c r="BC138" s="56" t="str">
        <f>SpellNumber($E$2,BB138)</f>
        <v>INR  Two Lakh Eighty Three Thousand  &amp;Nineteen  and Paise Eighty Six Only</v>
      </c>
    </row>
    <row r="139" spans="1:55" ht="46.5" customHeight="1">
      <c r="A139" s="24" t="s">
        <v>36</v>
      </c>
      <c r="B139" s="25"/>
      <c r="C139" s="26"/>
      <c r="D139" s="71"/>
      <c r="E139" s="72" t="s">
        <v>45</v>
      </c>
      <c r="F139" s="73"/>
      <c r="G139" s="27"/>
      <c r="H139" s="28"/>
      <c r="I139" s="28"/>
      <c r="J139" s="28"/>
      <c r="K139" s="29"/>
      <c r="L139" s="30"/>
      <c r="M139" s="31"/>
      <c r="N139" s="32"/>
      <c r="O139" s="21"/>
      <c r="P139" s="21"/>
      <c r="Q139" s="21"/>
      <c r="R139" s="21"/>
      <c r="S139" s="21"/>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53">
        <f>IF(ISBLANK(F139),0,IF(E139="Excess (+)",ROUND(BA138+(BA138*F139),2),IF(E139="Less (-)",ROUND(BA138+(BA138*F139*(-1)),2),IF(E139="At Par",BA138,0))))</f>
        <v>0</v>
      </c>
      <c r="BB139" s="54">
        <f>ROUND(BA139,0)</f>
        <v>0</v>
      </c>
      <c r="BC139" s="36" t="str">
        <f>SpellNumber($E$2,BB139)</f>
        <v>INR Zero Only</v>
      </c>
    </row>
    <row r="140" spans="1:55" ht="45.75" customHeight="1">
      <c r="A140" s="23" t="s">
        <v>37</v>
      </c>
      <c r="B140" s="23"/>
      <c r="C140" s="61" t="str">
        <f>SpellNumber($E$2,BB139)</f>
        <v>INR Zero Only</v>
      </c>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row>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2" ht="15"/>
    <row r="1833" ht="15"/>
    <row r="1834" ht="15"/>
    <row r="1835" ht="15"/>
    <row r="1836" ht="15"/>
    <row r="1837" ht="15"/>
    <row r="1838" ht="15"/>
    <row r="1839" ht="15"/>
    <row r="1840"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9" ht="15"/>
    <row r="1880" ht="15"/>
    <row r="1881" ht="15"/>
    <row r="1882"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5" ht="15"/>
    <row r="1936" ht="15"/>
    <row r="1937" ht="15"/>
    <row r="1938" ht="15"/>
    <row r="1939" ht="15"/>
    <row r="1940" ht="15"/>
    <row r="1941" ht="15"/>
    <row r="1942" ht="15"/>
    <row r="1943" ht="15"/>
    <row r="1944" ht="15"/>
    <row r="1945" ht="15"/>
    <row r="1946" ht="15"/>
    <row r="1947" ht="15"/>
  </sheetData>
  <sheetProtection password="8F23" sheet="1"/>
  <mergeCells count="70">
    <mergeCell ref="D124:BC124"/>
    <mergeCell ref="D126:BC126"/>
    <mergeCell ref="D128:BC128"/>
    <mergeCell ref="D129:BC129"/>
    <mergeCell ref="D131:BC131"/>
    <mergeCell ref="D133:BC133"/>
    <mergeCell ref="D114:BC114"/>
    <mergeCell ref="D116:BC116"/>
    <mergeCell ref="D117:BC117"/>
    <mergeCell ref="D119:BC119"/>
    <mergeCell ref="D120:BC120"/>
    <mergeCell ref="D122:BC122"/>
    <mergeCell ref="D101:BC101"/>
    <mergeCell ref="D106:BC106"/>
    <mergeCell ref="D107:BC107"/>
    <mergeCell ref="D110:BC110"/>
    <mergeCell ref="D111:BC111"/>
    <mergeCell ref="D113:BC113"/>
    <mergeCell ref="D90:BC90"/>
    <mergeCell ref="D91:BC91"/>
    <mergeCell ref="D93:BC93"/>
    <mergeCell ref="D94:BC94"/>
    <mergeCell ref="D97:BC97"/>
    <mergeCell ref="D99:BC99"/>
    <mergeCell ref="D77:BC77"/>
    <mergeCell ref="D80:BC80"/>
    <mergeCell ref="D83:BC83"/>
    <mergeCell ref="D86:BC86"/>
    <mergeCell ref="D88:BC88"/>
    <mergeCell ref="D23:BC23"/>
    <mergeCell ref="D65:BC65"/>
    <mergeCell ref="D67:BC67"/>
    <mergeCell ref="D68:BC68"/>
    <mergeCell ref="D70:BC70"/>
    <mergeCell ref="D73:BC73"/>
    <mergeCell ref="D75:BC75"/>
    <mergeCell ref="D55:BC55"/>
    <mergeCell ref="D57:BC57"/>
    <mergeCell ref="D58:BC58"/>
    <mergeCell ref="D60:BC60"/>
    <mergeCell ref="D62:BC62"/>
    <mergeCell ref="D63:BC63"/>
    <mergeCell ref="D44:BC44"/>
    <mergeCell ref="D47:BC47"/>
    <mergeCell ref="D49:BC49"/>
    <mergeCell ref="D51:BC51"/>
    <mergeCell ref="D53:BC53"/>
    <mergeCell ref="D54:BC54"/>
    <mergeCell ref="D29:BC29"/>
    <mergeCell ref="D30:BC30"/>
    <mergeCell ref="D32:BC32"/>
    <mergeCell ref="D35:BC35"/>
    <mergeCell ref="D37:BC37"/>
    <mergeCell ref="D41:BC41"/>
    <mergeCell ref="D16:BC16"/>
    <mergeCell ref="D17:BC17"/>
    <mergeCell ref="D20:BC20"/>
    <mergeCell ref="D21:BC21"/>
    <mergeCell ref="D26:BC26"/>
    <mergeCell ref="D27:BC27"/>
    <mergeCell ref="C140:BC140"/>
    <mergeCell ref="A1:L1"/>
    <mergeCell ref="A4:BC4"/>
    <mergeCell ref="A5:BC5"/>
    <mergeCell ref="A6:BC6"/>
    <mergeCell ref="A7:BC7"/>
    <mergeCell ref="A9:BC9"/>
    <mergeCell ref="D13:BC13"/>
    <mergeCell ref="B8:BC8"/>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9">
      <formula1>IF(E139="Select",-1,IF(E139="At Par",0,0))</formula1>
      <formula2>IF(E139="Select",-1,IF(E139="At Par",0,0.99))</formula2>
    </dataValidation>
    <dataValidation type="list" allowBlank="1" showErrorMessage="1" sqref="E13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9">
      <formula1>0</formula1>
      <formula2>IF(#REF!&lt;&gt;"Select",99.9,0)</formula2>
    </dataValidation>
    <dataValidation allowBlank="1" showInputMessage="1" showErrorMessage="1" promptTitle="Units" prompt="Please enter Units in text" sqref="D15:E15 D24:E25 D22:E22 D132:E132 D130:E130 D127:E127 D125:E125 D123:E123 D121:E121 D118:E118 D115:E115 D112:E112 D108:E109 D102:E105 D100:E100 D98:E98 D95:E96 D92:E92 D89:E89 D87:E87 D84:E85 D81:E82 D78:E79 D76:E76 D74:E74 D71:E72 D69:E69 D66:E66 D64:E64 D61:E61 D59:E59 D56:E56 D52:E52 D50:E50 D48:E48 D45:E46 D42:E43 D38:E40 D36:E36 D33:E34 D31:E31 D28:E28 D134:E137 D18:E19">
      <formula1>0</formula1>
      <formula2>0</formula2>
    </dataValidation>
    <dataValidation type="decimal" allowBlank="1" showInputMessage="1" showErrorMessage="1" promptTitle="Quantity" prompt="Please enter the Quantity for this item. " errorTitle="Invalid Entry" error="Only Numeric Values are allowed. " sqref="F15 F24:F25 F22 F132 F130 F127 F125 F123 F121 F118 F115 F112 F108:F109 F102:F105 F100 F98 F95:F96 F92 F89 F87 F84:F85 F81:F82 F78:F79 F76 F74 F71:F72 F69 F66 F64 F61 F59 F56 F52 F50 F48 F45:F46 F42:F43 F38:F40 F36 F33:F34 F31 F28 F134:F137 F18:F19">
      <formula1>0</formula1>
      <formula2>999999999999999</formula2>
    </dataValidation>
    <dataValidation type="list" allowBlank="1" showErrorMessage="1" sqref="D13:D14 D23 K24:K25 K22 K134:K137 K132 D131 K130 D128:D129 K127 D126 K125 D124 K123 D122 K121 D119:D120 K118 D116:D117 K115 D113:D114 K112 D110:D111 K108:K109 D106:D107 K102:K105 D101 K100 D99 K98 D97 K95:K96 D93:D94 K92 D90:D91 K89 D88 K87 D86 K84:K85 D83 K81:K82 D80 K78:K79 D77 K76 D75 K74 D73 K71:K72 D70 K69 D67:D68 K66 D65 K64 D62:D63 K61 D60 K59 D57:D58 K56 D53:D55 K52 D51 K50 D49 K48 D47 K45:K46 D44 K42:K43 D41 K38:K40 D37 K36 D35 K33:K34 D32 K31 D29:D30 K28 D26:D27 D133 D20:D21 K18:K19 D16:D17 K1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24:H25 G22:H22 G132:H132 G130:H130 G127:H127 G125:H125 G123:H123 G121:H121 G118:H118 G115:H115 G112:H112 G108:H109 G102:H105 G100:H100 G98:H98 G95:H96 G92:H92 G89:H89 G87:H87 G84:H85 G81:H82 G78:H79 G76:H76 G74:H74 G71:H72 G69:H69 G66:H66 G64:H64 G61:H61 G59:H59 G56:H56 G52:H52 G50:H50 G48:H48 G45:H46 G42:H43 G38:H40 G36:H36 G33:H34 G31:H31 G28:H28 G134:H137 G18:H19">
      <formula1>0</formula1>
      <formula2>999999999999999</formula2>
    </dataValidation>
    <dataValidation allowBlank="1" showInputMessage="1" showErrorMessage="1" promptTitle="Addition / Deduction" prompt="Please Choose the correct One" sqref="J15 J24:J25 J22 J132 J130 J127 J125 J123 J121 J118 J115 J112 J108:J109 J102:J105 J100 J98 J95:J96 J92 J89 J87 J84:J85 J81:J82 J78:J79 J76 J74 J71:J72 J69 J66 J64 J61 J59 J56 J52 J50 J48 J45:J46 J42:J43 J38:J40 J36 J33:J34 J31 J28 J134:J137 J18:J19">
      <formula1>0</formula1>
      <formula2>0</formula2>
    </dataValidation>
    <dataValidation type="list" showErrorMessage="1" sqref="I15 I24:I25 I22 I132 I130 I127 I125 I123 I121 I118 I115 I112 I108:I109 I102:I105 I100 I98 I95:I96 I92 I89 I87 I84:I85 I81:I82 I78:I79 I76 I74 I71:I72 I69 I66 I64 I61 I59 I56 I52 I50 I48 I45:I46 I42:I43 I38:I40 I36 I33:I34 I31 I28 I134:I137 I18: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24:O25 N22:O22 N132:O132 N130:O130 N127:O127 N125:O125 N123:O123 N121:O121 N118:O118 N115:O115 N112:O112 N108:O109 N102:O105 N100:O100 N98:O98 N95:O96 N92:O92 N89:O89 N87:O87 N84:O85 N81:O82 N78:O79 N76:O76 N74:O74 N71:O72 N69:O69 N66:O66 N64:O64 N61:O61 N59:O59 N56:O56 N52:O52 N50:O50 N48:O48 N45:O46 N42:O43 N38:O40 N36:O36 N33:O34 N31:O31 N28:O28 N134:O137 N18: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24:R25 R22 R132 R130 R127 R125 R123 R121 R118 R115 R112 R108:R109 R102:R105 R100 R98 R95:R96 R92 R89 R87 R84:R85 R81:R82 R78:R79 R76 R74 R71:R72 R69 R66 R64 R61 R59 R56 R52 R50 R48 R45:R46 R42:R43 R38:R40 R36 R33:R34 R31 R28 R134:R137 R18: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24:Q25 Q22 Q132 Q130 Q127 Q125 Q123 Q121 Q118 Q115 Q112 Q108:Q109 Q102:Q105 Q100 Q98 Q95:Q96 Q92 Q89 Q87 Q84:Q85 Q81:Q82 Q78:Q79 Q76 Q74 Q71:Q72 Q69 Q66 Q64 Q61 Q59 Q56 Q52 Q50 Q48 Q45:Q46 Q42:Q43 Q38:Q40 Q36 Q33:Q34 Q31 Q28 Q134:Q137 Q18:Q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24:M25 M22 M132 M130 M127 M125 M123 M121 M118 M115 M112 M108:M109 M102:M105 M100 M98 M95:M96 M92 M89 M87 M84:M85 M81:M82 M78:M79 M76 M74 M71:M72 M69 M66 M64 M61 M59 M56 M52 M50 M48 M45:M46 M42:M43 M38:M40 M36 M33:M34 M31 M28 M134:M137 M18:M19">
      <formula1>0</formula1>
      <formula2>999999999999999</formula2>
    </dataValidation>
    <dataValidation type="list" allowBlank="1" showInputMessage="1" showErrorMessage="1" sqref="L13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7 L13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37">
      <formula1>0</formula1>
      <formula2>0</formula2>
    </dataValidation>
    <dataValidation type="decimal" allowBlank="1" showErrorMessage="1" errorTitle="Invalid Entry" error="Only Numeric Values are allowed. " sqref="A13:A137">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2022-06-07T06:25:09Z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