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<sst xmlns="http://schemas.openxmlformats.org/spreadsheetml/2006/main" count="3427" uniqueCount="626">
  <si>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</si>
  <si>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</si>
  <si>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</si>
  <si>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</si>
  <si>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</si>
  <si>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</si>
  <si>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</si>
  <si>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</si>
  <si>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</si>
  <si>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</si>
  <si>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</si>
  <si>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</si>
  <si>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</si>
  <si>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</si>
  <si>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</si>
  <si>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</si>
  <si>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</si>
  <si>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</si>
  <si>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</si>
  <si>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</si>
  <si>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</si>
  <si>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</si>
  <si>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</si>
  <si>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</si>
  <si>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</si>
  <si>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</si>
  <si>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</si>
  <si>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</si>
  <si>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</si>
  <si>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</si>
  <si>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</si>
  <si>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</si>
  <si>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</si>
  <si>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</si>
  <si>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</si>
  <si>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</si>
  <si>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</si>
  <si>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</si>
  <si>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</si>
  <si>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</si>
  <si>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</si>
  <si>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</si>
  <si>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</si>
  <si>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</si>
  <si>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</si>
  <si>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</si>
  <si>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</si>
  <si>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</si>
  <si>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</si>
  <si>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</si>
  <si>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</si>
  <si>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</si>
  <si>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</si>
  <si>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</si>
  <si>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</si>
  <si>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</si>
  <si>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</si>
  <si>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</si>
  <si>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</si>
  <si>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</si>
  <si>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</si>
  <si>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</si>
  <si>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(three or more coats)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</si>
  <si>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</si>
  <si>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</si>
  <si>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</si>
  <si>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</si>
  <si>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</si>
  <si>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</si>
  <si>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</si>
  <si>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</si>
  <si>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</si>
  <si>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</si>
  <si>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</si>
  <si>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</si>
  <si>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</si>
  <si>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</si>
  <si>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</si>
  <si>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</si>
  <si>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</si>
  <si>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</si>
  <si>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</si>
  <si>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</si>
  <si>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Raking out joints in lime or cement mortar and preparing the surface for re-pointing or replastering, including disposal of rubbish to the dumping ground, all complete as per direction of Engineer-in-Charge.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</si>
  <si>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</si>
  <si>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</si>
  <si>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</si>
  <si>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</si>
  <si>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</si>
  <si>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</si>
  <si>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</si>
  <si>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</si>
  <si>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15/C/D3/2022-23</t>
  </si>
  <si>
    <t>Name of Work: Carrying   out   miscellaneous  minor  maintenance  civil  works  in buildings under Zone VIII</t>
  </si>
  <si>
    <t>Carriage of Materials</t>
  </si>
  <si>
    <t>By Mechanical Transport including loading,unloading and stacking</t>
  </si>
  <si>
    <t>Earth Lead - 1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</si>
  <si>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</si>
  <si>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</si>
  <si>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</si>
  <si>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</si>
  <si>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</si>
  <si>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</si>
  <si>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</si>
  <si>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</si>
  <si>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</si>
  <si>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</si>
  <si>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</si>
  <si>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</si>
  <si>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Clearing grass and removal of the rubbish up to a distance of 50 m outside the periphery of the area cleared.</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</si>
  <si>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</si>
  <si>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</si>
  <si>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</si>
  <si>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</si>
  <si>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</si>
  <si>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</si>
  <si>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</si>
  <si>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</si>
  <si>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</si>
  <si>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</si>
  <si>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</si>
  <si>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</si>
  <si>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</si>
  <si>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1:2:4 (1 cement : 2 coarse sand (zone-III) derived from natural sources : 4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</si>
  <si>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</si>
  <si>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</si>
  <si>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</si>
  <si>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</si>
  <si>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</si>
  <si>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</si>
  <si>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Shelves (Cast in situ)</t>
  </si>
  <si>
    <t>Lintels, beams, plinth beams, girders, bressumers and cantilevers</t>
  </si>
  <si>
    <t>Columns, Pillars, Piers, Abutments, Posts and Struts</t>
  </si>
  <si>
    <t>Edges of slabs and breaks in floors and walls</t>
  </si>
  <si>
    <t>Above 20 cm wide</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</si>
  <si>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</si>
  <si>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</si>
  <si>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</si>
  <si>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</si>
  <si>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</si>
  <si>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</si>
  <si>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</si>
  <si>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Cement mortar 1:4 (1 cement : 4 coarse sand)</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</si>
  <si>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</si>
  <si>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</si>
  <si>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</si>
  <si>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</si>
  <si>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</si>
  <si>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</si>
  <si>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</si>
  <si>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</si>
  <si>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</si>
  <si>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</si>
  <si>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</si>
  <si>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Area of slab over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</si>
  <si>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</si>
  <si>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</si>
  <si>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</si>
  <si>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</si>
  <si>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</si>
  <si>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White Agaria Marble Stone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</si>
  <si>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</si>
  <si>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</si>
  <si>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flat pressed 3 layer particle board medium density exterior grade (Grade I) or graded wood particle board IS : 3087 marked, to frame, backing or studding with screws etc. complete (Frames, backing or studding to be paid separately):</t>
  </si>
  <si>
    <t>18 mm thick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</si>
  <si>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</si>
  <si>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</si>
  <si>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</si>
  <si>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</si>
  <si>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</si>
  <si>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</si>
  <si>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</si>
  <si>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wooden moulded beading to door and window frames with iron screws, plugs and priming coat on unexposed surface etc. complete :</t>
  </si>
  <si>
    <t>2nd class teak wood</t>
  </si>
  <si>
    <t>50x12 mm</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</si>
  <si>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</si>
  <si>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</si>
  <si>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</si>
  <si>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</si>
  <si>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300x16 mm</t>
  </si>
  <si>
    <t>250x16 mm</t>
  </si>
  <si>
    <t>Providing and fixing ISI marked oxidised M.S. tower bolt black finish, (Barrel type) with necessary screws etc. complete :</t>
  </si>
  <si>
    <t>250x10 mm</t>
  </si>
  <si>
    <t>200x10 mm</t>
  </si>
  <si>
    <t>Providing and fixing ISI marked oxidised M.S. handles conforming to IS:4992 with necessary screws etc. complete :</t>
  </si>
  <si>
    <t>125 mm</t>
  </si>
  <si>
    <t>Providing and fixing oxidised M.S. hasp and staple (safety type) conforming to IS : 363 with necessary screws etc. complete :</t>
  </si>
  <si>
    <t>150 mm</t>
  </si>
  <si>
    <t>115 mm</t>
  </si>
  <si>
    <t>Providing and fixing oxidised M.S. casement stays (straight peg type) with necessary screws etc. complete.</t>
  </si>
  <si>
    <t>300 mm weighing not less than 200 grams</t>
  </si>
  <si>
    <t>250 mm weighing not less than 150 grams</t>
  </si>
  <si>
    <t>Providing and fixing bright finished brass tower bolts (barrel type) with necessary screws etc. complete :</t>
  </si>
  <si>
    <t>Providing and fixing bright finished brass door latch with necessary screws etc. complete :</t>
  </si>
  <si>
    <t>300x16x5 mm</t>
  </si>
  <si>
    <t>250x16x5 mm</t>
  </si>
  <si>
    <t>Providing and fixing special quality bright finished brass cupboard or ward robe locks with four levers of approved quality including necessary screws etc. complete.</t>
  </si>
  <si>
    <t>40 mm</t>
  </si>
  <si>
    <t>Providing and fixing 50 mm bright finished brass cup board or wardrobe knob of approved quality with necessary screws.</t>
  </si>
  <si>
    <t>Providing and fixing bright finished brass handles with screws etc. complete:</t>
  </si>
  <si>
    <t>75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</si>
  <si>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</si>
  <si>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</si>
  <si>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chromium plated brass handles with necessary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</si>
  <si>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</si>
  <si>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</si>
  <si>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pull bolt lock, ISI marked, anodised (anodic coating not less than grade AC 10 as per IS : 1868) transparent or dyed to required colour and shade, with necessary screws bolts, nut and washers etc. complete.</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</si>
  <si>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</si>
  <si>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</si>
  <si>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</si>
  <si>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</si>
  <si>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</si>
  <si>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</si>
  <si>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wooden moulded corner beading of triangular shape to the junction of panelling etc. with iron screws, plugs and priming coat on unexposed surface etc. complete 2nd class teak wood.</t>
  </si>
  <si>
    <t>50x50 mm (base and height)</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</si>
  <si>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</si>
  <si>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bright finished 100 mm mortice lock with 6 levers without pair of handles of approved quality for aluminium door, with necessary screws etc complete as per direction of Engineer- in-charge.</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</si>
  <si>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</si>
  <si>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</si>
  <si>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</si>
  <si>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</si>
  <si>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</si>
  <si>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</si>
  <si>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</si>
  <si>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</si>
  <si>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</si>
  <si>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 Charge (Cost of 'U' beading and hinges will be paid for separately).</t>
  </si>
  <si>
    <t>25 mm thick</t>
  </si>
  <si>
    <t>Providing and fixing aluminum U beading of required size to Pre-laminated/ flush door shutter, including fixing etc. complete as per direction of Engineer-in-charge.</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</si>
  <si>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</si>
  <si>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</si>
  <si>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</si>
  <si>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</si>
  <si>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</si>
  <si>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</si>
  <si>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</si>
  <si>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</si>
  <si>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 xml:space="preserve">Providing and fixing SS floor door silencer with necessary screws etc. complete.      
</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</si>
  <si>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</si>
  <si>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</si>
  <si>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</si>
  <si>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</si>
  <si>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</si>
  <si>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</si>
  <si>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</si>
  <si>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</si>
  <si>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</si>
  <si>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</si>
  <si>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</si>
  <si>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</si>
  <si>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mild steel round holding down bolts with nuts and washer plates complete.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</si>
  <si>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</si>
  <si>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</si>
  <si>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</si>
  <si>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</si>
  <si>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</si>
  <si>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</si>
  <si>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</si>
  <si>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</si>
  <si>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</si>
  <si>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10 x 140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</si>
  <si>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</si>
  <si>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</si>
  <si>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</si>
  <si>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</si>
  <si>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</si>
  <si>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</si>
  <si>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</si>
  <si>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</si>
  <si>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</si>
  <si>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</si>
  <si>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</si>
  <si>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</si>
  <si>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</si>
  <si>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</si>
  <si>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</si>
  <si>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</si>
  <si>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</si>
  <si>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</si>
  <si>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</si>
  <si>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</si>
  <si>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In dado/skirting on 12 mm thick mortar 1:4 (1 acid proof cement : 4 coarse sand)</t>
  </si>
  <si>
    <t>Kota stone slab flooring over 20 mm (average) thick base laid over and jointed with grey cement slurry mixed with pigment to match the shade of the slab, including rubbing and polishing complete with base of cement mortar 1 : 4 (1 cement : 4 coarse sand) :</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</si>
  <si>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</si>
  <si>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</si>
  <si>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</si>
  <si>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</si>
  <si>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</si>
  <si>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</si>
  <si>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</si>
  <si>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</si>
  <si>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</si>
  <si>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</si>
  <si>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colour of Black, Cherry/Ruby Red or equivalent</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</si>
  <si>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</si>
  <si>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</si>
  <si>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</si>
  <si>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</si>
  <si>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</si>
  <si>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</si>
  <si>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</si>
  <si>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</si>
  <si>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</si>
  <si>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</si>
  <si>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</si>
  <si>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</si>
  <si>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on wall face unplasticised Rigid PVC rain water pipes conforming to IS : 13592 Type A, including jointing with seal ring conforming to IS : 5382, leaving 10 mm gap for thermal expansion, (i) Single socketed pipes.</t>
  </si>
  <si>
    <t>75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</si>
  <si>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</si>
  <si>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</si>
  <si>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Single tee with door</t>
  </si>
  <si>
    <t>Single tee without door</t>
  </si>
  <si>
    <t>Bend 87.5°</t>
  </si>
  <si>
    <t>75 mm bend</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</si>
  <si>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</si>
  <si>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</si>
  <si>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</si>
  <si>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</si>
  <si>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</si>
  <si>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</si>
  <si>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</si>
  <si>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</si>
  <si>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</si>
  <si>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</si>
  <si>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</si>
  <si>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</si>
  <si>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</si>
  <si>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</si>
  <si>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</si>
  <si>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12 mm cement plaster of mix :</t>
  </si>
  <si>
    <t>15 mm cement plaster on rough side of single or half brick wall of mix:</t>
  </si>
  <si>
    <t>15 mm cement plaster 1:3 (1 cement: 3 coarse sand) finished with a floating coat of neat cement on the rough side of single or half brick wall.</t>
  </si>
  <si>
    <t>6 mm cement plaster of mix :</t>
  </si>
  <si>
    <t>Extra for plastering exterior walls of height more than 10 m from ground level for every additional height of 3 m or part thereof.</t>
  </si>
  <si>
    <t>Pointing on brick work or brick flooring with cement mortar 1:3 (1 cement : 3 fine sand):</t>
  </si>
  <si>
    <t>White washing with lime to give an even shade :</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</si>
  <si>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</si>
  <si>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</si>
  <si>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</si>
  <si>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</si>
  <si>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</si>
  <si>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</si>
  <si>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</si>
  <si>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Applying priming coat:</t>
  </si>
  <si>
    <t>With ready mixed pink or Grey primer of approved brand and manufacture on wood work (hard and soft wood)</t>
  </si>
  <si>
    <t>With ready mixed red oxide zinc chromate primer of approved brand and manufacture on steel galvanised iron/ steel works</t>
  </si>
  <si>
    <t>Painting with silicon &amp; acrylic emulsion based water thinnable sealer of approved brand and manufacture on wet or patchy portion of plastered surfaces :</t>
  </si>
  <si>
    <t>Two coats</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</si>
  <si>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</si>
  <si>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</si>
  <si>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</si>
  <si>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French spirit polishing :</t>
  </si>
  <si>
    <t>Two or more coats on new works including a coat of wood filler</t>
  </si>
  <si>
    <t>Lettering with black Japan paint of approved brand and manufacture</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</si>
  <si>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</si>
  <si>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</si>
  <si>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</si>
  <si>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</si>
  <si>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Extra for using white cement in place of ordinary cement in the top layer of the item of washed stone grit plaster.</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</si>
  <si>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</si>
  <si>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</si>
  <si>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</si>
  <si>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</si>
  <si>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</si>
  <si>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</si>
  <si>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</si>
  <si>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</si>
  <si>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</si>
  <si>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</si>
  <si>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</si>
  <si>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</si>
  <si>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</si>
  <si>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Renewal of old putty of glass panes (length)</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</si>
  <si>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</si>
  <si>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</si>
  <si>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</si>
  <si>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</si>
  <si>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</si>
  <si>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</si>
  <si>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</si>
  <si>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</si>
  <si>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</si>
  <si>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</si>
  <si>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</si>
  <si>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</si>
  <si>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</si>
  <si>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Of area beyond 3 sq. metres</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</si>
  <si>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</si>
  <si>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</si>
  <si>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</si>
  <si>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Demolishing dry brick pitching in floors, drains etc. including stacking of serviceable material and disposal of unserviceable material within 50 metres lead :</t>
  </si>
  <si>
    <t>Dismantling roofing including ridges, hips, valleys and gutters etc., and stacking the material within 50 metres lead of:</t>
  </si>
  <si>
    <t>G.S. Sheet</t>
  </si>
  <si>
    <t>Asbestos Cement sheet</t>
  </si>
  <si>
    <t>Dismantling expanded metal or I.R.C. fabrics with necessary battens and beading including stacking the serviceable material within 50 metres lead.</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</si>
  <si>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</si>
  <si>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</si>
  <si>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</si>
  <si>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</si>
  <si>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</si>
  <si>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</si>
  <si>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</si>
  <si>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aluminium/ Gypsum partitions, doors, windows, fixed glazing and false ceiling including disposal of unserviceable material and stacking of serviceable material with in 50 meters lead as directed by Engineer-in-charge.</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</si>
  <si>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</si>
  <si>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</si>
  <si>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</si>
  <si>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</si>
  <si>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</si>
  <si>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</si>
  <si>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</si>
  <si>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</si>
  <si>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</si>
  <si>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</si>
  <si>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</si>
  <si>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</si>
  <si>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</si>
  <si>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</si>
  <si>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</si>
  <si>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</si>
  <si>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610x460 mm bowl depth 200 mm</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</si>
  <si>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</si>
  <si>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</si>
  <si>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450x300x150 mm</t>
  </si>
  <si>
    <t>Size 600x450x200 mm</t>
  </si>
  <si>
    <t>Providing and fixing white vitreous china water closet squatting pan (Indian type) :</t>
  </si>
  <si>
    <t>Orissa pattern W.C. pan of size 580x440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</si>
  <si>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</si>
  <si>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</si>
  <si>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</si>
  <si>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</si>
  <si>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</si>
  <si>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</si>
  <si>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</si>
  <si>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</si>
  <si>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white vitreous china laboratory sink including making all connections excluding cost of fittings :</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</si>
  <si>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</si>
  <si>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</si>
  <si>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</si>
  <si>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</si>
  <si>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</si>
  <si>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</si>
  <si>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in position 25 mm diameter mosquito proof coupling of approved municipal design.</t>
  </si>
  <si>
    <t>Providing and fixing mirror of superior glass (of approved quality) and of required shape and size with plastic moulded frame of approved make and shade with 6 mm thick hard board backing :</t>
  </si>
  <si>
    <t>Rectangular shape 1500x450 mm</t>
  </si>
  <si>
    <t>Providing and fixing toilet paper holder :</t>
  </si>
  <si>
    <t>C.P. brass</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</si>
  <si>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</si>
  <si>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</si>
  <si>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</si>
  <si>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</si>
  <si>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</si>
  <si>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</si>
  <si>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</si>
  <si>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</si>
  <si>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</si>
  <si>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75 mm dia</t>
  </si>
  <si>
    <t>Providing and fixing plain bend of required degree.</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</si>
  <si>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</si>
  <si>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</si>
  <si>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</si>
  <si>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</si>
  <si>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</si>
  <si>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</si>
  <si>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</si>
  <si>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</si>
  <si>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</si>
  <si>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</si>
  <si>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Sand cast iron S&amp;S as per IS - 3989</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</si>
  <si>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</si>
  <si>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6 mm thick  beveled edge mirror of superior glass of Make : Modi Guard, Asahi, Saint Gobain  with 6 mm thick hard board ground fixed to wooden cleats with C.P. brass screws and washers complete as per drawing.     
</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</si>
  <si>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</si>
  <si>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</si>
  <si>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</si>
  <si>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</si>
  <si>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</si>
  <si>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</si>
  <si>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</si>
  <si>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</si>
  <si>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</si>
  <si>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</si>
  <si>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</si>
  <si>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</si>
  <si>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</si>
  <si>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</si>
  <si>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15 mm nominal bore</t>
  </si>
  <si>
    <t>Providing and fixing brass stop cock of approved quality :</t>
  </si>
  <si>
    <t>20 mm nominal bore</t>
  </si>
  <si>
    <t>Providing and fixing gun metal gate valve with C.I. wheel of approved quality (screwed end) :</t>
  </si>
  <si>
    <t>25 mm nominal bore</t>
  </si>
  <si>
    <t>32 mm nominal bore.</t>
  </si>
  <si>
    <t>40 mm nominal bore</t>
  </si>
  <si>
    <t>50 mm nominal bore</t>
  </si>
  <si>
    <t>Providing and fixing ball valve (brass) of approved quality, High or low pressure, with plastic floats complete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</si>
  <si>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</si>
  <si>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</si>
  <si>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</si>
  <si>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</si>
  <si>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filling sand of grading zone V or coarser grade, allround the G.I. pipes in external work :</t>
  </si>
  <si>
    <t>15 mm diameter pipe</t>
  </si>
  <si>
    <t>20 mm diameter pipe</t>
  </si>
  <si>
    <t>25 mm diameter pipe</t>
  </si>
  <si>
    <t>32 mm diameter pipe</t>
  </si>
  <si>
    <t>40 mm diameter pipe</t>
  </si>
  <si>
    <t>50 mm diameter pipe</t>
  </si>
  <si>
    <t>Providing and fixing G.I. Union in existing G.I. pipe line, cutting and threading the pipe and making long screws, including excavation, refilling the earth or cutting of wall and making good the same complete wherever required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</si>
  <si>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</si>
  <si>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</si>
  <si>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</si>
  <si>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</si>
  <si>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</si>
  <si>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</si>
  <si>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</si>
  <si>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</si>
  <si>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</si>
  <si>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</si>
  <si>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</si>
  <si>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</si>
  <si>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</si>
  <si>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</si>
  <si>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</si>
  <si>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</si>
  <si>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</si>
  <si>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</si>
  <si>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up to haunches of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</si>
  <si>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</si>
  <si>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</si>
  <si>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</si>
  <si>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</si>
  <si>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</si>
  <si>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150 x 100 mm size P type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</si>
  <si>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</si>
  <si>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</si>
  <si>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</si>
  <si>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</si>
  <si>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</si>
  <si>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</si>
  <si>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</si>
  <si>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</si>
  <si>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</si>
  <si>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</si>
  <si>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</si>
  <si>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</si>
  <si>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</si>
  <si>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</si>
  <si>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</si>
  <si>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</si>
  <si>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</si>
  <si>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</si>
  <si>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</si>
  <si>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</si>
  <si>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</si>
  <si>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</si>
  <si>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 charge (level adjusting hangers, ceiling cleats and expansion hold fasteners to be paid for separately).</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</si>
  <si>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</si>
  <si>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</si>
  <si>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</si>
  <si>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 in-charge complete.</t>
  </si>
  <si>
    <t>255 X 19 mm</t>
  </si>
  <si>
    <t>355 X 19 mm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</si>
  <si>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</si>
  <si>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 charge</t>
  </si>
  <si>
    <t>Anodized (AC 15 ) aluminium</t>
  </si>
  <si>
    <t>Polyester 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</si>
  <si>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</si>
  <si>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</si>
  <si>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</si>
  <si>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</si>
  <si>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Grading roof for water proofing treatment with</t>
  </si>
  <si>
    <t>Cement concrete 1:2:4 (1 cement : 2 coarse sand : 4 graded stone aggregate 20mm nominal size)</t>
  </si>
  <si>
    <t>Cement mortar 1:3 (1 cement : 3 coarse sand)</t>
  </si>
  <si>
    <t>STRUCTURAL GLAZING ALUMMINIUM COMPOSITE PANEL</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</si>
  <si>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 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The NIT approving authority will decide the  necessity of testing on the basis of cost of the work, cost of the test  and importance of the work. Performance Testing of Structural glazing  system Tests to be conducted in the NABL accredited lab or any other accreditation body which operates in accordance with ISO/ IEC 17011 and accredits labs as per ISO/IEC 17025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design wind pressure without any failure) as  per ASTME-330-10 testing method for a range upto 50 mm 5. Seismic Movement Test (upto 30 mm) as per AAMA 501.4-09  testing method for Qualitative test, Tests to be conducted on site. 6. Onsite Test for Water Leakage for a pressure range 50 kpa to 240  kpa (35psi) upto 2000 ml</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</si>
  <si>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</si>
  <si>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</si>
  <si>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</si>
  <si>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</si>
  <si>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</si>
  <si>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Providing, mixing and applying bonding coat of approved adhesive on chipped portion of RCC as per  specifications and direction of Engineer-In-charge complete in all respect.</t>
  </si>
  <si>
    <t>Providing, erecting, maintaining and removing temporary protective screens made out of specified fabric with all necessary fixing arrangement to ensure that it remains in position for the work duration as required by the Engineer-in-charge.</t>
  </si>
  <si>
    <t>Wooven PVC cloth</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</si>
  <si>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</si>
  <si>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</si>
  <si>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</si>
  <si>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</si>
  <si>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</si>
  <si>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</si>
  <si>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white vitreous china oval type wash basin of size 550 x 480 with 15mm C.P brass pillar tap, 32mm C.P brass waste of standard pattern.</t>
  </si>
  <si>
    <t>Providing and fixing 15 mm nominal bore C.P. swan neck pillar cock of L&amp;K or approved equivalent make.</t>
  </si>
  <si>
    <t>Providing and fixing C.P soap dish with necessary screws etc. complete.</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</si>
  <si>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</si>
  <si>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Replacement of battery of sensor circuit plate for urinal basin auto flush including servicing of sensor circuit plate etc complete (4X1.5V Battery).
</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</si>
  <si>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</si>
  <si>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</si>
  <si>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</si>
  <si>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 xml:space="preserve">Providing and fixing CP health faucet Corsa brand or Equivalent (hand shower) for European type WC/ IWC of standard make fixed on existing angle valve etc. Complete.
</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</si>
  <si>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</si>
  <si>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</si>
  <si>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</si>
  <si>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</si>
  <si>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</si>
  <si>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 xml:space="preserve">P/F on wall face unplasticised PVC molded fittings for unplasticised PVC pipe incl. Jointing with seal ring
single Tee 160mm x160mm x 160mm dia.
</t>
  </si>
  <si>
    <t xml:space="preserve">P/F on wall face un plasticized PVC molded fittings for un plasticized PVC pipe incl. Jointing with seal ring.
Bend 160mm dia.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</si>
  <si>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</si>
  <si>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</si>
  <si>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</si>
  <si>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</si>
  <si>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</si>
  <si>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</si>
  <si>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Providing and fixing CP Liquid soap Dispenser (Container) of standared mark fix on the wall with screw etc. Complete.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</si>
  <si>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</si>
  <si>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</si>
  <si>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</si>
  <si>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Replacement of battery and servicing of sensor of wash basin flush for battery operated auto flushing system (6volt battery).
</t>
  </si>
  <si>
    <t>P/F looking mirror of 5.5 mm thick superior glass of approved quality complete with 12 mm thick of water type ply wood sheet ground 40 mm widex 12 mm thick 1st class teak wood beeding frame of half round fixed to wooden cleats with CP brass screw and washer complete teak wood beading finished with sprits polishing complete.</t>
  </si>
  <si>
    <t xml:space="preserve">Replacement of Sensor circuit with plate for battery operated  auto flush valve for uninal / wash basin.       </t>
  </si>
  <si>
    <t>per 50kg
cement</t>
  </si>
  <si>
    <t>one set</t>
  </si>
  <si>
    <t>Each</t>
  </si>
  <si>
    <t>cm</t>
  </si>
  <si>
    <t>per letter per cm height</t>
  </si>
  <si>
    <t>litre</t>
  </si>
  <si>
    <t>Sqm</t>
  </si>
  <si>
    <t>per litre</t>
  </si>
  <si>
    <t>Kg</t>
  </si>
  <si>
    <t>Rm</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</si>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</sst>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2" fontId="58" fillId="0" borderId="15" xfId="0" applyNumberFormat="1" applyFont="1" applyFill="1" applyBorder="1" applyAlignment="1">
      <alignment horizontal="justify" vertical="top" wrapText="1"/>
    </xf>
    <xf numFmtId="2" fontId="58" fillId="0" borderId="15" xfId="0" applyNumberFormat="1" applyFont="1" applyFill="1" applyBorder="1" applyAlignment="1">
      <alignment horizontal="right" vertical="top"/>
    </xf>
    <xf numFmtId="2" fontId="58" fillId="0" borderId="15"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2" fontId="41" fillId="0" borderId="15" xfId="0" applyNumberFormat="1" applyFont="1" applyFill="1" applyBorder="1" applyAlignment="1">
      <alignment horizontal="justify" vertical="top" wrapText="1"/>
    </xf>
    <xf numFmtId="2" fontId="59" fillId="0" borderId="15" xfId="0" applyNumberFormat="1" applyFont="1" applyFill="1" applyBorder="1" applyAlignment="1">
      <alignment horizontal="justify"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64"/>
  <sheetViews>
    <sheetView showGridLines="0" view="pageBreakPreview" zoomScaleNormal="85" zoomScaleSheetLayoutView="100" zoomScalePageLayoutView="0" workbookViewId="0" topLeftCell="A602">
      <selection activeCell="E603" sqref="E60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42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93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92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6" t="s">
        <v>50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3" t="s">
        <v>94</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94</v>
      </c>
      <c r="IE13" s="22"/>
      <c r="IF13" s="22"/>
      <c r="IG13" s="22"/>
      <c r="IH13" s="22"/>
      <c r="II13" s="22"/>
    </row>
    <row r="14" spans="1:243" s="21" customFormat="1" ht="31.5">
      <c r="A14" s="60">
        <v>1.01</v>
      </c>
      <c r="B14" s="63" t="s">
        <v>95</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95</v>
      </c>
      <c r="IE14" s="22"/>
      <c r="IF14" s="22"/>
      <c r="IG14" s="22"/>
      <c r="IH14" s="22"/>
      <c r="II14" s="22"/>
    </row>
    <row r="15" spans="1:243" s="21" customFormat="1" ht="42.75">
      <c r="A15" s="60">
        <v>1.02</v>
      </c>
      <c r="B15" s="63" t="s">
        <v>96</v>
      </c>
      <c r="C15" s="34"/>
      <c r="D15" s="64">
        <v>30</v>
      </c>
      <c r="E15" s="65" t="s">
        <v>46</v>
      </c>
      <c r="F15" s="61">
        <v>158.18</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4745.4</v>
      </c>
      <c r="BB15" s="54">
        <f>BA15+SUM(N15:AZ15)</f>
        <v>4745.4</v>
      </c>
      <c r="BC15" s="59" t="str">
        <f>SpellNumber(L15,BB15)</f>
        <v>INR  Four Thousand Seven Hundred &amp; Forty Five  and Paise Forty Only</v>
      </c>
      <c r="IA15" s="21">
        <v>1.02</v>
      </c>
      <c r="IB15" s="21" t="s">
        <v>96</v>
      </c>
      <c r="ID15" s="21">
        <v>30</v>
      </c>
      <c r="IE15" s="22" t="s">
        <v>46</v>
      </c>
      <c r="IF15" s="22"/>
      <c r="IG15" s="22"/>
      <c r="IH15" s="22"/>
      <c r="II15" s="22"/>
    </row>
    <row r="16" spans="1:243" s="21" customFormat="1" ht="15.75">
      <c r="A16" s="60">
        <v>2</v>
      </c>
      <c r="B16" s="63" t="s">
        <v>97</v>
      </c>
      <c r="C16" s="34"/>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2</v>
      </c>
      <c r="IB16" s="21" t="s">
        <v>97</v>
      </c>
      <c r="IE16" s="22"/>
      <c r="IF16" s="22"/>
      <c r="IG16" s="22"/>
      <c r="IH16" s="22"/>
      <c r="II16" s="22"/>
    </row>
    <row r="17" spans="1:243" s="21" customFormat="1" ht="78" customHeight="1">
      <c r="A17" s="60">
        <v>2.01</v>
      </c>
      <c r="B17" s="63" t="s">
        <v>98</v>
      </c>
      <c r="C17" s="34"/>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2.01</v>
      </c>
      <c r="IB17" s="21" t="s">
        <v>98</v>
      </c>
      <c r="IE17" s="22"/>
      <c r="IF17" s="22"/>
      <c r="IG17" s="22"/>
      <c r="IH17" s="22"/>
      <c r="II17" s="22"/>
    </row>
    <row r="18" spans="1:243" s="21" customFormat="1" ht="30" customHeight="1">
      <c r="A18" s="60">
        <v>2.02</v>
      </c>
      <c r="B18" s="63" t="s">
        <v>99</v>
      </c>
      <c r="C18" s="34"/>
      <c r="D18" s="64">
        <v>60</v>
      </c>
      <c r="E18" s="65" t="s">
        <v>43</v>
      </c>
      <c r="F18" s="61">
        <v>93.82</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5629.2</v>
      </c>
      <c r="BB18" s="54">
        <f>BA18+SUM(N18:AZ18)</f>
        <v>5629.2</v>
      </c>
      <c r="BC18" s="59" t="str">
        <f>SpellNumber(L18,BB18)</f>
        <v>INR  Five Thousand Six Hundred &amp; Twenty Nine  and Paise Twenty Only</v>
      </c>
      <c r="IA18" s="21">
        <v>2.02</v>
      </c>
      <c r="IB18" s="21" t="s">
        <v>99</v>
      </c>
      <c r="ID18" s="21">
        <v>60</v>
      </c>
      <c r="IE18" s="22" t="s">
        <v>43</v>
      </c>
      <c r="IF18" s="22"/>
      <c r="IG18" s="22"/>
      <c r="IH18" s="22"/>
      <c r="II18" s="22"/>
    </row>
    <row r="19" spans="1:243" s="21" customFormat="1" ht="173.25">
      <c r="A19" s="60">
        <v>2.03</v>
      </c>
      <c r="B19" s="63" t="s">
        <v>100</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2.03</v>
      </c>
      <c r="IB19" s="21" t="s">
        <v>100</v>
      </c>
      <c r="IE19" s="22"/>
      <c r="IF19" s="22"/>
      <c r="IG19" s="22"/>
      <c r="IH19" s="22"/>
      <c r="II19" s="22"/>
    </row>
    <row r="20" spans="1:243" s="21" customFormat="1" ht="42.75" customHeight="1">
      <c r="A20" s="60">
        <v>2.04</v>
      </c>
      <c r="B20" s="63" t="s">
        <v>101</v>
      </c>
      <c r="C20" s="34"/>
      <c r="D20" s="64">
        <v>25</v>
      </c>
      <c r="E20" s="65" t="s">
        <v>46</v>
      </c>
      <c r="F20" s="61">
        <v>251.51</v>
      </c>
      <c r="G20" s="46"/>
      <c r="H20" s="40"/>
      <c r="I20" s="41" t="s">
        <v>33</v>
      </c>
      <c r="J20" s="42">
        <f>IF(I20="Less(-)",-1,1)</f>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6287.75</v>
      </c>
      <c r="BB20" s="54">
        <f>BA20+SUM(N20:AZ20)</f>
        <v>6287.75</v>
      </c>
      <c r="BC20" s="59" t="str">
        <f>SpellNumber(L20,BB20)</f>
        <v>INR  Six Thousand Two Hundred &amp; Eighty Seven  and Paise Seventy Five Only</v>
      </c>
      <c r="IA20" s="21">
        <v>2.04</v>
      </c>
      <c r="IB20" s="21" t="s">
        <v>101</v>
      </c>
      <c r="ID20" s="21">
        <v>25</v>
      </c>
      <c r="IE20" s="22" t="s">
        <v>46</v>
      </c>
      <c r="IF20" s="22"/>
      <c r="IG20" s="22"/>
      <c r="IH20" s="22"/>
      <c r="II20" s="22"/>
    </row>
    <row r="21" spans="1:243" s="21" customFormat="1" ht="140.25" customHeight="1">
      <c r="A21" s="60">
        <v>2.05</v>
      </c>
      <c r="B21" s="63" t="s">
        <v>102</v>
      </c>
      <c r="C21" s="34"/>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2.05</v>
      </c>
      <c r="IB21" s="21" t="s">
        <v>102</v>
      </c>
      <c r="IE21" s="22"/>
      <c r="IF21" s="22"/>
      <c r="IG21" s="22"/>
      <c r="IH21" s="22"/>
      <c r="II21" s="22"/>
    </row>
    <row r="22" spans="1:243" s="21" customFormat="1" ht="18" customHeight="1">
      <c r="A22" s="60">
        <v>2.06</v>
      </c>
      <c r="B22" s="63" t="s">
        <v>99</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2.06</v>
      </c>
      <c r="IB22" s="21" t="s">
        <v>99</v>
      </c>
      <c r="IE22" s="22"/>
      <c r="IF22" s="22"/>
      <c r="IG22" s="22"/>
      <c r="IH22" s="22"/>
      <c r="II22" s="22"/>
    </row>
    <row r="23" spans="1:243" s="21" customFormat="1" ht="30.75" customHeight="1">
      <c r="A23" s="60">
        <v>2.07</v>
      </c>
      <c r="B23" s="63" t="s">
        <v>103</v>
      </c>
      <c r="C23" s="34"/>
      <c r="D23" s="64">
        <v>5</v>
      </c>
      <c r="E23" s="65" t="s">
        <v>44</v>
      </c>
      <c r="F23" s="61">
        <v>365.94</v>
      </c>
      <c r="G23" s="46"/>
      <c r="H23" s="40"/>
      <c r="I23" s="41" t="s">
        <v>33</v>
      </c>
      <c r="J23" s="42">
        <f>IF(I23="Less(-)",-1,1)</f>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total_amount_ba($B$2,$D$2,D23,F23,J23,K23,M23)</f>
        <v>1829.7</v>
      </c>
      <c r="BB23" s="54">
        <f>BA23+SUM(N23:AZ23)</f>
        <v>1829.7</v>
      </c>
      <c r="BC23" s="59" t="str">
        <f>SpellNumber(L23,BB23)</f>
        <v>INR  One Thousand Eight Hundred &amp; Twenty Nine  and Paise Seventy Only</v>
      </c>
      <c r="IA23" s="21">
        <v>2.07</v>
      </c>
      <c r="IB23" s="21" t="s">
        <v>103</v>
      </c>
      <c r="ID23" s="21">
        <v>5</v>
      </c>
      <c r="IE23" s="22" t="s">
        <v>44</v>
      </c>
      <c r="IF23" s="22"/>
      <c r="IG23" s="22"/>
      <c r="IH23" s="22"/>
      <c r="II23" s="22"/>
    </row>
    <row r="24" spans="1:243" s="21" customFormat="1" ht="93" customHeight="1">
      <c r="A24" s="60">
        <v>2.08</v>
      </c>
      <c r="B24" s="63" t="s">
        <v>104</v>
      </c>
      <c r="C24" s="34"/>
      <c r="D24" s="64">
        <v>5</v>
      </c>
      <c r="E24" s="65" t="s">
        <v>46</v>
      </c>
      <c r="F24" s="61">
        <v>222.67</v>
      </c>
      <c r="G24" s="46"/>
      <c r="H24" s="40"/>
      <c r="I24" s="41" t="s">
        <v>33</v>
      </c>
      <c r="J24" s="42">
        <f>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total_amount_ba($B$2,$D$2,D24,F24,J24,K24,M24)</f>
        <v>1113.35</v>
      </c>
      <c r="BB24" s="54">
        <f>BA24+SUM(N24:AZ24)</f>
        <v>1113.35</v>
      </c>
      <c r="BC24" s="59" t="str">
        <f>SpellNumber(L24,BB24)</f>
        <v>INR  One Thousand One Hundred &amp; Thirteen  and Paise Thirty Five Only</v>
      </c>
      <c r="IA24" s="21">
        <v>2.08</v>
      </c>
      <c r="IB24" s="21" t="s">
        <v>104</v>
      </c>
      <c r="ID24" s="21">
        <v>5</v>
      </c>
      <c r="IE24" s="22" t="s">
        <v>46</v>
      </c>
      <c r="IF24" s="22"/>
      <c r="IG24" s="22"/>
      <c r="IH24" s="22"/>
      <c r="II24" s="22"/>
    </row>
    <row r="25" spans="1:243" s="21" customFormat="1" ht="63">
      <c r="A25" s="60">
        <v>2.09</v>
      </c>
      <c r="B25" s="63" t="s">
        <v>105</v>
      </c>
      <c r="C25" s="34"/>
      <c r="D25" s="64">
        <v>2.5</v>
      </c>
      <c r="E25" s="65" t="s">
        <v>46</v>
      </c>
      <c r="F25" s="61">
        <v>1894.96</v>
      </c>
      <c r="G25" s="46"/>
      <c r="H25" s="40"/>
      <c r="I25" s="41" t="s">
        <v>33</v>
      </c>
      <c r="J25" s="42">
        <f>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total_amount_ba($B$2,$D$2,D25,F25,J25,K25,M25)</f>
        <v>4737.4</v>
      </c>
      <c r="BB25" s="54">
        <f>BA25+SUM(N25:AZ25)</f>
        <v>4737.4</v>
      </c>
      <c r="BC25" s="59" t="str">
        <f>SpellNumber(L25,BB25)</f>
        <v>INR  Four Thousand Seven Hundred &amp; Thirty Seven  and Paise Forty Only</v>
      </c>
      <c r="IA25" s="21">
        <v>2.09</v>
      </c>
      <c r="IB25" s="21" t="s">
        <v>105</v>
      </c>
      <c r="ID25" s="21">
        <v>2.5</v>
      </c>
      <c r="IE25" s="22" t="s">
        <v>46</v>
      </c>
      <c r="IF25" s="22"/>
      <c r="IG25" s="22"/>
      <c r="IH25" s="22"/>
      <c r="II25" s="22"/>
    </row>
    <row r="26" spans="1:243" s="21" customFormat="1" ht="78.75">
      <c r="A26" s="62">
        <v>2.1</v>
      </c>
      <c r="B26" s="63" t="s">
        <v>106</v>
      </c>
      <c r="C26" s="34"/>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2.1</v>
      </c>
      <c r="IB26" s="21" t="s">
        <v>106</v>
      </c>
      <c r="IE26" s="22"/>
      <c r="IF26" s="22"/>
      <c r="IG26" s="22"/>
      <c r="IH26" s="22"/>
      <c r="II26" s="22"/>
    </row>
    <row r="27" spans="1:243" s="21" customFormat="1" ht="31.5" customHeight="1">
      <c r="A27" s="60">
        <v>2.11</v>
      </c>
      <c r="B27" s="63" t="s">
        <v>99</v>
      </c>
      <c r="C27" s="34"/>
      <c r="D27" s="64">
        <v>80</v>
      </c>
      <c r="E27" s="65" t="s">
        <v>43</v>
      </c>
      <c r="F27" s="61">
        <v>24.68</v>
      </c>
      <c r="G27" s="46"/>
      <c r="H27" s="40"/>
      <c r="I27" s="41" t="s">
        <v>33</v>
      </c>
      <c r="J27" s="42">
        <f>IF(I27="Less(-)",-1,1)</f>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total_amount_ba($B$2,$D$2,D27,F27,J27,K27,M27)</f>
        <v>1974.4</v>
      </c>
      <c r="BB27" s="54">
        <f>BA27+SUM(N27:AZ27)</f>
        <v>1974.4</v>
      </c>
      <c r="BC27" s="59" t="str">
        <f>SpellNumber(L27,BB27)</f>
        <v>INR  One Thousand Nine Hundred &amp; Seventy Four  and Paise Forty Only</v>
      </c>
      <c r="IA27" s="21">
        <v>2.11</v>
      </c>
      <c r="IB27" s="21" t="s">
        <v>99</v>
      </c>
      <c r="ID27" s="21">
        <v>80</v>
      </c>
      <c r="IE27" s="22" t="s">
        <v>43</v>
      </c>
      <c r="IF27" s="22"/>
      <c r="IG27" s="22"/>
      <c r="IH27" s="22"/>
      <c r="II27" s="22"/>
    </row>
    <row r="28" spans="1:243" s="21" customFormat="1" ht="127.5" customHeight="1">
      <c r="A28" s="60">
        <v>2.12</v>
      </c>
      <c r="B28" s="63" t="s">
        <v>107</v>
      </c>
      <c r="C28" s="34"/>
      <c r="D28" s="70"/>
      <c r="E28" s="70"/>
      <c r="F28" s="70"/>
      <c r="G28" s="70"/>
      <c r="H28" s="70"/>
      <c r="I28" s="70"/>
      <c r="J28" s="70"/>
      <c r="K28" s="70"/>
      <c r="L28" s="7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IA28" s="21">
        <v>2.12</v>
      </c>
      <c r="IB28" s="21" t="s">
        <v>107</v>
      </c>
      <c r="IE28" s="22"/>
      <c r="IF28" s="22"/>
      <c r="IG28" s="22"/>
      <c r="IH28" s="22"/>
      <c r="II28" s="22"/>
    </row>
    <row r="29" spans="1:243" s="21" customFormat="1" ht="31.5" customHeight="1">
      <c r="A29" s="60">
        <v>2.13</v>
      </c>
      <c r="B29" s="63" t="s">
        <v>99</v>
      </c>
      <c r="C29" s="34"/>
      <c r="D29" s="64">
        <v>7</v>
      </c>
      <c r="E29" s="65" t="s">
        <v>47</v>
      </c>
      <c r="F29" s="61">
        <v>78.83</v>
      </c>
      <c r="G29" s="46"/>
      <c r="H29" s="40"/>
      <c r="I29" s="41" t="s">
        <v>33</v>
      </c>
      <c r="J29" s="42">
        <f>IF(I29="Less(-)",-1,1)</f>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total_amount_ba($B$2,$D$2,D29,F29,J29,K29,M29)</f>
        <v>551.81</v>
      </c>
      <c r="BB29" s="54">
        <f>BA29+SUM(N29:AZ29)</f>
        <v>551.81</v>
      </c>
      <c r="BC29" s="59" t="str">
        <f>SpellNumber(L29,BB29)</f>
        <v>INR  Five Hundred &amp; Fifty One  and Paise Eighty One Only</v>
      </c>
      <c r="IA29" s="21">
        <v>2.13</v>
      </c>
      <c r="IB29" s="21" t="s">
        <v>99</v>
      </c>
      <c r="ID29" s="21">
        <v>7</v>
      </c>
      <c r="IE29" s="22" t="s">
        <v>47</v>
      </c>
      <c r="IF29" s="22"/>
      <c r="IG29" s="22"/>
      <c r="IH29" s="22"/>
      <c r="II29" s="22"/>
    </row>
    <row r="30" spans="1:243" s="21" customFormat="1" ht="126">
      <c r="A30" s="60">
        <v>2.14</v>
      </c>
      <c r="B30" s="63" t="s">
        <v>108</v>
      </c>
      <c r="C30" s="34"/>
      <c r="D30" s="64">
        <v>30</v>
      </c>
      <c r="E30" s="65" t="s">
        <v>43</v>
      </c>
      <c r="F30" s="61">
        <v>12.71</v>
      </c>
      <c r="G30" s="46"/>
      <c r="H30" s="40"/>
      <c r="I30" s="41" t="s">
        <v>33</v>
      </c>
      <c r="J30" s="42">
        <f>IF(I30="Less(-)",-1,1)</f>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total_amount_ba($B$2,$D$2,D30,F30,J30,K30,M30)</f>
        <v>381.3</v>
      </c>
      <c r="BB30" s="54">
        <f>BA30+SUM(N30:AZ30)</f>
        <v>381.3</v>
      </c>
      <c r="BC30" s="59" t="str">
        <f>SpellNumber(L30,BB30)</f>
        <v>INR  Three Hundred &amp; Eighty One  and Paise Thirty Only</v>
      </c>
      <c r="IA30" s="21">
        <v>2.14</v>
      </c>
      <c r="IB30" s="21" t="s">
        <v>108</v>
      </c>
      <c r="ID30" s="21">
        <v>30</v>
      </c>
      <c r="IE30" s="22" t="s">
        <v>43</v>
      </c>
      <c r="IF30" s="22"/>
      <c r="IG30" s="22"/>
      <c r="IH30" s="22"/>
      <c r="II30" s="22"/>
    </row>
    <row r="31" spans="1:243" s="21" customFormat="1" ht="63">
      <c r="A31" s="60">
        <v>2.15</v>
      </c>
      <c r="B31" s="63" t="s">
        <v>109</v>
      </c>
      <c r="C31" s="34"/>
      <c r="D31" s="64">
        <v>29</v>
      </c>
      <c r="E31" s="65" t="s">
        <v>43</v>
      </c>
      <c r="F31" s="61">
        <v>6.49</v>
      </c>
      <c r="G31" s="46"/>
      <c r="H31" s="40"/>
      <c r="I31" s="41" t="s">
        <v>33</v>
      </c>
      <c r="J31" s="42">
        <f>IF(I31="Less(-)",-1,1)</f>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total_amount_ba($B$2,$D$2,D31,F31,J31,K31,M31)</f>
        <v>188.21</v>
      </c>
      <c r="BB31" s="54">
        <f>BA31+SUM(N31:AZ31)</f>
        <v>188.21</v>
      </c>
      <c r="BC31" s="59" t="str">
        <f>SpellNumber(L31,BB31)</f>
        <v>INR  One Hundred &amp; Eighty Eight  and Paise Twenty One Only</v>
      </c>
      <c r="IA31" s="21">
        <v>2.15</v>
      </c>
      <c r="IB31" s="21" t="s">
        <v>109</v>
      </c>
      <c r="ID31" s="21">
        <v>29</v>
      </c>
      <c r="IE31" s="22" t="s">
        <v>43</v>
      </c>
      <c r="IF31" s="22"/>
      <c r="IG31" s="22"/>
      <c r="IH31" s="22"/>
      <c r="II31" s="22"/>
    </row>
    <row r="32" spans="1:243" s="21" customFormat="1" ht="18" customHeight="1">
      <c r="A32" s="60">
        <v>3</v>
      </c>
      <c r="B32" s="63" t="s">
        <v>110</v>
      </c>
      <c r="C32" s="34"/>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3</v>
      </c>
      <c r="IB32" s="21" t="s">
        <v>110</v>
      </c>
      <c r="IE32" s="22"/>
      <c r="IF32" s="22"/>
      <c r="IG32" s="22"/>
      <c r="IH32" s="22"/>
      <c r="II32" s="22"/>
    </row>
    <row r="33" spans="1:243" s="21" customFormat="1" ht="48" customHeight="1">
      <c r="A33" s="60">
        <v>3.01</v>
      </c>
      <c r="B33" s="63" t="s">
        <v>111</v>
      </c>
      <c r="C33" s="34"/>
      <c r="D33" s="70"/>
      <c r="E33" s="70"/>
      <c r="F33" s="70"/>
      <c r="G33" s="70"/>
      <c r="H33" s="70"/>
      <c r="I33" s="70"/>
      <c r="J33" s="70"/>
      <c r="K33" s="70"/>
      <c r="L33" s="7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IA33" s="21">
        <v>3.01</v>
      </c>
      <c r="IB33" s="21" t="s">
        <v>111</v>
      </c>
      <c r="IE33" s="22"/>
      <c r="IF33" s="22"/>
      <c r="IG33" s="22"/>
      <c r="IH33" s="22"/>
      <c r="II33" s="22"/>
    </row>
    <row r="34" spans="1:243" s="21" customFormat="1" ht="78.75">
      <c r="A34" s="60">
        <v>3.02</v>
      </c>
      <c r="B34" s="63" t="s">
        <v>112</v>
      </c>
      <c r="C34" s="34"/>
      <c r="D34" s="64">
        <v>1.5</v>
      </c>
      <c r="E34" s="65" t="s">
        <v>46</v>
      </c>
      <c r="F34" s="61">
        <v>6457.83</v>
      </c>
      <c r="G34" s="46"/>
      <c r="H34" s="40"/>
      <c r="I34" s="41" t="s">
        <v>33</v>
      </c>
      <c r="J34" s="42">
        <f>IF(I34="Less(-)",-1,1)</f>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total_amount_ba($B$2,$D$2,D34,F34,J34,K34,M34)</f>
        <v>9686.75</v>
      </c>
      <c r="BB34" s="54">
        <f>BA34+SUM(N34:AZ34)</f>
        <v>9686.75</v>
      </c>
      <c r="BC34" s="59" t="str">
        <f>SpellNumber(L34,BB34)</f>
        <v>INR  Nine Thousand Six Hundred &amp; Eighty Six  and Paise Seventy Five Only</v>
      </c>
      <c r="IA34" s="21">
        <v>3.02</v>
      </c>
      <c r="IB34" s="21" t="s">
        <v>112</v>
      </c>
      <c r="ID34" s="21">
        <v>1.5</v>
      </c>
      <c r="IE34" s="22" t="s">
        <v>46</v>
      </c>
      <c r="IF34" s="22"/>
      <c r="IG34" s="22"/>
      <c r="IH34" s="22"/>
      <c r="II34" s="22"/>
    </row>
    <row r="35" spans="1:243" s="21" customFormat="1" ht="78.75">
      <c r="A35" s="60">
        <v>3.03</v>
      </c>
      <c r="B35" s="63" t="s">
        <v>113</v>
      </c>
      <c r="C35" s="34"/>
      <c r="D35" s="64">
        <v>1.5</v>
      </c>
      <c r="E35" s="65" t="s">
        <v>46</v>
      </c>
      <c r="F35" s="61">
        <v>5546.73</v>
      </c>
      <c r="G35" s="46"/>
      <c r="H35" s="40"/>
      <c r="I35" s="41" t="s">
        <v>33</v>
      </c>
      <c r="J35" s="42">
        <f>IF(I35="Less(-)",-1,1)</f>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total_amount_ba($B$2,$D$2,D35,F35,J35,K35,M35)</f>
        <v>8320.1</v>
      </c>
      <c r="BB35" s="54">
        <f>BA35+SUM(N35:AZ35)</f>
        <v>8320.1</v>
      </c>
      <c r="BC35" s="59" t="str">
        <f>SpellNumber(L35,BB35)</f>
        <v>INR  Eight Thousand Three Hundred &amp; Twenty  and Paise Ten Only</v>
      </c>
      <c r="IA35" s="21">
        <v>3.03</v>
      </c>
      <c r="IB35" s="21" t="s">
        <v>113</v>
      </c>
      <c r="ID35" s="21">
        <v>1.5</v>
      </c>
      <c r="IE35" s="22" t="s">
        <v>46</v>
      </c>
      <c r="IF35" s="22"/>
      <c r="IG35" s="22"/>
      <c r="IH35" s="22"/>
      <c r="II35" s="22"/>
    </row>
    <row r="36" spans="1:243" s="21" customFormat="1" ht="173.25">
      <c r="A36" s="60">
        <v>3.04</v>
      </c>
      <c r="B36" s="63" t="s">
        <v>114</v>
      </c>
      <c r="C36" s="34"/>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3.04</v>
      </c>
      <c r="IB36" s="21" t="s">
        <v>114</v>
      </c>
      <c r="IE36" s="22"/>
      <c r="IF36" s="22"/>
      <c r="IG36" s="22"/>
      <c r="IH36" s="22"/>
      <c r="II36" s="22"/>
    </row>
    <row r="37" spans="1:243" s="21" customFormat="1" ht="78.75">
      <c r="A37" s="60">
        <v>3.05</v>
      </c>
      <c r="B37" s="63" t="s">
        <v>115</v>
      </c>
      <c r="C37" s="34"/>
      <c r="D37" s="64">
        <v>1.5</v>
      </c>
      <c r="E37" s="65" t="s">
        <v>46</v>
      </c>
      <c r="F37" s="61">
        <v>8587.24</v>
      </c>
      <c r="G37" s="46"/>
      <c r="H37" s="40"/>
      <c r="I37" s="41" t="s">
        <v>33</v>
      </c>
      <c r="J37" s="42">
        <f>IF(I37="Less(-)",-1,1)</f>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total_amount_ba($B$2,$D$2,D37,F37,J37,K37,M37)</f>
        <v>12880.86</v>
      </c>
      <c r="BB37" s="54">
        <f>BA37+SUM(N37:AZ37)</f>
        <v>12880.86</v>
      </c>
      <c r="BC37" s="59" t="str">
        <f>SpellNumber(L37,BB37)</f>
        <v>INR  Twelve Thousand Eight Hundred &amp; Eighty  and Paise Eighty Six Only</v>
      </c>
      <c r="IA37" s="21">
        <v>3.05</v>
      </c>
      <c r="IB37" s="21" t="s">
        <v>115</v>
      </c>
      <c r="ID37" s="21">
        <v>1.5</v>
      </c>
      <c r="IE37" s="22" t="s">
        <v>46</v>
      </c>
      <c r="IF37" s="22"/>
      <c r="IG37" s="22"/>
      <c r="IH37" s="22"/>
      <c r="II37" s="22"/>
    </row>
    <row r="38" spans="1:243" s="21" customFormat="1" ht="110.25">
      <c r="A38" s="60">
        <v>3.06</v>
      </c>
      <c r="B38" s="63" t="s">
        <v>116</v>
      </c>
      <c r="C38" s="34"/>
      <c r="D38" s="64">
        <v>5</v>
      </c>
      <c r="E38" s="65" t="s">
        <v>43</v>
      </c>
      <c r="F38" s="61">
        <v>325.16</v>
      </c>
      <c r="G38" s="46"/>
      <c r="H38" s="40"/>
      <c r="I38" s="41" t="s">
        <v>33</v>
      </c>
      <c r="J38" s="42">
        <f>IF(I38="Less(-)",-1,1)</f>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total_amount_ba($B$2,$D$2,D38,F38,J38,K38,M38)</f>
        <v>1625.8</v>
      </c>
      <c r="BB38" s="54">
        <f>BA38+SUM(N38:AZ38)</f>
        <v>1625.8</v>
      </c>
      <c r="BC38" s="59" t="str">
        <f>SpellNumber(L38,BB38)</f>
        <v>INR  One Thousand Six Hundred &amp; Twenty Five  and Paise Eighty Only</v>
      </c>
      <c r="IA38" s="21">
        <v>3.06</v>
      </c>
      <c r="IB38" s="21" t="s">
        <v>116</v>
      </c>
      <c r="ID38" s="21">
        <v>5</v>
      </c>
      <c r="IE38" s="22" t="s">
        <v>43</v>
      </c>
      <c r="IF38" s="22"/>
      <c r="IG38" s="22"/>
      <c r="IH38" s="22"/>
      <c r="II38" s="22"/>
    </row>
    <row r="39" spans="1:243" s="21" customFormat="1" ht="63">
      <c r="A39" s="60">
        <v>3.07</v>
      </c>
      <c r="B39" s="63" t="s">
        <v>117</v>
      </c>
      <c r="C39" s="34"/>
      <c r="D39" s="64">
        <v>5</v>
      </c>
      <c r="E39" s="65" t="s">
        <v>615</v>
      </c>
      <c r="F39" s="61">
        <v>50.11</v>
      </c>
      <c r="G39" s="46"/>
      <c r="H39" s="40"/>
      <c r="I39" s="41" t="s">
        <v>33</v>
      </c>
      <c r="J39" s="42">
        <f>IF(I39="Less(-)",-1,1)</f>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total_amount_ba($B$2,$D$2,D39,F39,J39,K39,M39)</f>
        <v>250.55</v>
      </c>
      <c r="BB39" s="54">
        <f>BA39+SUM(N39:AZ39)</f>
        <v>250.55</v>
      </c>
      <c r="BC39" s="59" t="str">
        <f>SpellNumber(L39,BB39)</f>
        <v>INR  Two Hundred &amp; Fifty  and Paise Fifty Five Only</v>
      </c>
      <c r="IA39" s="21">
        <v>3.07</v>
      </c>
      <c r="IB39" s="21" t="s">
        <v>117</v>
      </c>
      <c r="ID39" s="21">
        <v>5</v>
      </c>
      <c r="IE39" s="66" t="s">
        <v>615</v>
      </c>
      <c r="IF39" s="22"/>
      <c r="IG39" s="22"/>
      <c r="IH39" s="22"/>
      <c r="II39" s="22"/>
    </row>
    <row r="40" spans="1:243" s="21" customFormat="1" ht="126">
      <c r="A40" s="60">
        <v>3.08</v>
      </c>
      <c r="B40" s="63" t="s">
        <v>118</v>
      </c>
      <c r="C40" s="34"/>
      <c r="D40" s="64">
        <v>5</v>
      </c>
      <c r="E40" s="65" t="s">
        <v>43</v>
      </c>
      <c r="F40" s="61">
        <v>99.82</v>
      </c>
      <c r="G40" s="46"/>
      <c r="H40" s="40"/>
      <c r="I40" s="41" t="s">
        <v>33</v>
      </c>
      <c r="J40" s="42">
        <f>IF(I40="Less(-)",-1,1)</f>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total_amount_ba($B$2,$D$2,D40,F40,J40,K40,M40)</f>
        <v>499.1</v>
      </c>
      <c r="BB40" s="54">
        <f>BA40+SUM(N40:AZ40)</f>
        <v>499.1</v>
      </c>
      <c r="BC40" s="59" t="str">
        <f>SpellNumber(L40,BB40)</f>
        <v>INR  Four Hundred &amp; Ninety Nine  and Paise Ten Only</v>
      </c>
      <c r="IA40" s="21">
        <v>3.08</v>
      </c>
      <c r="IB40" s="21" t="s">
        <v>118</v>
      </c>
      <c r="ID40" s="21">
        <v>5</v>
      </c>
      <c r="IE40" s="22" t="s">
        <v>43</v>
      </c>
      <c r="IF40" s="22"/>
      <c r="IG40" s="22"/>
      <c r="IH40" s="22"/>
      <c r="II40" s="22"/>
    </row>
    <row r="41" spans="1:243" s="21" customFormat="1" ht="189">
      <c r="A41" s="60">
        <v>3.09</v>
      </c>
      <c r="B41" s="63" t="s">
        <v>119</v>
      </c>
      <c r="C41" s="34"/>
      <c r="D41" s="64">
        <v>10</v>
      </c>
      <c r="E41" s="65" t="s">
        <v>43</v>
      </c>
      <c r="F41" s="61">
        <v>597.68</v>
      </c>
      <c r="G41" s="46"/>
      <c r="H41" s="40"/>
      <c r="I41" s="41" t="s">
        <v>33</v>
      </c>
      <c r="J41" s="42">
        <f>IF(I41="Less(-)",-1,1)</f>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total_amount_ba($B$2,$D$2,D41,F41,J41,K41,M41)</f>
        <v>5976.8</v>
      </c>
      <c r="BB41" s="54">
        <f>BA41+SUM(N41:AZ41)</f>
        <v>5976.8</v>
      </c>
      <c r="BC41" s="59" t="str">
        <f>SpellNumber(L41,BB41)</f>
        <v>INR  Five Thousand Nine Hundred &amp; Seventy Six  and Paise Eighty Only</v>
      </c>
      <c r="IA41" s="21">
        <v>3.09</v>
      </c>
      <c r="IB41" s="21" t="s">
        <v>119</v>
      </c>
      <c r="ID41" s="21">
        <v>10</v>
      </c>
      <c r="IE41" s="22" t="s">
        <v>43</v>
      </c>
      <c r="IF41" s="22"/>
      <c r="IG41" s="22"/>
      <c r="IH41" s="22"/>
      <c r="II41" s="22"/>
    </row>
    <row r="42" spans="1:243" s="21" customFormat="1" ht="18" customHeight="1">
      <c r="A42" s="60">
        <v>4</v>
      </c>
      <c r="B42" s="63" t="s">
        <v>120</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4</v>
      </c>
      <c r="IB42" s="21" t="s">
        <v>120</v>
      </c>
      <c r="IE42" s="22"/>
      <c r="IF42" s="22"/>
      <c r="IG42" s="22"/>
      <c r="IH42" s="22"/>
      <c r="II42" s="22"/>
    </row>
    <row r="43" spans="1:243" s="21" customFormat="1" ht="94.5">
      <c r="A43" s="60">
        <v>4.01</v>
      </c>
      <c r="B43" s="63" t="s">
        <v>121</v>
      </c>
      <c r="C43" s="34"/>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4.01</v>
      </c>
      <c r="IB43" s="21" t="s">
        <v>121</v>
      </c>
      <c r="IE43" s="22"/>
      <c r="IF43" s="22"/>
      <c r="IG43" s="22"/>
      <c r="IH43" s="22"/>
      <c r="II43" s="22"/>
    </row>
    <row r="44" spans="1:243" s="21" customFormat="1" ht="78.75">
      <c r="A44" s="60">
        <v>4.02</v>
      </c>
      <c r="B44" s="63" t="s">
        <v>122</v>
      </c>
      <c r="C44" s="34"/>
      <c r="D44" s="64">
        <v>1.5</v>
      </c>
      <c r="E44" s="65" t="s">
        <v>46</v>
      </c>
      <c r="F44" s="61">
        <v>7333.8</v>
      </c>
      <c r="G44" s="46"/>
      <c r="H44" s="40"/>
      <c r="I44" s="41" t="s">
        <v>33</v>
      </c>
      <c r="J44" s="42">
        <f>IF(I44="Less(-)",-1,1)</f>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total_amount_ba($B$2,$D$2,D44,F44,J44,K44,M44)</f>
        <v>11000.7</v>
      </c>
      <c r="BB44" s="54">
        <f>BA44+SUM(N44:AZ44)</f>
        <v>11000.7</v>
      </c>
      <c r="BC44" s="59" t="str">
        <f>SpellNumber(L44,BB44)</f>
        <v>INR  Eleven Thousand    and Paise Seventy Only</v>
      </c>
      <c r="IA44" s="21">
        <v>4.02</v>
      </c>
      <c r="IB44" s="21" t="s">
        <v>122</v>
      </c>
      <c r="ID44" s="21">
        <v>1.5</v>
      </c>
      <c r="IE44" s="22" t="s">
        <v>46</v>
      </c>
      <c r="IF44" s="22"/>
      <c r="IG44" s="22"/>
      <c r="IH44" s="22"/>
      <c r="II44" s="22"/>
    </row>
    <row r="45" spans="1:243" s="21" customFormat="1" ht="78.75">
      <c r="A45" s="60">
        <v>4.03</v>
      </c>
      <c r="B45" s="63" t="s">
        <v>123</v>
      </c>
      <c r="C45" s="34"/>
      <c r="D45" s="64">
        <v>1.5</v>
      </c>
      <c r="E45" s="65" t="s">
        <v>46</v>
      </c>
      <c r="F45" s="61">
        <v>6966.81</v>
      </c>
      <c r="G45" s="46"/>
      <c r="H45" s="40"/>
      <c r="I45" s="41" t="s">
        <v>33</v>
      </c>
      <c r="J45" s="42">
        <f>IF(I45="Less(-)",-1,1)</f>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total_amount_ba($B$2,$D$2,D45,F45,J45,K45,M45)</f>
        <v>10450.22</v>
      </c>
      <c r="BB45" s="54">
        <f>BA45+SUM(N45:AZ45)</f>
        <v>10450.22</v>
      </c>
      <c r="BC45" s="59" t="str">
        <f>SpellNumber(L45,BB45)</f>
        <v>INR  Ten Thousand Four Hundred &amp; Fifty  and Paise Twenty Two Only</v>
      </c>
      <c r="IA45" s="21">
        <v>4.03</v>
      </c>
      <c r="IB45" s="21" t="s">
        <v>123</v>
      </c>
      <c r="ID45" s="21">
        <v>1.5</v>
      </c>
      <c r="IE45" s="22" t="s">
        <v>46</v>
      </c>
      <c r="IF45" s="22"/>
      <c r="IG45" s="22"/>
      <c r="IH45" s="22"/>
      <c r="II45" s="22"/>
    </row>
    <row r="46" spans="1:243" s="21" customFormat="1" ht="141.75">
      <c r="A46" s="60">
        <v>4.04</v>
      </c>
      <c r="B46" s="63" t="s">
        <v>124</v>
      </c>
      <c r="C46" s="34"/>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4.04</v>
      </c>
      <c r="IB46" s="21" t="s">
        <v>124</v>
      </c>
      <c r="IE46" s="22"/>
      <c r="IF46" s="22"/>
      <c r="IG46" s="22"/>
      <c r="IH46" s="22"/>
      <c r="II46" s="22"/>
    </row>
    <row r="47" spans="1:243" s="21" customFormat="1" ht="78.75">
      <c r="A47" s="60">
        <v>4.05</v>
      </c>
      <c r="B47" s="63" t="s">
        <v>125</v>
      </c>
      <c r="C47" s="34"/>
      <c r="D47" s="64">
        <v>1.5</v>
      </c>
      <c r="E47" s="65" t="s">
        <v>46</v>
      </c>
      <c r="F47" s="61">
        <v>8930.34</v>
      </c>
      <c r="G47" s="46"/>
      <c r="H47" s="40"/>
      <c r="I47" s="41" t="s">
        <v>33</v>
      </c>
      <c r="J47" s="42">
        <f>IF(I47="Less(-)",-1,1)</f>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total_amount_ba($B$2,$D$2,D47,F47,J47,K47,M47)</f>
        <v>13395.51</v>
      </c>
      <c r="BB47" s="54">
        <f>BA47+SUM(N47:AZ47)</f>
        <v>13395.51</v>
      </c>
      <c r="BC47" s="59" t="str">
        <f>SpellNumber(L47,BB47)</f>
        <v>INR  Thirteen Thousand Three Hundred &amp; Ninety Five  and Paise Fifty One Only</v>
      </c>
      <c r="IA47" s="21">
        <v>4.05</v>
      </c>
      <c r="IB47" s="21" t="s">
        <v>125</v>
      </c>
      <c r="ID47" s="21">
        <v>1.5</v>
      </c>
      <c r="IE47" s="22" t="s">
        <v>46</v>
      </c>
      <c r="IF47" s="22"/>
      <c r="IG47" s="22"/>
      <c r="IH47" s="22"/>
      <c r="II47" s="22"/>
    </row>
    <row r="48" spans="1:243" s="21" customFormat="1" ht="156.75" customHeight="1">
      <c r="A48" s="60">
        <v>4.06</v>
      </c>
      <c r="B48" s="63" t="s">
        <v>126</v>
      </c>
      <c r="C48" s="34"/>
      <c r="D48" s="64">
        <v>1.5</v>
      </c>
      <c r="E48" s="65" t="s">
        <v>46</v>
      </c>
      <c r="F48" s="61">
        <v>9398.77</v>
      </c>
      <c r="G48" s="46"/>
      <c r="H48" s="40"/>
      <c r="I48" s="41" t="s">
        <v>33</v>
      </c>
      <c r="J48" s="42">
        <f>IF(I48="Less(-)",-1,1)</f>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total_amount_ba($B$2,$D$2,D48,F48,J48,K48,M48)</f>
        <v>14098.16</v>
      </c>
      <c r="BB48" s="54">
        <f>BA48+SUM(N48:AZ48)</f>
        <v>14098.16</v>
      </c>
      <c r="BC48" s="59" t="str">
        <f>SpellNumber(L48,BB48)</f>
        <v>INR  Fourteen Thousand  &amp;Ninety Eight  and Paise Sixteen Only</v>
      </c>
      <c r="IA48" s="21">
        <v>4.06</v>
      </c>
      <c r="IB48" s="21" t="s">
        <v>126</v>
      </c>
      <c r="ID48" s="21">
        <v>1.5</v>
      </c>
      <c r="IE48" s="22" t="s">
        <v>46</v>
      </c>
      <c r="IF48" s="22"/>
      <c r="IG48" s="22"/>
      <c r="IH48" s="22"/>
      <c r="II48" s="22"/>
    </row>
    <row r="49" spans="1:243" s="21" customFormat="1" ht="47.25">
      <c r="A49" s="60">
        <v>4.07</v>
      </c>
      <c r="B49" s="63" t="s">
        <v>127</v>
      </c>
      <c r="C49" s="34"/>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4.07</v>
      </c>
      <c r="IB49" s="21" t="s">
        <v>127</v>
      </c>
      <c r="IE49" s="22"/>
      <c r="IF49" s="22"/>
      <c r="IG49" s="22"/>
      <c r="IH49" s="22"/>
      <c r="II49" s="22"/>
    </row>
    <row r="50" spans="1:243" s="21" customFormat="1" ht="42.75">
      <c r="A50" s="60">
        <v>4.08</v>
      </c>
      <c r="B50" s="63" t="s">
        <v>128</v>
      </c>
      <c r="C50" s="34"/>
      <c r="D50" s="64">
        <v>7</v>
      </c>
      <c r="E50" s="65" t="s">
        <v>43</v>
      </c>
      <c r="F50" s="61">
        <v>270.01</v>
      </c>
      <c r="G50" s="46"/>
      <c r="H50" s="40"/>
      <c r="I50" s="41" t="s">
        <v>33</v>
      </c>
      <c r="J50" s="42">
        <f aca="true" t="shared" si="0" ref="J50:J55">IF(I50="Less(-)",-1,1)</f>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aca="true" t="shared" si="1" ref="BA50:BA55">total_amount_ba($B$2,$D$2,D50,F50,J50,K50,M50)</f>
        <v>1890.07</v>
      </c>
      <c r="BB50" s="54">
        <f aca="true" t="shared" si="2" ref="BB50:BB55">BA50+SUM(N50:AZ50)</f>
        <v>1890.07</v>
      </c>
      <c r="BC50" s="59" t="str">
        <f aca="true" t="shared" si="3" ref="BC50:BC55">SpellNumber(L50,BB50)</f>
        <v>INR  One Thousand Eight Hundred &amp; Ninety  and Paise Seven Only</v>
      </c>
      <c r="IA50" s="21">
        <v>4.08</v>
      </c>
      <c r="IB50" s="21" t="s">
        <v>128</v>
      </c>
      <c r="ID50" s="21">
        <v>7</v>
      </c>
      <c r="IE50" s="22" t="s">
        <v>43</v>
      </c>
      <c r="IF50" s="22"/>
      <c r="IG50" s="22"/>
      <c r="IH50" s="22"/>
      <c r="II50" s="22"/>
    </row>
    <row r="51" spans="1:243" s="21" customFormat="1" ht="51" customHeight="1">
      <c r="A51" s="60">
        <v>4.09</v>
      </c>
      <c r="B51" s="63" t="s">
        <v>129</v>
      </c>
      <c r="C51" s="34"/>
      <c r="D51" s="64">
        <v>7</v>
      </c>
      <c r="E51" s="65" t="s">
        <v>43</v>
      </c>
      <c r="F51" s="61">
        <v>587.07</v>
      </c>
      <c r="G51" s="46"/>
      <c r="H51" s="40"/>
      <c r="I51" s="41" t="s">
        <v>33</v>
      </c>
      <c r="J51" s="42">
        <f t="shared" si="0"/>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1"/>
        <v>4109.49</v>
      </c>
      <c r="BB51" s="54">
        <f t="shared" si="2"/>
        <v>4109.49</v>
      </c>
      <c r="BC51" s="59" t="str">
        <f t="shared" si="3"/>
        <v>INR  Four Thousand One Hundred &amp; Nine  and Paise Forty Nine Only</v>
      </c>
      <c r="IA51" s="21">
        <v>4.09</v>
      </c>
      <c r="IB51" s="21" t="s">
        <v>129</v>
      </c>
      <c r="ID51" s="21">
        <v>7</v>
      </c>
      <c r="IE51" s="22" t="s">
        <v>43</v>
      </c>
      <c r="IF51" s="22"/>
      <c r="IG51" s="22"/>
      <c r="IH51" s="22"/>
      <c r="II51" s="22"/>
    </row>
    <row r="52" spans="1:243" s="21" customFormat="1" ht="42.75">
      <c r="A52" s="62">
        <v>4.1</v>
      </c>
      <c r="B52" s="63" t="s">
        <v>59</v>
      </c>
      <c r="C52" s="34"/>
      <c r="D52" s="64">
        <v>7</v>
      </c>
      <c r="E52" s="65" t="s">
        <v>43</v>
      </c>
      <c r="F52" s="61">
        <v>672.12</v>
      </c>
      <c r="G52" s="46"/>
      <c r="H52" s="40"/>
      <c r="I52" s="41" t="s">
        <v>33</v>
      </c>
      <c r="J52" s="42">
        <f t="shared" si="0"/>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1"/>
        <v>4704.84</v>
      </c>
      <c r="BB52" s="54">
        <f t="shared" si="2"/>
        <v>4704.84</v>
      </c>
      <c r="BC52" s="59" t="str">
        <f t="shared" si="3"/>
        <v>INR  Four Thousand Seven Hundred &amp; Four  and Paise Eighty Four Only</v>
      </c>
      <c r="IA52" s="21">
        <v>4.1</v>
      </c>
      <c r="IB52" s="21" t="s">
        <v>59</v>
      </c>
      <c r="ID52" s="21">
        <v>7</v>
      </c>
      <c r="IE52" s="22" t="s">
        <v>43</v>
      </c>
      <c r="IF52" s="22"/>
      <c r="IG52" s="22"/>
      <c r="IH52" s="22"/>
      <c r="II52" s="22"/>
    </row>
    <row r="53" spans="1:243" s="21" customFormat="1" ht="33" customHeight="1">
      <c r="A53" s="60">
        <v>4.11</v>
      </c>
      <c r="B53" s="63" t="s">
        <v>130</v>
      </c>
      <c r="C53" s="34"/>
      <c r="D53" s="64">
        <v>7</v>
      </c>
      <c r="E53" s="65" t="s">
        <v>43</v>
      </c>
      <c r="F53" s="61">
        <v>672.12</v>
      </c>
      <c r="G53" s="46"/>
      <c r="H53" s="40"/>
      <c r="I53" s="41" t="s">
        <v>33</v>
      </c>
      <c r="J53" s="42">
        <f t="shared" si="0"/>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1"/>
        <v>4704.84</v>
      </c>
      <c r="BB53" s="54">
        <f t="shared" si="2"/>
        <v>4704.84</v>
      </c>
      <c r="BC53" s="59" t="str">
        <f t="shared" si="3"/>
        <v>INR  Four Thousand Seven Hundred &amp; Four  and Paise Eighty Four Only</v>
      </c>
      <c r="IA53" s="21">
        <v>4.11</v>
      </c>
      <c r="IB53" s="21" t="s">
        <v>130</v>
      </c>
      <c r="ID53" s="21">
        <v>7</v>
      </c>
      <c r="IE53" s="22" t="s">
        <v>43</v>
      </c>
      <c r="IF53" s="22"/>
      <c r="IG53" s="22"/>
      <c r="IH53" s="22"/>
      <c r="II53" s="22"/>
    </row>
    <row r="54" spans="1:243" s="21" customFormat="1" ht="42.75">
      <c r="A54" s="60">
        <v>4.12</v>
      </c>
      <c r="B54" s="63" t="s">
        <v>131</v>
      </c>
      <c r="C54" s="34"/>
      <c r="D54" s="64">
        <v>7</v>
      </c>
      <c r="E54" s="65" t="s">
        <v>43</v>
      </c>
      <c r="F54" s="61">
        <v>533.41</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3733.87</v>
      </c>
      <c r="BB54" s="54">
        <f t="shared" si="2"/>
        <v>3733.87</v>
      </c>
      <c r="BC54" s="59" t="str">
        <f t="shared" si="3"/>
        <v>INR  Three Thousand Seven Hundred &amp; Thirty Three  and Paise Eighty Seven Only</v>
      </c>
      <c r="IA54" s="21">
        <v>4.12</v>
      </c>
      <c r="IB54" s="21" t="s">
        <v>131</v>
      </c>
      <c r="ID54" s="21">
        <v>7</v>
      </c>
      <c r="IE54" s="22" t="s">
        <v>43</v>
      </c>
      <c r="IF54" s="22"/>
      <c r="IG54" s="22"/>
      <c r="IH54" s="22"/>
      <c r="II54" s="22"/>
    </row>
    <row r="55" spans="1:243" s="21" customFormat="1" ht="42.75">
      <c r="A55" s="60">
        <v>4.13</v>
      </c>
      <c r="B55" s="63" t="s">
        <v>132</v>
      </c>
      <c r="C55" s="34"/>
      <c r="D55" s="64">
        <v>7</v>
      </c>
      <c r="E55" s="65" t="s">
        <v>43</v>
      </c>
      <c r="F55" s="61">
        <v>705.17</v>
      </c>
      <c r="G55" s="46"/>
      <c r="H55" s="40"/>
      <c r="I55" s="41" t="s">
        <v>33</v>
      </c>
      <c r="J55" s="42">
        <f t="shared" si="0"/>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 t="shared" si="1"/>
        <v>4936.19</v>
      </c>
      <c r="BB55" s="54">
        <f t="shared" si="2"/>
        <v>4936.19</v>
      </c>
      <c r="BC55" s="59" t="str">
        <f t="shared" si="3"/>
        <v>INR  Four Thousand Nine Hundred &amp; Thirty Six  and Paise Nineteen Only</v>
      </c>
      <c r="IA55" s="21">
        <v>4.13</v>
      </c>
      <c r="IB55" s="21" t="s">
        <v>132</v>
      </c>
      <c r="ID55" s="21">
        <v>7</v>
      </c>
      <c r="IE55" s="22" t="s">
        <v>43</v>
      </c>
      <c r="IF55" s="22"/>
      <c r="IG55" s="22"/>
      <c r="IH55" s="22"/>
      <c r="II55" s="22"/>
    </row>
    <row r="56" spans="1:243" s="21" customFormat="1" ht="16.5" customHeight="1">
      <c r="A56" s="60">
        <v>4.14</v>
      </c>
      <c r="B56" s="63" t="s">
        <v>133</v>
      </c>
      <c r="C56" s="34"/>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IA56" s="21">
        <v>4.14</v>
      </c>
      <c r="IB56" s="21" t="s">
        <v>133</v>
      </c>
      <c r="IE56" s="22"/>
      <c r="IF56" s="22"/>
      <c r="IG56" s="22"/>
      <c r="IH56" s="22"/>
      <c r="II56" s="22"/>
    </row>
    <row r="57" spans="1:243" s="21" customFormat="1" ht="42.75">
      <c r="A57" s="60">
        <v>4.15</v>
      </c>
      <c r="B57" s="63" t="s">
        <v>60</v>
      </c>
      <c r="C57" s="34"/>
      <c r="D57" s="64">
        <v>7</v>
      </c>
      <c r="E57" s="65" t="s">
        <v>44</v>
      </c>
      <c r="F57" s="61">
        <v>159.49</v>
      </c>
      <c r="G57" s="46"/>
      <c r="H57" s="40"/>
      <c r="I57" s="41" t="s">
        <v>33</v>
      </c>
      <c r="J57" s="42">
        <f>IF(I57="Less(-)",-1,1)</f>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total_amount_ba($B$2,$D$2,D57,F57,J57,K57,M57)</f>
        <v>1116.43</v>
      </c>
      <c r="BB57" s="54">
        <f>BA57+SUM(N57:AZ57)</f>
        <v>1116.43</v>
      </c>
      <c r="BC57" s="59" t="str">
        <f>SpellNumber(L57,BB57)</f>
        <v>INR  One Thousand One Hundred &amp; Sixteen  and Paise Forty Three Only</v>
      </c>
      <c r="IA57" s="21">
        <v>4.15</v>
      </c>
      <c r="IB57" s="21" t="s">
        <v>60</v>
      </c>
      <c r="ID57" s="21">
        <v>7</v>
      </c>
      <c r="IE57" s="22" t="s">
        <v>44</v>
      </c>
      <c r="IF57" s="22"/>
      <c r="IG57" s="22"/>
      <c r="IH57" s="22"/>
      <c r="II57" s="22"/>
    </row>
    <row r="58" spans="1:243" s="21" customFormat="1" ht="30.75" customHeight="1">
      <c r="A58" s="60">
        <v>4.16</v>
      </c>
      <c r="B58" s="63" t="s">
        <v>134</v>
      </c>
      <c r="C58" s="34"/>
      <c r="D58" s="64">
        <v>7</v>
      </c>
      <c r="E58" s="65" t="s">
        <v>43</v>
      </c>
      <c r="F58" s="61">
        <v>676.98</v>
      </c>
      <c r="G58" s="46"/>
      <c r="H58" s="40"/>
      <c r="I58" s="41" t="s">
        <v>33</v>
      </c>
      <c r="J58" s="42">
        <f>IF(I58="Less(-)",-1,1)</f>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total_amount_ba($B$2,$D$2,D58,F58,J58,K58,M58)</f>
        <v>4738.86</v>
      </c>
      <c r="BB58" s="54">
        <f>BA58+SUM(N58:AZ58)</f>
        <v>4738.86</v>
      </c>
      <c r="BC58" s="59" t="str">
        <f>SpellNumber(L58,BB58)</f>
        <v>INR  Four Thousand Seven Hundred &amp; Thirty Eight  and Paise Eighty Six Only</v>
      </c>
      <c r="IA58" s="21">
        <v>4.16</v>
      </c>
      <c r="IB58" s="21" t="s">
        <v>134</v>
      </c>
      <c r="ID58" s="21">
        <v>7</v>
      </c>
      <c r="IE58" s="22" t="s">
        <v>43</v>
      </c>
      <c r="IF58" s="22"/>
      <c r="IG58" s="22"/>
      <c r="IH58" s="22"/>
      <c r="II58" s="22"/>
    </row>
    <row r="59" spans="1:243" s="21" customFormat="1" ht="141.75">
      <c r="A59" s="60">
        <v>4.17</v>
      </c>
      <c r="B59" s="63" t="s">
        <v>135</v>
      </c>
      <c r="C59" s="34"/>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4.17</v>
      </c>
      <c r="IB59" s="21" t="s">
        <v>135</v>
      </c>
      <c r="IE59" s="22"/>
      <c r="IF59" s="22"/>
      <c r="IG59" s="22"/>
      <c r="IH59" s="22"/>
      <c r="II59" s="22"/>
    </row>
    <row r="60" spans="1:243" s="21" customFormat="1" ht="47.25">
      <c r="A60" s="60">
        <v>4.18</v>
      </c>
      <c r="B60" s="63" t="s">
        <v>136</v>
      </c>
      <c r="C60" s="34"/>
      <c r="D60" s="64">
        <v>5</v>
      </c>
      <c r="E60" s="65" t="s">
        <v>43</v>
      </c>
      <c r="F60" s="61">
        <v>279.92</v>
      </c>
      <c r="G60" s="46"/>
      <c r="H60" s="40"/>
      <c r="I60" s="41" t="s">
        <v>33</v>
      </c>
      <c r="J60" s="42">
        <f>IF(I60="Less(-)",-1,1)</f>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total_amount_ba($B$2,$D$2,D60,F60,J60,K60,M60)</f>
        <v>1399.6</v>
      </c>
      <c r="BB60" s="54">
        <f>BA60+SUM(N60:AZ60)</f>
        <v>1399.6</v>
      </c>
      <c r="BC60" s="59" t="str">
        <f>SpellNumber(L60,BB60)</f>
        <v>INR  One Thousand Three Hundred &amp; Ninety Nine  and Paise Sixty Only</v>
      </c>
      <c r="IA60" s="21">
        <v>4.18</v>
      </c>
      <c r="IB60" s="21" t="s">
        <v>136</v>
      </c>
      <c r="ID60" s="21">
        <v>5</v>
      </c>
      <c r="IE60" s="22" t="s">
        <v>43</v>
      </c>
      <c r="IF60" s="22"/>
      <c r="IG60" s="22"/>
      <c r="IH60" s="22"/>
      <c r="II60" s="22"/>
    </row>
    <row r="61" spans="1:243" s="21" customFormat="1" ht="204.75">
      <c r="A61" s="60">
        <v>4.19</v>
      </c>
      <c r="B61" s="63" t="s">
        <v>137</v>
      </c>
      <c r="C61" s="34"/>
      <c r="D61" s="64">
        <v>1.5</v>
      </c>
      <c r="E61" s="65" t="s">
        <v>46</v>
      </c>
      <c r="F61" s="61">
        <v>10803.38</v>
      </c>
      <c r="G61" s="46"/>
      <c r="H61" s="40"/>
      <c r="I61" s="41" t="s">
        <v>33</v>
      </c>
      <c r="J61" s="42">
        <f>IF(I61="Less(-)",-1,1)</f>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total_amount_ba($B$2,$D$2,D61,F61,J61,K61,M61)</f>
        <v>16205.07</v>
      </c>
      <c r="BB61" s="54">
        <f>BA61+SUM(N61:AZ61)</f>
        <v>16205.07</v>
      </c>
      <c r="BC61" s="59" t="str">
        <f>SpellNumber(L61,BB61)</f>
        <v>INR  Sixteen Thousand Two Hundred &amp; Five  and Paise Seven Only</v>
      </c>
      <c r="IA61" s="21">
        <v>4.19</v>
      </c>
      <c r="IB61" s="21" t="s">
        <v>137</v>
      </c>
      <c r="ID61" s="21">
        <v>1.5</v>
      </c>
      <c r="IE61" s="22" t="s">
        <v>46</v>
      </c>
      <c r="IF61" s="22"/>
      <c r="IG61" s="22"/>
      <c r="IH61" s="22"/>
      <c r="II61" s="22"/>
    </row>
    <row r="62" spans="1:243" s="21" customFormat="1" ht="63">
      <c r="A62" s="62">
        <v>4.2</v>
      </c>
      <c r="B62" s="63" t="s">
        <v>138</v>
      </c>
      <c r="C62" s="34"/>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4.2</v>
      </c>
      <c r="IB62" s="21" t="s">
        <v>138</v>
      </c>
      <c r="IE62" s="22"/>
      <c r="IF62" s="22"/>
      <c r="IG62" s="22"/>
      <c r="IH62" s="22"/>
      <c r="II62" s="22"/>
    </row>
    <row r="63" spans="1:243" s="21" customFormat="1" ht="31.5">
      <c r="A63" s="60">
        <v>4.21</v>
      </c>
      <c r="B63" s="63" t="s">
        <v>52</v>
      </c>
      <c r="C63" s="34"/>
      <c r="D63" s="64">
        <v>300</v>
      </c>
      <c r="E63" s="65" t="s">
        <v>57</v>
      </c>
      <c r="F63" s="61">
        <v>78.61</v>
      </c>
      <c r="G63" s="46"/>
      <c r="H63" s="40"/>
      <c r="I63" s="41" t="s">
        <v>33</v>
      </c>
      <c r="J63" s="42">
        <f>IF(I63="Less(-)",-1,1)</f>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total_amount_ba($B$2,$D$2,D63,F63,J63,K63,M63)</f>
        <v>23583</v>
      </c>
      <c r="BB63" s="54">
        <f>BA63+SUM(N63:AZ63)</f>
        <v>23583</v>
      </c>
      <c r="BC63" s="59" t="str">
        <f>SpellNumber(L63,BB63)</f>
        <v>INR  Twenty Three Thousand Five Hundred &amp; Eighty Three  Only</v>
      </c>
      <c r="IA63" s="21">
        <v>4.21</v>
      </c>
      <c r="IB63" s="21" t="s">
        <v>52</v>
      </c>
      <c r="ID63" s="21">
        <v>300</v>
      </c>
      <c r="IE63" s="22" t="s">
        <v>57</v>
      </c>
      <c r="IF63" s="22"/>
      <c r="IG63" s="22"/>
      <c r="IH63" s="22"/>
      <c r="II63" s="22"/>
    </row>
    <row r="64" spans="1:243" s="21" customFormat="1" ht="15.75">
      <c r="A64" s="60">
        <v>5</v>
      </c>
      <c r="B64" s="63" t="s">
        <v>139</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5</v>
      </c>
      <c r="IB64" s="21" t="s">
        <v>139</v>
      </c>
      <c r="IE64" s="22"/>
      <c r="IF64" s="22"/>
      <c r="IG64" s="22"/>
      <c r="IH64" s="22"/>
      <c r="II64" s="22"/>
    </row>
    <row r="65" spans="1:243" s="21" customFormat="1" ht="63">
      <c r="A65" s="60">
        <v>5.01</v>
      </c>
      <c r="B65" s="63" t="s">
        <v>140</v>
      </c>
      <c r="C65" s="34"/>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IA65" s="21">
        <v>5.01</v>
      </c>
      <c r="IB65" s="21" t="s">
        <v>140</v>
      </c>
      <c r="IE65" s="22"/>
      <c r="IF65" s="22"/>
      <c r="IG65" s="22"/>
      <c r="IH65" s="22"/>
      <c r="II65" s="22"/>
    </row>
    <row r="66" spans="1:243" s="21" customFormat="1" ht="42.75">
      <c r="A66" s="60">
        <v>5.02</v>
      </c>
      <c r="B66" s="63" t="s">
        <v>61</v>
      </c>
      <c r="C66" s="34"/>
      <c r="D66" s="64">
        <v>1.5</v>
      </c>
      <c r="E66" s="65" t="s">
        <v>46</v>
      </c>
      <c r="F66" s="61">
        <v>5838.01</v>
      </c>
      <c r="G66" s="46"/>
      <c r="H66" s="40"/>
      <c r="I66" s="41" t="s">
        <v>33</v>
      </c>
      <c r="J66" s="42">
        <f>IF(I66="Less(-)",-1,1)</f>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total_amount_ba($B$2,$D$2,D66,F66,J66,K66,M66)</f>
        <v>8757.02</v>
      </c>
      <c r="BB66" s="54">
        <f>BA66+SUM(N66:AZ66)</f>
        <v>8757.02</v>
      </c>
      <c r="BC66" s="59" t="str">
        <f>SpellNumber(L66,BB66)</f>
        <v>INR  Eight Thousand Seven Hundred &amp; Fifty Seven  and Paise Two Only</v>
      </c>
      <c r="IA66" s="21">
        <v>5.02</v>
      </c>
      <c r="IB66" s="21" t="s">
        <v>61</v>
      </c>
      <c r="ID66" s="21">
        <v>1.5</v>
      </c>
      <c r="IE66" s="22" t="s">
        <v>46</v>
      </c>
      <c r="IF66" s="22"/>
      <c r="IG66" s="22"/>
      <c r="IH66" s="22"/>
      <c r="II66" s="22"/>
    </row>
    <row r="67" spans="1:243" s="21" customFormat="1" ht="78.75">
      <c r="A67" s="60">
        <v>5.03</v>
      </c>
      <c r="B67" s="63" t="s">
        <v>141</v>
      </c>
      <c r="C67" s="34"/>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IA67" s="21">
        <v>5.03</v>
      </c>
      <c r="IB67" s="21" t="s">
        <v>141</v>
      </c>
      <c r="IE67" s="22"/>
      <c r="IF67" s="22"/>
      <c r="IG67" s="22"/>
      <c r="IH67" s="22"/>
      <c r="II67" s="22"/>
    </row>
    <row r="68" spans="1:243" s="21" customFormat="1" ht="42.75">
      <c r="A68" s="60">
        <v>5.04</v>
      </c>
      <c r="B68" s="63" t="s">
        <v>142</v>
      </c>
      <c r="C68" s="34"/>
      <c r="D68" s="64">
        <v>1.5</v>
      </c>
      <c r="E68" s="65" t="s">
        <v>46</v>
      </c>
      <c r="F68" s="61">
        <v>7463.48</v>
      </c>
      <c r="G68" s="46"/>
      <c r="H68" s="40"/>
      <c r="I68" s="41" t="s">
        <v>33</v>
      </c>
      <c r="J68" s="42">
        <f>IF(I68="Less(-)",-1,1)</f>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total_amount_ba($B$2,$D$2,D68,F68,J68,K68,M68)</f>
        <v>11195.22</v>
      </c>
      <c r="BB68" s="54">
        <f>BA68+SUM(N68:AZ68)</f>
        <v>11195.22</v>
      </c>
      <c r="BC68" s="59" t="str">
        <f>SpellNumber(L68,BB68)</f>
        <v>INR  Eleven Thousand One Hundred &amp; Ninety Five  and Paise Twenty Two Only</v>
      </c>
      <c r="IA68" s="21">
        <v>5.04</v>
      </c>
      <c r="IB68" s="21" t="s">
        <v>142</v>
      </c>
      <c r="ID68" s="21">
        <v>1.5</v>
      </c>
      <c r="IE68" s="22" t="s">
        <v>46</v>
      </c>
      <c r="IF68" s="22"/>
      <c r="IG68" s="22"/>
      <c r="IH68" s="22"/>
      <c r="II68" s="22"/>
    </row>
    <row r="69" spans="1:243" s="21" customFormat="1" ht="94.5">
      <c r="A69" s="60">
        <v>5.05</v>
      </c>
      <c r="B69" s="63" t="s">
        <v>143</v>
      </c>
      <c r="C69" s="34"/>
      <c r="D69" s="64">
        <v>5</v>
      </c>
      <c r="E69" s="65" t="s">
        <v>43</v>
      </c>
      <c r="F69" s="61">
        <v>718.24</v>
      </c>
      <c r="G69" s="46"/>
      <c r="H69" s="40"/>
      <c r="I69" s="41" t="s">
        <v>33</v>
      </c>
      <c r="J69" s="42">
        <f aca="true" t="shared" si="4" ref="J69:J132">IF(I69="Less(-)",-1,1)</f>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 aca="true" t="shared" si="5" ref="BA69:BA132">total_amount_ba($B$2,$D$2,D69,F69,J69,K69,M69)</f>
        <v>3591.2</v>
      </c>
      <c r="BB69" s="54">
        <f aca="true" t="shared" si="6" ref="BB69:BB132">BA69+SUM(N69:AZ69)</f>
        <v>3591.2</v>
      </c>
      <c r="BC69" s="59" t="str">
        <f aca="true" t="shared" si="7" ref="BC69:BC132">SpellNumber(L69,BB69)</f>
        <v>INR  Three Thousand Five Hundred &amp; Ninety One  and Paise Twenty Only</v>
      </c>
      <c r="IA69" s="21">
        <v>5.05</v>
      </c>
      <c r="IB69" s="21" t="s">
        <v>143</v>
      </c>
      <c r="ID69" s="21">
        <v>5</v>
      </c>
      <c r="IE69" s="22" t="s">
        <v>43</v>
      </c>
      <c r="IF69" s="22"/>
      <c r="IG69" s="22"/>
      <c r="IH69" s="22"/>
      <c r="II69" s="22"/>
    </row>
    <row r="70" spans="1:243" s="21" customFormat="1" ht="63">
      <c r="A70" s="60">
        <v>5.06</v>
      </c>
      <c r="B70" s="63" t="s">
        <v>144</v>
      </c>
      <c r="C70" s="34"/>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5.06</v>
      </c>
      <c r="IB70" s="21" t="s">
        <v>144</v>
      </c>
      <c r="IE70" s="22"/>
      <c r="IF70" s="22"/>
      <c r="IG70" s="22"/>
      <c r="IH70" s="22"/>
      <c r="II70" s="22"/>
    </row>
    <row r="71" spans="1:243" s="21" customFormat="1" ht="42.75">
      <c r="A71" s="60">
        <v>5.07</v>
      </c>
      <c r="B71" s="63" t="s">
        <v>145</v>
      </c>
      <c r="C71" s="34"/>
      <c r="D71" s="64">
        <v>5</v>
      </c>
      <c r="E71" s="65" t="s">
        <v>43</v>
      </c>
      <c r="F71" s="61">
        <v>734.63</v>
      </c>
      <c r="G71" s="46"/>
      <c r="H71" s="40"/>
      <c r="I71" s="41" t="s">
        <v>33</v>
      </c>
      <c r="J71" s="42">
        <f t="shared" si="4"/>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5"/>
        <v>3673.15</v>
      </c>
      <c r="BB71" s="54">
        <f t="shared" si="6"/>
        <v>3673.15</v>
      </c>
      <c r="BC71" s="59" t="str">
        <f t="shared" si="7"/>
        <v>INR  Three Thousand Six Hundred &amp; Seventy Three  and Paise Fifteen Only</v>
      </c>
      <c r="IA71" s="21">
        <v>5.07</v>
      </c>
      <c r="IB71" s="21" t="s">
        <v>145</v>
      </c>
      <c r="ID71" s="21">
        <v>5</v>
      </c>
      <c r="IE71" s="22" t="s">
        <v>43</v>
      </c>
      <c r="IF71" s="22"/>
      <c r="IG71" s="22"/>
      <c r="IH71" s="22"/>
      <c r="II71" s="22"/>
    </row>
    <row r="72" spans="1:243" s="21" customFormat="1" ht="78.75">
      <c r="A72" s="60">
        <v>5.08</v>
      </c>
      <c r="B72" s="63" t="s">
        <v>146</v>
      </c>
      <c r="C72" s="34"/>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5.08</v>
      </c>
      <c r="IB72" s="21" t="s">
        <v>146</v>
      </c>
      <c r="IE72" s="22"/>
      <c r="IF72" s="22"/>
      <c r="IG72" s="22"/>
      <c r="IH72" s="22"/>
      <c r="II72" s="22"/>
    </row>
    <row r="73" spans="1:243" s="21" customFormat="1" ht="42.75">
      <c r="A73" s="60">
        <v>5.09</v>
      </c>
      <c r="B73" s="63" t="s">
        <v>53</v>
      </c>
      <c r="C73" s="34"/>
      <c r="D73" s="64">
        <v>5</v>
      </c>
      <c r="E73" s="65" t="s">
        <v>43</v>
      </c>
      <c r="F73" s="61">
        <v>892.63</v>
      </c>
      <c r="G73" s="46"/>
      <c r="H73" s="40"/>
      <c r="I73" s="41" t="s">
        <v>33</v>
      </c>
      <c r="J73" s="42">
        <f t="shared" si="4"/>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5"/>
        <v>4463.15</v>
      </c>
      <c r="BB73" s="54">
        <f t="shared" si="6"/>
        <v>4463.15</v>
      </c>
      <c r="BC73" s="59" t="str">
        <f t="shared" si="7"/>
        <v>INR  Four Thousand Four Hundred &amp; Sixty Three  and Paise Fifteen Only</v>
      </c>
      <c r="IA73" s="21">
        <v>5.09</v>
      </c>
      <c r="IB73" s="21" t="s">
        <v>53</v>
      </c>
      <c r="ID73" s="21">
        <v>5</v>
      </c>
      <c r="IE73" s="22" t="s">
        <v>43</v>
      </c>
      <c r="IF73" s="22"/>
      <c r="IG73" s="22"/>
      <c r="IH73" s="22"/>
      <c r="II73" s="22"/>
    </row>
    <row r="74" spans="1:243" s="21" customFormat="1" ht="126">
      <c r="A74" s="62">
        <v>5.1</v>
      </c>
      <c r="B74" s="63" t="s">
        <v>147</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5.1</v>
      </c>
      <c r="IB74" s="21" t="s">
        <v>147</v>
      </c>
      <c r="IE74" s="22"/>
      <c r="IF74" s="22"/>
      <c r="IG74" s="22"/>
      <c r="IH74" s="22"/>
      <c r="II74" s="22"/>
    </row>
    <row r="75" spans="1:243" s="21" customFormat="1" ht="28.5">
      <c r="A75" s="60">
        <v>5.11</v>
      </c>
      <c r="B75" s="63" t="s">
        <v>148</v>
      </c>
      <c r="C75" s="34"/>
      <c r="D75" s="64">
        <v>2</v>
      </c>
      <c r="E75" s="65" t="s">
        <v>46</v>
      </c>
      <c r="F75" s="61">
        <v>7510.7</v>
      </c>
      <c r="G75" s="46"/>
      <c r="H75" s="40"/>
      <c r="I75" s="41" t="s">
        <v>33</v>
      </c>
      <c r="J75" s="42">
        <f t="shared" si="4"/>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5"/>
        <v>15021.4</v>
      </c>
      <c r="BB75" s="54">
        <f t="shared" si="6"/>
        <v>15021.4</v>
      </c>
      <c r="BC75" s="59" t="str">
        <f t="shared" si="7"/>
        <v>INR  Fifteen Thousand  &amp;Twenty One  and Paise Forty Only</v>
      </c>
      <c r="IA75" s="21">
        <v>5.11</v>
      </c>
      <c r="IB75" s="21" t="s">
        <v>148</v>
      </c>
      <c r="ID75" s="21">
        <v>2</v>
      </c>
      <c r="IE75" s="22" t="s">
        <v>46</v>
      </c>
      <c r="IF75" s="22"/>
      <c r="IG75" s="22"/>
      <c r="IH75" s="22"/>
      <c r="II75" s="22"/>
    </row>
    <row r="76" spans="1:243" s="21" customFormat="1" ht="94.5">
      <c r="A76" s="60">
        <v>5.12</v>
      </c>
      <c r="B76" s="63" t="s">
        <v>149</v>
      </c>
      <c r="C76" s="34"/>
      <c r="D76" s="64">
        <v>15</v>
      </c>
      <c r="E76" s="65" t="s">
        <v>44</v>
      </c>
      <c r="F76" s="61">
        <v>48.93</v>
      </c>
      <c r="G76" s="46"/>
      <c r="H76" s="40"/>
      <c r="I76" s="41" t="s">
        <v>33</v>
      </c>
      <c r="J76" s="42">
        <f t="shared" si="4"/>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5"/>
        <v>733.95</v>
      </c>
      <c r="BB76" s="54">
        <f t="shared" si="6"/>
        <v>733.95</v>
      </c>
      <c r="BC76" s="59" t="str">
        <f t="shared" si="7"/>
        <v>INR  Seven Hundred &amp; Thirty Three  and Paise Ninety Five Only</v>
      </c>
      <c r="IA76" s="21">
        <v>5.12</v>
      </c>
      <c r="IB76" s="21" t="s">
        <v>149</v>
      </c>
      <c r="ID76" s="21">
        <v>15</v>
      </c>
      <c r="IE76" s="22" t="s">
        <v>44</v>
      </c>
      <c r="IF76" s="22"/>
      <c r="IG76" s="22"/>
      <c r="IH76" s="22"/>
      <c r="II76" s="22"/>
    </row>
    <row r="77" spans="1:243" s="21" customFormat="1" ht="15.75">
      <c r="A77" s="60">
        <v>6</v>
      </c>
      <c r="B77" s="63" t="s">
        <v>150</v>
      </c>
      <c r="C77" s="34"/>
      <c r="D77" s="70"/>
      <c r="E77" s="70"/>
      <c r="F77" s="70"/>
      <c r="G77" s="70"/>
      <c r="H77" s="70"/>
      <c r="I77" s="70"/>
      <c r="J77" s="70"/>
      <c r="K77" s="70"/>
      <c r="L77" s="70"/>
      <c r="M77" s="70"/>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IA77" s="21">
        <v>6</v>
      </c>
      <c r="IB77" s="21" t="s">
        <v>150</v>
      </c>
      <c r="IE77" s="22"/>
      <c r="IF77" s="22"/>
      <c r="IG77" s="22"/>
      <c r="IH77" s="22"/>
      <c r="II77" s="22"/>
    </row>
    <row r="78" spans="1:243" s="21" customFormat="1" ht="236.25">
      <c r="A78" s="60">
        <v>6.01</v>
      </c>
      <c r="B78" s="63" t="s">
        <v>151</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6.01</v>
      </c>
      <c r="IB78" s="21" t="s">
        <v>151</v>
      </c>
      <c r="IE78" s="22"/>
      <c r="IF78" s="22"/>
      <c r="IG78" s="22"/>
      <c r="IH78" s="22"/>
      <c r="II78" s="22"/>
    </row>
    <row r="79" spans="1:243" s="21" customFormat="1" ht="19.5" customHeight="1">
      <c r="A79" s="60">
        <v>6.02</v>
      </c>
      <c r="B79" s="63" t="s">
        <v>152</v>
      </c>
      <c r="C79" s="34"/>
      <c r="D79" s="70"/>
      <c r="E79" s="70"/>
      <c r="F79" s="70"/>
      <c r="G79" s="70"/>
      <c r="H79" s="70"/>
      <c r="I79" s="70"/>
      <c r="J79" s="70"/>
      <c r="K79" s="70"/>
      <c r="L79" s="70"/>
      <c r="M79" s="70"/>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IA79" s="21">
        <v>6.02</v>
      </c>
      <c r="IB79" s="21" t="s">
        <v>152</v>
      </c>
      <c r="IE79" s="22"/>
      <c r="IF79" s="22"/>
      <c r="IG79" s="22"/>
      <c r="IH79" s="22"/>
      <c r="II79" s="22"/>
    </row>
    <row r="80" spans="1:243" s="21" customFormat="1" ht="42.75">
      <c r="A80" s="60">
        <v>6.03</v>
      </c>
      <c r="B80" s="63" t="s">
        <v>153</v>
      </c>
      <c r="C80" s="34"/>
      <c r="D80" s="64">
        <v>2</v>
      </c>
      <c r="E80" s="65" t="s">
        <v>43</v>
      </c>
      <c r="F80" s="61">
        <v>4102.89</v>
      </c>
      <c r="G80" s="46"/>
      <c r="H80" s="40"/>
      <c r="I80" s="41" t="s">
        <v>33</v>
      </c>
      <c r="J80" s="42">
        <f t="shared" si="4"/>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5"/>
        <v>8205.78</v>
      </c>
      <c r="BB80" s="54">
        <f t="shared" si="6"/>
        <v>8205.78</v>
      </c>
      <c r="BC80" s="59" t="str">
        <f t="shared" si="7"/>
        <v>INR  Eight Thousand Two Hundred &amp; Five  and Paise Seventy Eight Only</v>
      </c>
      <c r="IA80" s="21">
        <v>6.03</v>
      </c>
      <c r="IB80" s="21" t="s">
        <v>153</v>
      </c>
      <c r="ID80" s="21">
        <v>2</v>
      </c>
      <c r="IE80" s="22" t="s">
        <v>43</v>
      </c>
      <c r="IF80" s="22"/>
      <c r="IG80" s="22"/>
      <c r="IH80" s="22"/>
      <c r="II80" s="22"/>
    </row>
    <row r="81" spans="1:243" s="21" customFormat="1" ht="42.75">
      <c r="A81" s="60">
        <v>6.04</v>
      </c>
      <c r="B81" s="63" t="s">
        <v>154</v>
      </c>
      <c r="C81" s="34"/>
      <c r="D81" s="64">
        <v>2</v>
      </c>
      <c r="E81" s="65" t="s">
        <v>43</v>
      </c>
      <c r="F81" s="61">
        <v>3880.18</v>
      </c>
      <c r="G81" s="46"/>
      <c r="H81" s="40"/>
      <c r="I81" s="41" t="s">
        <v>33</v>
      </c>
      <c r="J81" s="42">
        <f t="shared" si="4"/>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5"/>
        <v>7760.36</v>
      </c>
      <c r="BB81" s="54">
        <f t="shared" si="6"/>
        <v>7760.36</v>
      </c>
      <c r="BC81" s="59" t="str">
        <f t="shared" si="7"/>
        <v>INR  Seven Thousand Seven Hundred &amp; Sixty  and Paise Thirty Six Only</v>
      </c>
      <c r="IA81" s="21">
        <v>6.04</v>
      </c>
      <c r="IB81" s="21" t="s">
        <v>154</v>
      </c>
      <c r="ID81" s="21">
        <v>2</v>
      </c>
      <c r="IE81" s="22" t="s">
        <v>43</v>
      </c>
      <c r="IF81" s="22"/>
      <c r="IG81" s="22"/>
      <c r="IH81" s="22"/>
      <c r="II81" s="22"/>
    </row>
    <row r="82" spans="1:243" s="21" customFormat="1" ht="94.5">
      <c r="A82" s="60">
        <v>6.05</v>
      </c>
      <c r="B82" s="63" t="s">
        <v>155</v>
      </c>
      <c r="C82" s="34"/>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6.05</v>
      </c>
      <c r="IB82" s="21" t="s">
        <v>155</v>
      </c>
      <c r="IE82" s="22"/>
      <c r="IF82" s="22"/>
      <c r="IG82" s="22"/>
      <c r="IH82" s="22"/>
      <c r="II82" s="22"/>
    </row>
    <row r="83" spans="1:243" s="21" customFormat="1" ht="42.75">
      <c r="A83" s="60">
        <v>6.06</v>
      </c>
      <c r="B83" s="63" t="s">
        <v>156</v>
      </c>
      <c r="C83" s="34"/>
      <c r="D83" s="64">
        <v>3</v>
      </c>
      <c r="E83" s="65" t="s">
        <v>44</v>
      </c>
      <c r="F83" s="61">
        <v>367.25</v>
      </c>
      <c r="G83" s="46"/>
      <c r="H83" s="40"/>
      <c r="I83" s="41" t="s">
        <v>33</v>
      </c>
      <c r="J83" s="42">
        <f t="shared" si="4"/>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 t="shared" si="5"/>
        <v>1101.75</v>
      </c>
      <c r="BB83" s="54">
        <f t="shared" si="6"/>
        <v>1101.75</v>
      </c>
      <c r="BC83" s="59" t="str">
        <f t="shared" si="7"/>
        <v>INR  One Thousand One Hundred &amp; One  and Paise Seventy Five Only</v>
      </c>
      <c r="IA83" s="21">
        <v>6.06</v>
      </c>
      <c r="IB83" s="21" t="s">
        <v>156</v>
      </c>
      <c r="ID83" s="21">
        <v>3</v>
      </c>
      <c r="IE83" s="22" t="s">
        <v>44</v>
      </c>
      <c r="IF83" s="22"/>
      <c r="IG83" s="22"/>
      <c r="IH83" s="22"/>
      <c r="II83" s="22"/>
    </row>
    <row r="84" spans="1:243" s="21" customFormat="1" ht="141.75">
      <c r="A84" s="60">
        <v>6.07</v>
      </c>
      <c r="B84" s="63" t="s">
        <v>157</v>
      </c>
      <c r="C84" s="34"/>
      <c r="D84" s="64">
        <v>3</v>
      </c>
      <c r="E84" s="65" t="s">
        <v>47</v>
      </c>
      <c r="F84" s="61">
        <v>708.59</v>
      </c>
      <c r="G84" s="46"/>
      <c r="H84" s="40"/>
      <c r="I84" s="41" t="s">
        <v>33</v>
      </c>
      <c r="J84" s="42">
        <f t="shared" si="4"/>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5"/>
        <v>2125.77</v>
      </c>
      <c r="BB84" s="54">
        <f t="shared" si="6"/>
        <v>2125.77</v>
      </c>
      <c r="BC84" s="59" t="str">
        <f t="shared" si="7"/>
        <v>INR  Two Thousand One Hundred &amp; Twenty Five  and Paise Seventy Seven Only</v>
      </c>
      <c r="IA84" s="21">
        <v>6.07</v>
      </c>
      <c r="IB84" s="21" t="s">
        <v>157</v>
      </c>
      <c r="ID84" s="21">
        <v>3</v>
      </c>
      <c r="IE84" s="22" t="s">
        <v>47</v>
      </c>
      <c r="IF84" s="22"/>
      <c r="IG84" s="22"/>
      <c r="IH84" s="22"/>
      <c r="II84" s="22"/>
    </row>
    <row r="85" spans="1:243" s="21" customFormat="1" ht="63">
      <c r="A85" s="60">
        <v>6.08</v>
      </c>
      <c r="B85" s="63" t="s">
        <v>158</v>
      </c>
      <c r="C85" s="34"/>
      <c r="D85" s="64">
        <v>10</v>
      </c>
      <c r="E85" s="65" t="s">
        <v>43</v>
      </c>
      <c r="F85" s="61">
        <v>366.16</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5"/>
        <v>3661.6</v>
      </c>
      <c r="BB85" s="54">
        <f t="shared" si="6"/>
        <v>3661.6</v>
      </c>
      <c r="BC85" s="59" t="str">
        <f t="shared" si="7"/>
        <v>INR  Three Thousand Six Hundred &amp; Sixty One  and Paise Sixty Only</v>
      </c>
      <c r="IA85" s="21">
        <v>6.08</v>
      </c>
      <c r="IB85" s="21" t="s">
        <v>158</v>
      </c>
      <c r="ID85" s="21">
        <v>10</v>
      </c>
      <c r="IE85" s="22" t="s">
        <v>43</v>
      </c>
      <c r="IF85" s="22"/>
      <c r="IG85" s="22"/>
      <c r="IH85" s="22"/>
      <c r="II85" s="22"/>
    </row>
    <row r="86" spans="1:243" s="21" customFormat="1" ht="204.75">
      <c r="A86" s="60">
        <v>6.09</v>
      </c>
      <c r="B86" s="63" t="s">
        <v>159</v>
      </c>
      <c r="C86" s="34"/>
      <c r="D86" s="70"/>
      <c r="E86" s="70"/>
      <c r="F86" s="70"/>
      <c r="G86" s="70"/>
      <c r="H86" s="70"/>
      <c r="I86" s="70"/>
      <c r="J86" s="70"/>
      <c r="K86" s="70"/>
      <c r="L86" s="70"/>
      <c r="M86" s="70"/>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IA86" s="21">
        <v>6.09</v>
      </c>
      <c r="IB86" s="21" t="s">
        <v>159</v>
      </c>
      <c r="IE86" s="22"/>
      <c r="IF86" s="22"/>
      <c r="IG86" s="22"/>
      <c r="IH86" s="22"/>
      <c r="II86" s="22"/>
    </row>
    <row r="87" spans="1:243" s="21" customFormat="1" ht="42.75">
      <c r="A87" s="62">
        <v>6.1</v>
      </c>
      <c r="B87" s="63" t="s">
        <v>160</v>
      </c>
      <c r="C87" s="34"/>
      <c r="D87" s="64">
        <v>2</v>
      </c>
      <c r="E87" s="65" t="s">
        <v>43</v>
      </c>
      <c r="F87" s="61">
        <v>2684.09</v>
      </c>
      <c r="G87" s="46"/>
      <c r="H87" s="40"/>
      <c r="I87" s="41" t="s">
        <v>33</v>
      </c>
      <c r="J87" s="42">
        <f t="shared" si="4"/>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t="shared" si="5"/>
        <v>5368.18</v>
      </c>
      <c r="BB87" s="54">
        <f t="shared" si="6"/>
        <v>5368.18</v>
      </c>
      <c r="BC87" s="59" t="str">
        <f t="shared" si="7"/>
        <v>INR  Five Thousand Three Hundred &amp; Sixty Eight  and Paise Eighteen Only</v>
      </c>
      <c r="IA87" s="21">
        <v>6.1</v>
      </c>
      <c r="IB87" s="21" t="s">
        <v>160</v>
      </c>
      <c r="ID87" s="21">
        <v>2</v>
      </c>
      <c r="IE87" s="22" t="s">
        <v>43</v>
      </c>
      <c r="IF87" s="22"/>
      <c r="IG87" s="22"/>
      <c r="IH87" s="22"/>
      <c r="II87" s="22"/>
    </row>
    <row r="88" spans="1:243" s="21" customFormat="1" ht="236.25">
      <c r="A88" s="60">
        <v>6.11</v>
      </c>
      <c r="B88" s="63" t="s">
        <v>63</v>
      </c>
      <c r="C88" s="34"/>
      <c r="D88" s="64">
        <v>15</v>
      </c>
      <c r="E88" s="65" t="s">
        <v>43</v>
      </c>
      <c r="F88" s="61">
        <v>932.44</v>
      </c>
      <c r="G88" s="46"/>
      <c r="H88" s="40"/>
      <c r="I88" s="41" t="s">
        <v>33</v>
      </c>
      <c r="J88" s="42">
        <f t="shared" si="4"/>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t="shared" si="5"/>
        <v>13986.6</v>
      </c>
      <c r="BB88" s="54">
        <f t="shared" si="6"/>
        <v>13986.6</v>
      </c>
      <c r="BC88" s="59" t="str">
        <f t="shared" si="7"/>
        <v>INR  Thirteen Thousand Nine Hundred &amp; Eighty Six  and Paise Sixty Only</v>
      </c>
      <c r="IA88" s="21">
        <v>6.11</v>
      </c>
      <c r="IB88" s="21" t="s">
        <v>63</v>
      </c>
      <c r="ID88" s="21">
        <v>15</v>
      </c>
      <c r="IE88" s="22" t="s">
        <v>43</v>
      </c>
      <c r="IF88" s="22"/>
      <c r="IG88" s="22"/>
      <c r="IH88" s="22"/>
      <c r="II88" s="22"/>
    </row>
    <row r="89" spans="1:243" s="21" customFormat="1" ht="15.75">
      <c r="A89" s="60">
        <v>7</v>
      </c>
      <c r="B89" s="63" t="s">
        <v>161</v>
      </c>
      <c r="C89" s="34"/>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IA89" s="21">
        <v>7</v>
      </c>
      <c r="IB89" s="21" t="s">
        <v>161</v>
      </c>
      <c r="IE89" s="22"/>
      <c r="IF89" s="22"/>
      <c r="IG89" s="22"/>
      <c r="IH89" s="22"/>
      <c r="II89" s="22"/>
    </row>
    <row r="90" spans="1:243" s="21" customFormat="1" ht="126">
      <c r="A90" s="60">
        <v>7.01</v>
      </c>
      <c r="B90" s="63" t="s">
        <v>162</v>
      </c>
      <c r="C90" s="34"/>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7.01</v>
      </c>
      <c r="IB90" s="21" t="s">
        <v>162</v>
      </c>
      <c r="IE90" s="22"/>
      <c r="IF90" s="22"/>
      <c r="IG90" s="22"/>
      <c r="IH90" s="22"/>
      <c r="II90" s="22"/>
    </row>
    <row r="91" spans="1:243" s="21" customFormat="1" ht="42.75">
      <c r="A91" s="60">
        <v>7.02</v>
      </c>
      <c r="B91" s="63" t="s">
        <v>65</v>
      </c>
      <c r="C91" s="34"/>
      <c r="D91" s="64">
        <v>0.2</v>
      </c>
      <c r="E91" s="65" t="s">
        <v>46</v>
      </c>
      <c r="F91" s="61">
        <v>115367.78</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5"/>
        <v>23073.56</v>
      </c>
      <c r="BB91" s="54">
        <f t="shared" si="6"/>
        <v>23073.56</v>
      </c>
      <c r="BC91" s="59" t="str">
        <f t="shared" si="7"/>
        <v>INR  Twenty Three Thousand  &amp;Seventy Three  and Paise Fifty Six Only</v>
      </c>
      <c r="IA91" s="21">
        <v>7.02</v>
      </c>
      <c r="IB91" s="21" t="s">
        <v>65</v>
      </c>
      <c r="ID91" s="21">
        <v>0.2</v>
      </c>
      <c r="IE91" s="22" t="s">
        <v>46</v>
      </c>
      <c r="IF91" s="22"/>
      <c r="IG91" s="22"/>
      <c r="IH91" s="22"/>
      <c r="II91" s="22"/>
    </row>
    <row r="92" spans="1:243" s="21" customFormat="1" ht="42.75">
      <c r="A92" s="60">
        <v>7.03</v>
      </c>
      <c r="B92" s="63" t="s">
        <v>64</v>
      </c>
      <c r="C92" s="34"/>
      <c r="D92" s="64">
        <v>0.2</v>
      </c>
      <c r="E92" s="65" t="s">
        <v>46</v>
      </c>
      <c r="F92" s="61">
        <v>93573.74</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5"/>
        <v>18714.75</v>
      </c>
      <c r="BB92" s="54">
        <f t="shared" si="6"/>
        <v>18714.75</v>
      </c>
      <c r="BC92" s="59" t="str">
        <f t="shared" si="7"/>
        <v>INR  Eighteen Thousand Seven Hundred &amp; Fourteen  and Paise Seventy Five Only</v>
      </c>
      <c r="IA92" s="21">
        <v>7.03</v>
      </c>
      <c r="IB92" s="21" t="s">
        <v>64</v>
      </c>
      <c r="ID92" s="21">
        <v>0.2</v>
      </c>
      <c r="IE92" s="22" t="s">
        <v>46</v>
      </c>
      <c r="IF92" s="22"/>
      <c r="IG92" s="22"/>
      <c r="IH92" s="22"/>
      <c r="II92" s="22"/>
    </row>
    <row r="93" spans="1:243" s="21" customFormat="1" ht="126">
      <c r="A93" s="60">
        <v>7.04</v>
      </c>
      <c r="B93" s="63" t="s">
        <v>163</v>
      </c>
      <c r="C93" s="34"/>
      <c r="D93" s="70"/>
      <c r="E93" s="70"/>
      <c r="F93" s="70"/>
      <c r="G93" s="70"/>
      <c r="H93" s="70"/>
      <c r="I93" s="70"/>
      <c r="J93" s="70"/>
      <c r="K93" s="70"/>
      <c r="L93" s="70"/>
      <c r="M93" s="70"/>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IA93" s="21">
        <v>7.04</v>
      </c>
      <c r="IB93" s="21" t="s">
        <v>163</v>
      </c>
      <c r="IE93" s="22"/>
      <c r="IF93" s="22"/>
      <c r="IG93" s="22"/>
      <c r="IH93" s="22"/>
      <c r="II93" s="22"/>
    </row>
    <row r="94" spans="1:243" s="21" customFormat="1" ht="42.75">
      <c r="A94" s="60">
        <v>7.05</v>
      </c>
      <c r="B94" s="63" t="s">
        <v>164</v>
      </c>
      <c r="C94" s="34"/>
      <c r="D94" s="64">
        <v>5</v>
      </c>
      <c r="E94" s="65" t="s">
        <v>43</v>
      </c>
      <c r="F94" s="61">
        <v>762.03</v>
      </c>
      <c r="G94" s="46"/>
      <c r="H94" s="40"/>
      <c r="I94" s="41" t="s">
        <v>33</v>
      </c>
      <c r="J94" s="42">
        <f t="shared" si="4"/>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5"/>
        <v>3810.15</v>
      </c>
      <c r="BB94" s="54">
        <f t="shared" si="6"/>
        <v>3810.15</v>
      </c>
      <c r="BC94" s="59" t="str">
        <f t="shared" si="7"/>
        <v>INR  Three Thousand Eight Hundred &amp; Ten  and Paise Fifteen Only</v>
      </c>
      <c r="IA94" s="21">
        <v>7.05</v>
      </c>
      <c r="IB94" s="21" t="s">
        <v>164</v>
      </c>
      <c r="ID94" s="21">
        <v>5</v>
      </c>
      <c r="IE94" s="22" t="s">
        <v>43</v>
      </c>
      <c r="IF94" s="22"/>
      <c r="IG94" s="22"/>
      <c r="IH94" s="22"/>
      <c r="II94" s="22"/>
    </row>
    <row r="95" spans="1:243" s="21" customFormat="1" ht="141.75">
      <c r="A95" s="60">
        <v>7.06</v>
      </c>
      <c r="B95" s="63" t="s">
        <v>165</v>
      </c>
      <c r="C95" s="34"/>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7.06</v>
      </c>
      <c r="IB95" s="21" t="s">
        <v>165</v>
      </c>
      <c r="IE95" s="22"/>
      <c r="IF95" s="22"/>
      <c r="IG95" s="22"/>
      <c r="IH95" s="22"/>
      <c r="II95" s="22"/>
    </row>
    <row r="96" spans="1:243" s="21" customFormat="1" ht="47.25">
      <c r="A96" s="60">
        <v>7.07</v>
      </c>
      <c r="B96" s="63" t="s">
        <v>166</v>
      </c>
      <c r="C96" s="34"/>
      <c r="D96" s="64">
        <v>3</v>
      </c>
      <c r="E96" s="65" t="s">
        <v>43</v>
      </c>
      <c r="F96" s="61">
        <v>1767.43</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5302.29</v>
      </c>
      <c r="BB96" s="54">
        <f t="shared" si="6"/>
        <v>5302.29</v>
      </c>
      <c r="BC96" s="59" t="str">
        <f t="shared" si="7"/>
        <v>INR  Five Thousand Three Hundred &amp; Two  and Paise Twenty Nine Only</v>
      </c>
      <c r="IA96" s="21">
        <v>7.07</v>
      </c>
      <c r="IB96" s="21" t="s">
        <v>166</v>
      </c>
      <c r="ID96" s="21">
        <v>3</v>
      </c>
      <c r="IE96" s="22" t="s">
        <v>43</v>
      </c>
      <c r="IF96" s="22"/>
      <c r="IG96" s="22"/>
      <c r="IH96" s="22"/>
      <c r="II96" s="22"/>
    </row>
    <row r="97" spans="1:243" s="21" customFormat="1" ht="63">
      <c r="A97" s="60">
        <v>7.08</v>
      </c>
      <c r="B97" s="63" t="s">
        <v>167</v>
      </c>
      <c r="C97" s="34"/>
      <c r="D97" s="64">
        <v>3</v>
      </c>
      <c r="E97" s="65" t="s">
        <v>43</v>
      </c>
      <c r="F97" s="61">
        <v>1604.56</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4813.68</v>
      </c>
      <c r="BB97" s="54">
        <f t="shared" si="6"/>
        <v>4813.68</v>
      </c>
      <c r="BC97" s="59" t="str">
        <f t="shared" si="7"/>
        <v>INR  Four Thousand Eight Hundred &amp; Thirteen  and Paise Sixty Eight Only</v>
      </c>
      <c r="IA97" s="21">
        <v>7.08</v>
      </c>
      <c r="IB97" s="21" t="s">
        <v>167</v>
      </c>
      <c r="ID97" s="21">
        <v>3</v>
      </c>
      <c r="IE97" s="22" t="s">
        <v>43</v>
      </c>
      <c r="IF97" s="22"/>
      <c r="IG97" s="22"/>
      <c r="IH97" s="22"/>
      <c r="II97" s="22"/>
    </row>
    <row r="98" spans="1:243" s="21" customFormat="1" ht="78.75">
      <c r="A98" s="60">
        <v>7.09</v>
      </c>
      <c r="B98" s="63" t="s">
        <v>168</v>
      </c>
      <c r="C98" s="34"/>
      <c r="D98" s="64">
        <v>3</v>
      </c>
      <c r="E98" s="65" t="s">
        <v>43</v>
      </c>
      <c r="F98" s="61">
        <v>351.95</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1055.85</v>
      </c>
      <c r="BB98" s="54">
        <f t="shared" si="6"/>
        <v>1055.85</v>
      </c>
      <c r="BC98" s="59" t="str">
        <f t="shared" si="7"/>
        <v>INR  One Thousand  &amp;Fifty Five  and Paise Eighty Five Only</v>
      </c>
      <c r="IA98" s="21">
        <v>7.09</v>
      </c>
      <c r="IB98" s="21" t="s">
        <v>168</v>
      </c>
      <c r="ID98" s="21">
        <v>3</v>
      </c>
      <c r="IE98" s="22" t="s">
        <v>43</v>
      </c>
      <c r="IF98" s="22"/>
      <c r="IG98" s="22"/>
      <c r="IH98" s="22"/>
      <c r="II98" s="22"/>
    </row>
    <row r="99" spans="1:243" s="21" customFormat="1" ht="63">
      <c r="A99" s="62">
        <v>7.1</v>
      </c>
      <c r="B99" s="63" t="s">
        <v>169</v>
      </c>
      <c r="C99" s="34"/>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7.1</v>
      </c>
      <c r="IB99" s="21" t="s">
        <v>169</v>
      </c>
      <c r="IE99" s="22"/>
      <c r="IF99" s="22"/>
      <c r="IG99" s="22"/>
      <c r="IH99" s="22"/>
      <c r="II99" s="22"/>
    </row>
    <row r="100" spans="1:243" s="21" customFormat="1" ht="28.5">
      <c r="A100" s="60">
        <v>7.11</v>
      </c>
      <c r="B100" s="63" t="s">
        <v>170</v>
      </c>
      <c r="C100" s="34"/>
      <c r="D100" s="64">
        <v>3</v>
      </c>
      <c r="E100" s="65" t="s">
        <v>43</v>
      </c>
      <c r="F100" s="61">
        <v>152.52</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457.56</v>
      </c>
      <c r="BB100" s="54">
        <f t="shared" si="6"/>
        <v>457.56</v>
      </c>
      <c r="BC100" s="59" t="str">
        <f t="shared" si="7"/>
        <v>INR  Four Hundred &amp; Fifty Seven  and Paise Fifty Six Only</v>
      </c>
      <c r="IA100" s="21">
        <v>7.11</v>
      </c>
      <c r="IB100" s="21" t="s">
        <v>170</v>
      </c>
      <c r="ID100" s="21">
        <v>3</v>
      </c>
      <c r="IE100" s="22" t="s">
        <v>43</v>
      </c>
      <c r="IF100" s="22"/>
      <c r="IG100" s="22"/>
      <c r="IH100" s="22"/>
      <c r="II100" s="22"/>
    </row>
    <row r="101" spans="1:243" s="21" customFormat="1" ht="47.25">
      <c r="A101" s="60">
        <v>7.12</v>
      </c>
      <c r="B101" s="63" t="s">
        <v>171</v>
      </c>
      <c r="C101" s="34"/>
      <c r="D101" s="64">
        <v>3</v>
      </c>
      <c r="E101" s="65" t="s">
        <v>43</v>
      </c>
      <c r="F101" s="61">
        <v>82.11</v>
      </c>
      <c r="G101" s="46"/>
      <c r="H101" s="40"/>
      <c r="I101" s="41" t="s">
        <v>33</v>
      </c>
      <c r="J101" s="42">
        <f t="shared" si="4"/>
        <v>1</v>
      </c>
      <c r="K101" s="40" t="s">
        <v>34</v>
      </c>
      <c r="L101" s="40" t="s">
        <v>4</v>
      </c>
      <c r="M101" s="43"/>
      <c r="N101" s="52"/>
      <c r="O101" s="52"/>
      <c r="P101" s="53"/>
      <c r="Q101" s="52"/>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5">
        <f t="shared" si="5"/>
        <v>246.33</v>
      </c>
      <c r="BB101" s="54">
        <f t="shared" si="6"/>
        <v>246.33</v>
      </c>
      <c r="BC101" s="59" t="str">
        <f t="shared" si="7"/>
        <v>INR  Two Hundred &amp; Forty Six  and Paise Thirty Three Only</v>
      </c>
      <c r="IA101" s="21">
        <v>7.12</v>
      </c>
      <c r="IB101" s="21" t="s">
        <v>171</v>
      </c>
      <c r="ID101" s="21">
        <v>3</v>
      </c>
      <c r="IE101" s="22" t="s">
        <v>43</v>
      </c>
      <c r="IF101" s="22"/>
      <c r="IG101" s="22"/>
      <c r="IH101" s="22"/>
      <c r="II101" s="22"/>
    </row>
    <row r="102" spans="1:243" s="21" customFormat="1" ht="78.75">
      <c r="A102" s="60">
        <v>7.13</v>
      </c>
      <c r="B102" s="63" t="s">
        <v>172</v>
      </c>
      <c r="C102" s="34"/>
      <c r="D102" s="70"/>
      <c r="E102" s="70"/>
      <c r="F102" s="70"/>
      <c r="G102" s="70"/>
      <c r="H102" s="70"/>
      <c r="I102" s="70"/>
      <c r="J102" s="70"/>
      <c r="K102" s="70"/>
      <c r="L102" s="70"/>
      <c r="M102" s="70"/>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IA102" s="21">
        <v>7.13</v>
      </c>
      <c r="IB102" s="21" t="s">
        <v>172</v>
      </c>
      <c r="IE102" s="22"/>
      <c r="IF102" s="22"/>
      <c r="IG102" s="22"/>
      <c r="IH102" s="22"/>
      <c r="II102" s="22"/>
    </row>
    <row r="103" spans="1:243" s="21" customFormat="1" ht="15.75">
      <c r="A103" s="60">
        <v>7.14</v>
      </c>
      <c r="B103" s="63" t="s">
        <v>173</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7.14</v>
      </c>
      <c r="IB103" s="21" t="s">
        <v>173</v>
      </c>
      <c r="IE103" s="22"/>
      <c r="IF103" s="22"/>
      <c r="IG103" s="22"/>
      <c r="IH103" s="22"/>
      <c r="II103" s="22"/>
    </row>
    <row r="104" spans="1:243" s="21" customFormat="1" ht="42.75">
      <c r="A104" s="60">
        <v>7.15</v>
      </c>
      <c r="B104" s="63" t="s">
        <v>174</v>
      </c>
      <c r="C104" s="34"/>
      <c r="D104" s="64">
        <v>7</v>
      </c>
      <c r="E104" s="65" t="s">
        <v>44</v>
      </c>
      <c r="F104" s="61">
        <v>167.95</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1175.65</v>
      </c>
      <c r="BB104" s="54">
        <f t="shared" si="6"/>
        <v>1175.65</v>
      </c>
      <c r="BC104" s="59" t="str">
        <f t="shared" si="7"/>
        <v>INR  One Thousand One Hundred &amp; Seventy Five  and Paise Sixty Five Only</v>
      </c>
      <c r="IA104" s="21">
        <v>7.15</v>
      </c>
      <c r="IB104" s="21" t="s">
        <v>174</v>
      </c>
      <c r="ID104" s="21">
        <v>7</v>
      </c>
      <c r="IE104" s="22" t="s">
        <v>44</v>
      </c>
      <c r="IF104" s="22"/>
      <c r="IG104" s="22"/>
      <c r="IH104" s="22"/>
      <c r="II104" s="22"/>
    </row>
    <row r="105" spans="1:243" s="21" customFormat="1" ht="63.75" customHeight="1">
      <c r="A105" s="60">
        <v>7.16</v>
      </c>
      <c r="B105" s="63" t="s">
        <v>175</v>
      </c>
      <c r="C105" s="34"/>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7.16</v>
      </c>
      <c r="IB105" s="21" t="s">
        <v>175</v>
      </c>
      <c r="IE105" s="22"/>
      <c r="IF105" s="22"/>
      <c r="IG105" s="22"/>
      <c r="IH105" s="22"/>
      <c r="II105" s="22"/>
    </row>
    <row r="106" spans="1:243" s="21" customFormat="1" ht="42.75">
      <c r="A106" s="60">
        <v>7.17</v>
      </c>
      <c r="B106" s="63" t="s">
        <v>176</v>
      </c>
      <c r="C106" s="34"/>
      <c r="D106" s="64">
        <v>25</v>
      </c>
      <c r="E106" s="65" t="s">
        <v>57</v>
      </c>
      <c r="F106" s="61">
        <v>158.7</v>
      </c>
      <c r="G106" s="46"/>
      <c r="H106" s="40"/>
      <c r="I106" s="41" t="s">
        <v>33</v>
      </c>
      <c r="J106" s="42">
        <f t="shared" si="4"/>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5"/>
        <v>3967.5</v>
      </c>
      <c r="BB106" s="54">
        <f t="shared" si="6"/>
        <v>3967.5</v>
      </c>
      <c r="BC106" s="59" t="str">
        <f t="shared" si="7"/>
        <v>INR  Three Thousand Nine Hundred &amp; Sixty Seven  and Paise Fifty Only</v>
      </c>
      <c r="IA106" s="21">
        <v>7.17</v>
      </c>
      <c r="IB106" s="21" t="s">
        <v>176</v>
      </c>
      <c r="ID106" s="21">
        <v>25</v>
      </c>
      <c r="IE106" s="22" t="s">
        <v>57</v>
      </c>
      <c r="IF106" s="22"/>
      <c r="IG106" s="22"/>
      <c r="IH106" s="22"/>
      <c r="II106" s="22"/>
    </row>
    <row r="107" spans="1:243" s="21" customFormat="1" ht="110.25">
      <c r="A107" s="60">
        <v>7.18</v>
      </c>
      <c r="B107" s="63" t="s">
        <v>177</v>
      </c>
      <c r="C107" s="34"/>
      <c r="D107" s="64">
        <v>3</v>
      </c>
      <c r="E107" s="65" t="s">
        <v>43</v>
      </c>
      <c r="F107" s="61">
        <v>1301.8</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3905.4</v>
      </c>
      <c r="BB107" s="54">
        <f t="shared" si="6"/>
        <v>3905.4</v>
      </c>
      <c r="BC107" s="59" t="str">
        <f t="shared" si="7"/>
        <v>INR  Three Thousand Nine Hundred &amp; Five  and Paise Forty Only</v>
      </c>
      <c r="IA107" s="21">
        <v>7.18</v>
      </c>
      <c r="IB107" s="21" t="s">
        <v>177</v>
      </c>
      <c r="ID107" s="21">
        <v>3</v>
      </c>
      <c r="IE107" s="22" t="s">
        <v>43</v>
      </c>
      <c r="IF107" s="22"/>
      <c r="IG107" s="22"/>
      <c r="IH107" s="22"/>
      <c r="II107" s="22"/>
    </row>
    <row r="108" spans="1:243" s="21" customFormat="1" ht="47.25">
      <c r="A108" s="60">
        <v>7.19</v>
      </c>
      <c r="B108" s="63" t="s">
        <v>178</v>
      </c>
      <c r="C108" s="34"/>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7.19</v>
      </c>
      <c r="IB108" s="21" t="s">
        <v>178</v>
      </c>
      <c r="IE108" s="22"/>
      <c r="IF108" s="22"/>
      <c r="IG108" s="22"/>
      <c r="IH108" s="22"/>
      <c r="II108" s="22"/>
    </row>
    <row r="109" spans="1:243" s="21" customFormat="1" ht="42.75">
      <c r="A109" s="62">
        <v>7.2</v>
      </c>
      <c r="B109" s="63" t="s">
        <v>179</v>
      </c>
      <c r="C109" s="34"/>
      <c r="D109" s="64">
        <v>10</v>
      </c>
      <c r="E109" s="65" t="s">
        <v>47</v>
      </c>
      <c r="F109" s="61">
        <v>158.31</v>
      </c>
      <c r="G109" s="46"/>
      <c r="H109" s="40"/>
      <c r="I109" s="41" t="s">
        <v>33</v>
      </c>
      <c r="J109" s="42">
        <f t="shared" si="4"/>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5"/>
        <v>1583.1</v>
      </c>
      <c r="BB109" s="54">
        <f t="shared" si="6"/>
        <v>1583.1</v>
      </c>
      <c r="BC109" s="59" t="str">
        <f t="shared" si="7"/>
        <v>INR  One Thousand Five Hundred &amp; Eighty Three  and Paise Ten Only</v>
      </c>
      <c r="IA109" s="21">
        <v>7.2</v>
      </c>
      <c r="IB109" s="21" t="s">
        <v>179</v>
      </c>
      <c r="ID109" s="21">
        <v>10</v>
      </c>
      <c r="IE109" s="22" t="s">
        <v>47</v>
      </c>
      <c r="IF109" s="22"/>
      <c r="IG109" s="22"/>
      <c r="IH109" s="22"/>
      <c r="II109" s="22"/>
    </row>
    <row r="110" spans="1:243" s="21" customFormat="1" ht="42.75">
      <c r="A110" s="60">
        <v>7.21</v>
      </c>
      <c r="B110" s="63" t="s">
        <v>180</v>
      </c>
      <c r="C110" s="34"/>
      <c r="D110" s="64">
        <v>10</v>
      </c>
      <c r="E110" s="65" t="s">
        <v>47</v>
      </c>
      <c r="F110" s="61">
        <v>145.46</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1454.6</v>
      </c>
      <c r="BB110" s="54">
        <f t="shared" si="6"/>
        <v>1454.6</v>
      </c>
      <c r="BC110" s="59" t="str">
        <f t="shared" si="7"/>
        <v>INR  One Thousand Four Hundred &amp; Fifty Four  and Paise Sixty Only</v>
      </c>
      <c r="IA110" s="21">
        <v>7.21</v>
      </c>
      <c r="IB110" s="21" t="s">
        <v>180</v>
      </c>
      <c r="ID110" s="21">
        <v>10</v>
      </c>
      <c r="IE110" s="22" t="s">
        <v>47</v>
      </c>
      <c r="IF110" s="22"/>
      <c r="IG110" s="22"/>
      <c r="IH110" s="22"/>
      <c r="II110" s="22"/>
    </row>
    <row r="111" spans="1:243" s="21" customFormat="1" ht="63">
      <c r="A111" s="60">
        <v>7.22</v>
      </c>
      <c r="B111" s="63" t="s">
        <v>181</v>
      </c>
      <c r="C111" s="34"/>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7.22</v>
      </c>
      <c r="IB111" s="21" t="s">
        <v>181</v>
      </c>
      <c r="IE111" s="22"/>
      <c r="IF111" s="22"/>
      <c r="IG111" s="22"/>
      <c r="IH111" s="22"/>
      <c r="II111" s="22"/>
    </row>
    <row r="112" spans="1:243" s="21" customFormat="1" ht="42.75">
      <c r="A112" s="60">
        <v>7.23</v>
      </c>
      <c r="B112" s="63" t="s">
        <v>182</v>
      </c>
      <c r="C112" s="34"/>
      <c r="D112" s="64">
        <v>5</v>
      </c>
      <c r="E112" s="65" t="s">
        <v>47</v>
      </c>
      <c r="F112" s="61">
        <v>65.45</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327.25</v>
      </c>
      <c r="BB112" s="54">
        <f t="shared" si="6"/>
        <v>327.25</v>
      </c>
      <c r="BC112" s="59" t="str">
        <f t="shared" si="7"/>
        <v>INR  Three Hundred &amp; Twenty Seven  and Paise Twenty Five Only</v>
      </c>
      <c r="IA112" s="21">
        <v>7.23</v>
      </c>
      <c r="IB112" s="21" t="s">
        <v>182</v>
      </c>
      <c r="ID112" s="21">
        <v>5</v>
      </c>
      <c r="IE112" s="22" t="s">
        <v>47</v>
      </c>
      <c r="IF112" s="22"/>
      <c r="IG112" s="22"/>
      <c r="IH112" s="22"/>
      <c r="II112" s="22"/>
    </row>
    <row r="113" spans="1:243" s="21" customFormat="1" ht="28.5">
      <c r="A113" s="60">
        <v>7.23999999999999</v>
      </c>
      <c r="B113" s="63" t="s">
        <v>183</v>
      </c>
      <c r="C113" s="34"/>
      <c r="D113" s="64">
        <v>10</v>
      </c>
      <c r="E113" s="65" t="s">
        <v>47</v>
      </c>
      <c r="F113" s="61">
        <v>53.53</v>
      </c>
      <c r="G113" s="46"/>
      <c r="H113" s="40"/>
      <c r="I113" s="41" t="s">
        <v>33</v>
      </c>
      <c r="J113" s="42">
        <f t="shared" si="4"/>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5"/>
        <v>535.3</v>
      </c>
      <c r="BB113" s="54">
        <f t="shared" si="6"/>
        <v>535.3</v>
      </c>
      <c r="BC113" s="59" t="str">
        <f t="shared" si="7"/>
        <v>INR  Five Hundred &amp; Thirty Five  and Paise Thirty Only</v>
      </c>
      <c r="IA113" s="21">
        <v>7.23999999999999</v>
      </c>
      <c r="IB113" s="21" t="s">
        <v>183</v>
      </c>
      <c r="ID113" s="21">
        <v>10</v>
      </c>
      <c r="IE113" s="22" t="s">
        <v>47</v>
      </c>
      <c r="IF113" s="22"/>
      <c r="IG113" s="22"/>
      <c r="IH113" s="22"/>
      <c r="II113" s="22"/>
    </row>
    <row r="114" spans="1:243" s="21" customFormat="1" ht="63">
      <c r="A114" s="60">
        <v>7.24999999999999</v>
      </c>
      <c r="B114" s="63" t="s">
        <v>184</v>
      </c>
      <c r="C114" s="34"/>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7.24999999999999</v>
      </c>
      <c r="IB114" s="21" t="s">
        <v>184</v>
      </c>
      <c r="IE114" s="22"/>
      <c r="IF114" s="22"/>
      <c r="IG114" s="22"/>
      <c r="IH114" s="22"/>
      <c r="II114" s="22"/>
    </row>
    <row r="115" spans="1:243" s="21" customFormat="1" ht="28.5">
      <c r="A115" s="60">
        <v>7.25999999999999</v>
      </c>
      <c r="B115" s="63" t="s">
        <v>185</v>
      </c>
      <c r="C115" s="34"/>
      <c r="D115" s="64">
        <v>10</v>
      </c>
      <c r="E115" s="65" t="s">
        <v>47</v>
      </c>
      <c r="F115" s="61">
        <v>30.86</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308.6</v>
      </c>
      <c r="BB115" s="54">
        <f t="shared" si="6"/>
        <v>308.6</v>
      </c>
      <c r="BC115" s="59" t="str">
        <f t="shared" si="7"/>
        <v>INR  Three Hundred &amp; Eight  and Paise Sixty Only</v>
      </c>
      <c r="IA115" s="21">
        <v>7.25999999999999</v>
      </c>
      <c r="IB115" s="21" t="s">
        <v>185</v>
      </c>
      <c r="ID115" s="21">
        <v>10</v>
      </c>
      <c r="IE115" s="22" t="s">
        <v>47</v>
      </c>
      <c r="IF115" s="22"/>
      <c r="IG115" s="22"/>
      <c r="IH115" s="22"/>
      <c r="II115" s="22"/>
    </row>
    <row r="116" spans="1:243" s="21" customFormat="1" ht="28.5">
      <c r="A116" s="60">
        <v>7.26999999999999</v>
      </c>
      <c r="B116" s="63" t="s">
        <v>68</v>
      </c>
      <c r="C116" s="34"/>
      <c r="D116" s="64">
        <v>5</v>
      </c>
      <c r="E116" s="65" t="s">
        <v>47</v>
      </c>
      <c r="F116" s="61">
        <v>24.77</v>
      </c>
      <c r="G116" s="46"/>
      <c r="H116" s="40"/>
      <c r="I116" s="41" t="s">
        <v>33</v>
      </c>
      <c r="J116" s="42">
        <f t="shared" si="4"/>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5"/>
        <v>123.85</v>
      </c>
      <c r="BB116" s="54">
        <f t="shared" si="6"/>
        <v>123.85</v>
      </c>
      <c r="BC116" s="59" t="str">
        <f t="shared" si="7"/>
        <v>INR  One Hundred &amp; Twenty Three  and Paise Eighty Five Only</v>
      </c>
      <c r="IA116" s="21">
        <v>7.26999999999999</v>
      </c>
      <c r="IB116" s="21" t="s">
        <v>68</v>
      </c>
      <c r="ID116" s="21">
        <v>5</v>
      </c>
      <c r="IE116" s="22" t="s">
        <v>47</v>
      </c>
      <c r="IF116" s="22"/>
      <c r="IG116" s="22"/>
      <c r="IH116" s="22"/>
      <c r="II116" s="22"/>
    </row>
    <row r="117" spans="1:243" s="21" customFormat="1" ht="63">
      <c r="A117" s="60">
        <v>7.27999999999999</v>
      </c>
      <c r="B117" s="63" t="s">
        <v>186</v>
      </c>
      <c r="C117" s="34"/>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7.27999999999999</v>
      </c>
      <c r="IB117" s="21" t="s">
        <v>186</v>
      </c>
      <c r="IE117" s="22"/>
      <c r="IF117" s="22"/>
      <c r="IG117" s="22"/>
      <c r="IH117" s="22"/>
      <c r="II117" s="22"/>
    </row>
    <row r="118" spans="1:243" s="21" customFormat="1" ht="28.5">
      <c r="A118" s="60">
        <v>7.28999999999999</v>
      </c>
      <c r="B118" s="63" t="s">
        <v>187</v>
      </c>
      <c r="C118" s="34"/>
      <c r="D118" s="64">
        <v>10</v>
      </c>
      <c r="E118" s="65" t="s">
        <v>47</v>
      </c>
      <c r="F118" s="61">
        <v>25.56</v>
      </c>
      <c r="G118" s="46"/>
      <c r="H118" s="40"/>
      <c r="I118" s="41" t="s">
        <v>33</v>
      </c>
      <c r="J118" s="42">
        <f t="shared" si="4"/>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5"/>
        <v>255.6</v>
      </c>
      <c r="BB118" s="54">
        <f t="shared" si="6"/>
        <v>255.6</v>
      </c>
      <c r="BC118" s="59" t="str">
        <f t="shared" si="7"/>
        <v>INR  Two Hundred &amp; Fifty Five  and Paise Sixty Only</v>
      </c>
      <c r="IA118" s="21">
        <v>7.28999999999999</v>
      </c>
      <c r="IB118" s="21" t="s">
        <v>187</v>
      </c>
      <c r="ID118" s="21">
        <v>10</v>
      </c>
      <c r="IE118" s="22" t="s">
        <v>47</v>
      </c>
      <c r="IF118" s="22"/>
      <c r="IG118" s="22"/>
      <c r="IH118" s="22"/>
      <c r="II118" s="22"/>
    </row>
    <row r="119" spans="1:243" s="21" customFormat="1" ht="28.5">
      <c r="A119" s="62">
        <v>7.3</v>
      </c>
      <c r="B119" s="63" t="s">
        <v>188</v>
      </c>
      <c r="C119" s="34"/>
      <c r="D119" s="64">
        <v>10</v>
      </c>
      <c r="E119" s="65" t="s">
        <v>47</v>
      </c>
      <c r="F119" s="61">
        <v>22.8</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228</v>
      </c>
      <c r="BB119" s="54">
        <f t="shared" si="6"/>
        <v>228</v>
      </c>
      <c r="BC119" s="59" t="str">
        <f t="shared" si="7"/>
        <v>INR  Two Hundred &amp; Twenty Eight  Only</v>
      </c>
      <c r="IA119" s="21">
        <v>7.3</v>
      </c>
      <c r="IB119" s="21" t="s">
        <v>188</v>
      </c>
      <c r="ID119" s="21">
        <v>10</v>
      </c>
      <c r="IE119" s="22" t="s">
        <v>47</v>
      </c>
      <c r="IF119" s="22"/>
      <c r="IG119" s="22"/>
      <c r="IH119" s="22"/>
      <c r="II119" s="22"/>
    </row>
    <row r="120" spans="1:243" s="21" customFormat="1" ht="47.25">
      <c r="A120" s="60">
        <v>7.30999999999999</v>
      </c>
      <c r="B120" s="63" t="s">
        <v>189</v>
      </c>
      <c r="C120" s="34"/>
      <c r="D120" s="70"/>
      <c r="E120" s="70"/>
      <c r="F120" s="70"/>
      <c r="G120" s="70"/>
      <c r="H120" s="70"/>
      <c r="I120" s="70"/>
      <c r="J120" s="70"/>
      <c r="K120" s="70"/>
      <c r="L120" s="70"/>
      <c r="M120" s="70"/>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IA120" s="21">
        <v>7.30999999999999</v>
      </c>
      <c r="IB120" s="21" t="s">
        <v>189</v>
      </c>
      <c r="IE120" s="22"/>
      <c r="IF120" s="22"/>
      <c r="IG120" s="22"/>
      <c r="IH120" s="22"/>
      <c r="II120" s="22"/>
    </row>
    <row r="121" spans="1:243" s="21" customFormat="1" ht="31.5">
      <c r="A121" s="60">
        <v>7.31999999999999</v>
      </c>
      <c r="B121" s="63" t="s">
        <v>190</v>
      </c>
      <c r="C121" s="34"/>
      <c r="D121" s="64">
        <v>10</v>
      </c>
      <c r="E121" s="65" t="s">
        <v>47</v>
      </c>
      <c r="F121" s="61">
        <v>51.95</v>
      </c>
      <c r="G121" s="46"/>
      <c r="H121" s="40"/>
      <c r="I121" s="41" t="s">
        <v>33</v>
      </c>
      <c r="J121" s="42">
        <f t="shared" si="4"/>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5"/>
        <v>519.5</v>
      </c>
      <c r="BB121" s="54">
        <f t="shared" si="6"/>
        <v>519.5</v>
      </c>
      <c r="BC121" s="59" t="str">
        <f t="shared" si="7"/>
        <v>INR  Five Hundred &amp; Nineteen  and Paise Fifty Only</v>
      </c>
      <c r="IA121" s="21">
        <v>7.31999999999999</v>
      </c>
      <c r="IB121" s="21" t="s">
        <v>190</v>
      </c>
      <c r="ID121" s="21">
        <v>10</v>
      </c>
      <c r="IE121" s="22" t="s">
        <v>47</v>
      </c>
      <c r="IF121" s="22"/>
      <c r="IG121" s="22"/>
      <c r="IH121" s="22"/>
      <c r="II121" s="22"/>
    </row>
    <row r="122" spans="1:243" s="21" customFormat="1" ht="31.5">
      <c r="A122" s="60">
        <v>7.32999999999999</v>
      </c>
      <c r="B122" s="63" t="s">
        <v>191</v>
      </c>
      <c r="C122" s="34"/>
      <c r="D122" s="64">
        <v>10</v>
      </c>
      <c r="E122" s="65" t="s">
        <v>47</v>
      </c>
      <c r="F122" s="61">
        <v>45.51</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455.1</v>
      </c>
      <c r="BB122" s="54">
        <f t="shared" si="6"/>
        <v>455.1</v>
      </c>
      <c r="BC122" s="59" t="str">
        <f t="shared" si="7"/>
        <v>INR  Four Hundred &amp; Fifty Five  and Paise Ten Only</v>
      </c>
      <c r="IA122" s="21">
        <v>7.32999999999999</v>
      </c>
      <c r="IB122" s="21" t="s">
        <v>191</v>
      </c>
      <c r="ID122" s="21">
        <v>10</v>
      </c>
      <c r="IE122" s="22" t="s">
        <v>47</v>
      </c>
      <c r="IF122" s="22"/>
      <c r="IG122" s="22"/>
      <c r="IH122" s="22"/>
      <c r="II122" s="22"/>
    </row>
    <row r="123" spans="1:243" s="21" customFormat="1" ht="47.25">
      <c r="A123" s="60">
        <v>7.33999999999999</v>
      </c>
      <c r="B123" s="63" t="s">
        <v>192</v>
      </c>
      <c r="C123" s="34"/>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7.33999999999999</v>
      </c>
      <c r="IB123" s="21" t="s">
        <v>192</v>
      </c>
      <c r="IE123" s="22"/>
      <c r="IF123" s="22"/>
      <c r="IG123" s="22"/>
      <c r="IH123" s="22"/>
      <c r="II123" s="22"/>
    </row>
    <row r="124" spans="1:243" s="21" customFormat="1" ht="28.5">
      <c r="A124" s="60">
        <v>7.34999999999999</v>
      </c>
      <c r="B124" s="63" t="s">
        <v>182</v>
      </c>
      <c r="C124" s="34"/>
      <c r="D124" s="64">
        <v>3</v>
      </c>
      <c r="E124" s="65" t="s">
        <v>47</v>
      </c>
      <c r="F124" s="61">
        <v>328.23</v>
      </c>
      <c r="G124" s="46"/>
      <c r="H124" s="40"/>
      <c r="I124" s="41" t="s">
        <v>33</v>
      </c>
      <c r="J124" s="42">
        <f t="shared" si="4"/>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5"/>
        <v>984.69</v>
      </c>
      <c r="BB124" s="54">
        <f t="shared" si="6"/>
        <v>984.69</v>
      </c>
      <c r="BC124" s="59" t="str">
        <f t="shared" si="7"/>
        <v>INR  Nine Hundred &amp; Eighty Four  and Paise Sixty Nine Only</v>
      </c>
      <c r="IA124" s="21">
        <v>7.34999999999999</v>
      </c>
      <c r="IB124" s="21" t="s">
        <v>182</v>
      </c>
      <c r="ID124" s="21">
        <v>3</v>
      </c>
      <c r="IE124" s="22" t="s">
        <v>47</v>
      </c>
      <c r="IF124" s="22"/>
      <c r="IG124" s="22"/>
      <c r="IH124" s="22"/>
      <c r="II124" s="22"/>
    </row>
    <row r="125" spans="1:243" s="21" customFormat="1" ht="28.5">
      <c r="A125" s="60">
        <v>7.35999999999999</v>
      </c>
      <c r="B125" s="63" t="s">
        <v>183</v>
      </c>
      <c r="C125" s="34"/>
      <c r="D125" s="64">
        <v>3</v>
      </c>
      <c r="E125" s="65" t="s">
        <v>47</v>
      </c>
      <c r="F125" s="61">
        <v>263.52</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790.56</v>
      </c>
      <c r="BB125" s="54">
        <f t="shared" si="6"/>
        <v>790.56</v>
      </c>
      <c r="BC125" s="59" t="str">
        <f t="shared" si="7"/>
        <v>INR  Seven Hundred &amp; Ninety  and Paise Fifty Six Only</v>
      </c>
      <c r="IA125" s="21">
        <v>7.35999999999999</v>
      </c>
      <c r="IB125" s="21" t="s">
        <v>183</v>
      </c>
      <c r="ID125" s="21">
        <v>3</v>
      </c>
      <c r="IE125" s="22" t="s">
        <v>47</v>
      </c>
      <c r="IF125" s="22"/>
      <c r="IG125" s="22"/>
      <c r="IH125" s="22"/>
      <c r="II125" s="22"/>
    </row>
    <row r="126" spans="1:243" s="21" customFormat="1" ht="28.5">
      <c r="A126" s="60">
        <v>7.36999999999999</v>
      </c>
      <c r="B126" s="63" t="s">
        <v>66</v>
      </c>
      <c r="C126" s="34"/>
      <c r="D126" s="64">
        <v>3</v>
      </c>
      <c r="E126" s="65" t="s">
        <v>47</v>
      </c>
      <c r="F126" s="61">
        <v>203.68</v>
      </c>
      <c r="G126" s="46"/>
      <c r="H126" s="40"/>
      <c r="I126" s="41" t="s">
        <v>33</v>
      </c>
      <c r="J126" s="42">
        <f t="shared" si="4"/>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5"/>
        <v>611.04</v>
      </c>
      <c r="BB126" s="54">
        <f t="shared" si="6"/>
        <v>611.04</v>
      </c>
      <c r="BC126" s="59" t="str">
        <f t="shared" si="7"/>
        <v>INR  Six Hundred &amp; Eleven  and Paise Four Only</v>
      </c>
      <c r="IA126" s="21">
        <v>7.36999999999999</v>
      </c>
      <c r="IB126" s="21" t="s">
        <v>66</v>
      </c>
      <c r="ID126" s="21">
        <v>3</v>
      </c>
      <c r="IE126" s="22" t="s">
        <v>47</v>
      </c>
      <c r="IF126" s="22"/>
      <c r="IG126" s="22"/>
      <c r="IH126" s="22"/>
      <c r="II126" s="22"/>
    </row>
    <row r="127" spans="1:243" s="21" customFormat="1" ht="28.5">
      <c r="A127" s="60">
        <v>7.37999999999999</v>
      </c>
      <c r="B127" s="63" t="s">
        <v>67</v>
      </c>
      <c r="C127" s="34"/>
      <c r="D127" s="64">
        <v>3</v>
      </c>
      <c r="E127" s="65" t="s">
        <v>47</v>
      </c>
      <c r="F127" s="61">
        <v>140.55</v>
      </c>
      <c r="G127" s="46"/>
      <c r="H127" s="40"/>
      <c r="I127" s="41" t="s">
        <v>33</v>
      </c>
      <c r="J127" s="42">
        <f t="shared" si="4"/>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5"/>
        <v>421.65</v>
      </c>
      <c r="BB127" s="54">
        <f t="shared" si="6"/>
        <v>421.65</v>
      </c>
      <c r="BC127" s="59" t="str">
        <f t="shared" si="7"/>
        <v>INR  Four Hundred &amp; Twenty One  and Paise Sixty Five Only</v>
      </c>
      <c r="IA127" s="21">
        <v>7.37999999999999</v>
      </c>
      <c r="IB127" s="21" t="s">
        <v>67</v>
      </c>
      <c r="ID127" s="21">
        <v>3</v>
      </c>
      <c r="IE127" s="22" t="s">
        <v>47</v>
      </c>
      <c r="IF127" s="22"/>
      <c r="IG127" s="22"/>
      <c r="IH127" s="22"/>
      <c r="II127" s="22"/>
    </row>
    <row r="128" spans="1:243" s="21" customFormat="1" ht="47.25">
      <c r="A128" s="60">
        <v>7.38999999999999</v>
      </c>
      <c r="B128" s="63" t="s">
        <v>193</v>
      </c>
      <c r="C128" s="34"/>
      <c r="D128" s="70"/>
      <c r="E128" s="70"/>
      <c r="F128" s="70"/>
      <c r="G128" s="70"/>
      <c r="H128" s="70"/>
      <c r="I128" s="70"/>
      <c r="J128" s="70"/>
      <c r="K128" s="70"/>
      <c r="L128" s="70"/>
      <c r="M128" s="70"/>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IA128" s="21">
        <v>7.38999999999999</v>
      </c>
      <c r="IB128" s="21" t="s">
        <v>193</v>
      </c>
      <c r="IE128" s="22"/>
      <c r="IF128" s="22"/>
      <c r="IG128" s="22"/>
      <c r="IH128" s="22"/>
      <c r="II128" s="22"/>
    </row>
    <row r="129" spans="1:243" s="21" customFormat="1" ht="28.5">
      <c r="A129" s="62">
        <v>7.4</v>
      </c>
      <c r="B129" s="63" t="s">
        <v>194</v>
      </c>
      <c r="C129" s="34"/>
      <c r="D129" s="64">
        <v>3</v>
      </c>
      <c r="E129" s="65" t="s">
        <v>47</v>
      </c>
      <c r="F129" s="61">
        <v>239.54</v>
      </c>
      <c r="G129" s="46"/>
      <c r="H129" s="40"/>
      <c r="I129" s="41" t="s">
        <v>33</v>
      </c>
      <c r="J129" s="42">
        <f t="shared" si="4"/>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5"/>
        <v>718.62</v>
      </c>
      <c r="BB129" s="54">
        <f t="shared" si="6"/>
        <v>718.62</v>
      </c>
      <c r="BC129" s="59" t="str">
        <f t="shared" si="7"/>
        <v>INR  Seven Hundred &amp; Eighteen  and Paise Sixty Two Only</v>
      </c>
      <c r="IA129" s="21">
        <v>7.4</v>
      </c>
      <c r="IB129" s="21" t="s">
        <v>194</v>
      </c>
      <c r="ID129" s="21">
        <v>3</v>
      </c>
      <c r="IE129" s="22" t="s">
        <v>47</v>
      </c>
      <c r="IF129" s="22"/>
      <c r="IG129" s="22"/>
      <c r="IH129" s="22"/>
      <c r="II129" s="22"/>
    </row>
    <row r="130" spans="1:243" s="21" customFormat="1" ht="28.5">
      <c r="A130" s="60">
        <v>7.40999999999999</v>
      </c>
      <c r="B130" s="63" t="s">
        <v>195</v>
      </c>
      <c r="C130" s="34"/>
      <c r="D130" s="64">
        <v>3</v>
      </c>
      <c r="E130" s="65" t="s">
        <v>47</v>
      </c>
      <c r="F130" s="61">
        <v>227.79</v>
      </c>
      <c r="G130" s="46"/>
      <c r="H130" s="40"/>
      <c r="I130" s="41" t="s">
        <v>33</v>
      </c>
      <c r="J130" s="42">
        <f t="shared" si="4"/>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5"/>
        <v>683.37</v>
      </c>
      <c r="BB130" s="54">
        <f t="shared" si="6"/>
        <v>683.37</v>
      </c>
      <c r="BC130" s="59" t="str">
        <f t="shared" si="7"/>
        <v>INR  Six Hundred &amp; Eighty Three  and Paise Thirty Seven Only</v>
      </c>
      <c r="IA130" s="21">
        <v>7.40999999999999</v>
      </c>
      <c r="IB130" s="21" t="s">
        <v>195</v>
      </c>
      <c r="ID130" s="21">
        <v>3</v>
      </c>
      <c r="IE130" s="22" t="s">
        <v>47</v>
      </c>
      <c r="IF130" s="22"/>
      <c r="IG130" s="22"/>
      <c r="IH130" s="22"/>
      <c r="II130" s="22"/>
    </row>
    <row r="131" spans="1:243" s="21" customFormat="1" ht="78.75">
      <c r="A131" s="60">
        <v>7.41999999999999</v>
      </c>
      <c r="B131" s="63" t="s">
        <v>196</v>
      </c>
      <c r="C131" s="34"/>
      <c r="D131" s="70"/>
      <c r="E131" s="70"/>
      <c r="F131" s="70"/>
      <c r="G131" s="70"/>
      <c r="H131" s="70"/>
      <c r="I131" s="70"/>
      <c r="J131" s="70"/>
      <c r="K131" s="70"/>
      <c r="L131" s="70"/>
      <c r="M131" s="70"/>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IA131" s="21">
        <v>7.41999999999999</v>
      </c>
      <c r="IB131" s="21" t="s">
        <v>196</v>
      </c>
      <c r="IE131" s="22"/>
      <c r="IF131" s="22"/>
      <c r="IG131" s="22"/>
      <c r="IH131" s="22"/>
      <c r="II131" s="22"/>
    </row>
    <row r="132" spans="1:243" s="21" customFormat="1" ht="28.5">
      <c r="A132" s="60">
        <v>7.42999999999999</v>
      </c>
      <c r="B132" s="63" t="s">
        <v>197</v>
      </c>
      <c r="C132" s="34"/>
      <c r="D132" s="64">
        <v>3</v>
      </c>
      <c r="E132" s="65" t="s">
        <v>47</v>
      </c>
      <c r="F132" s="61">
        <v>232.27</v>
      </c>
      <c r="G132" s="46"/>
      <c r="H132" s="40"/>
      <c r="I132" s="41" t="s">
        <v>33</v>
      </c>
      <c r="J132" s="42">
        <f t="shared" si="4"/>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5"/>
        <v>696.81</v>
      </c>
      <c r="BB132" s="54">
        <f t="shared" si="6"/>
        <v>696.81</v>
      </c>
      <c r="BC132" s="59" t="str">
        <f t="shared" si="7"/>
        <v>INR  Six Hundred &amp; Ninety Six  and Paise Eighty One Only</v>
      </c>
      <c r="IA132" s="21">
        <v>7.42999999999999</v>
      </c>
      <c r="IB132" s="21" t="s">
        <v>197</v>
      </c>
      <c r="ID132" s="21">
        <v>3</v>
      </c>
      <c r="IE132" s="22" t="s">
        <v>47</v>
      </c>
      <c r="IF132" s="22"/>
      <c r="IG132" s="22"/>
      <c r="IH132" s="22"/>
      <c r="II132" s="22"/>
    </row>
    <row r="133" spans="1:243" s="21" customFormat="1" ht="63">
      <c r="A133" s="60">
        <v>7.43999999999999</v>
      </c>
      <c r="B133" s="63" t="s">
        <v>198</v>
      </c>
      <c r="C133" s="34"/>
      <c r="D133" s="64">
        <v>5</v>
      </c>
      <c r="E133" s="65" t="s">
        <v>47</v>
      </c>
      <c r="F133" s="61">
        <v>55.81</v>
      </c>
      <c r="G133" s="46"/>
      <c r="H133" s="40"/>
      <c r="I133" s="41" t="s">
        <v>33</v>
      </c>
      <c r="J133" s="42">
        <f aca="true" t="shared" si="8" ref="J133:J195">IF(I133="Less(-)",-1,1)</f>
        <v>1</v>
      </c>
      <c r="K133" s="40" t="s">
        <v>34</v>
      </c>
      <c r="L133" s="40" t="s">
        <v>4</v>
      </c>
      <c r="M133" s="43"/>
      <c r="N133" s="52"/>
      <c r="O133" s="52"/>
      <c r="P133" s="53"/>
      <c r="Q133" s="52"/>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5">
        <f aca="true" t="shared" si="9" ref="BA133:BA195">total_amount_ba($B$2,$D$2,D133,F133,J133,K133,M133)</f>
        <v>279.05</v>
      </c>
      <c r="BB133" s="54">
        <f aca="true" t="shared" si="10" ref="BB133:BB195">BA133+SUM(N133:AZ133)</f>
        <v>279.05</v>
      </c>
      <c r="BC133" s="59" t="str">
        <f aca="true" t="shared" si="11" ref="BC133:BC195">SpellNumber(L133,BB133)</f>
        <v>INR  Two Hundred &amp; Seventy Nine  and Paise Five Only</v>
      </c>
      <c r="IA133" s="21">
        <v>7.43999999999999</v>
      </c>
      <c r="IB133" s="21" t="s">
        <v>198</v>
      </c>
      <c r="ID133" s="21">
        <v>5</v>
      </c>
      <c r="IE133" s="22" t="s">
        <v>47</v>
      </c>
      <c r="IF133" s="22"/>
      <c r="IG133" s="22"/>
      <c r="IH133" s="22"/>
      <c r="II133" s="22"/>
    </row>
    <row r="134" spans="1:243" s="21" customFormat="1" ht="47.25">
      <c r="A134" s="60">
        <v>7.44999999999999</v>
      </c>
      <c r="B134" s="63" t="s">
        <v>199</v>
      </c>
      <c r="C134" s="34"/>
      <c r="D134" s="70"/>
      <c r="E134" s="70"/>
      <c r="F134" s="70"/>
      <c r="G134" s="70"/>
      <c r="H134" s="70"/>
      <c r="I134" s="70"/>
      <c r="J134" s="70"/>
      <c r="K134" s="70"/>
      <c r="L134" s="70"/>
      <c r="M134" s="70"/>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IA134" s="21">
        <v>7.44999999999999</v>
      </c>
      <c r="IB134" s="21" t="s">
        <v>199</v>
      </c>
      <c r="IE134" s="22"/>
      <c r="IF134" s="22"/>
      <c r="IG134" s="22"/>
      <c r="IH134" s="22"/>
      <c r="II134" s="22"/>
    </row>
    <row r="135" spans="1:243" s="21" customFormat="1" ht="28.5">
      <c r="A135" s="60">
        <v>7.45999999999999</v>
      </c>
      <c r="B135" s="63" t="s">
        <v>185</v>
      </c>
      <c r="C135" s="34"/>
      <c r="D135" s="64">
        <v>5</v>
      </c>
      <c r="E135" s="65" t="s">
        <v>47</v>
      </c>
      <c r="F135" s="61">
        <v>179.83</v>
      </c>
      <c r="G135" s="46"/>
      <c r="H135" s="40"/>
      <c r="I135" s="41" t="s">
        <v>33</v>
      </c>
      <c r="J135" s="42">
        <f t="shared" si="8"/>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 t="shared" si="9"/>
        <v>899.15</v>
      </c>
      <c r="BB135" s="54">
        <f t="shared" si="10"/>
        <v>899.15</v>
      </c>
      <c r="BC135" s="59" t="str">
        <f t="shared" si="11"/>
        <v>INR  Eight Hundred &amp; Ninety Nine  and Paise Fifteen Only</v>
      </c>
      <c r="IA135" s="21">
        <v>7.45999999999999</v>
      </c>
      <c r="IB135" s="21" t="s">
        <v>185</v>
      </c>
      <c r="ID135" s="21">
        <v>5</v>
      </c>
      <c r="IE135" s="22" t="s">
        <v>47</v>
      </c>
      <c r="IF135" s="22"/>
      <c r="IG135" s="22"/>
      <c r="IH135" s="22"/>
      <c r="II135" s="22"/>
    </row>
    <row r="136" spans="1:243" s="21" customFormat="1" ht="28.5">
      <c r="A136" s="60">
        <v>7.46999999999999</v>
      </c>
      <c r="B136" s="63" t="s">
        <v>68</v>
      </c>
      <c r="C136" s="34"/>
      <c r="D136" s="64">
        <v>5</v>
      </c>
      <c r="E136" s="65" t="s">
        <v>47</v>
      </c>
      <c r="F136" s="61">
        <v>166.46</v>
      </c>
      <c r="G136" s="46"/>
      <c r="H136" s="40"/>
      <c r="I136" s="41" t="s">
        <v>33</v>
      </c>
      <c r="J136" s="42">
        <f t="shared" si="8"/>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9"/>
        <v>832.3</v>
      </c>
      <c r="BB136" s="54">
        <f t="shared" si="10"/>
        <v>832.3</v>
      </c>
      <c r="BC136" s="59" t="str">
        <f t="shared" si="11"/>
        <v>INR  Eight Hundred &amp; Thirty Two  and Paise Thirty Only</v>
      </c>
      <c r="IA136" s="21">
        <v>7.46999999999999</v>
      </c>
      <c r="IB136" s="21" t="s">
        <v>68</v>
      </c>
      <c r="ID136" s="21">
        <v>5</v>
      </c>
      <c r="IE136" s="22" t="s">
        <v>47</v>
      </c>
      <c r="IF136" s="22"/>
      <c r="IG136" s="22"/>
      <c r="IH136" s="22"/>
      <c r="II136" s="22"/>
    </row>
    <row r="137" spans="1:243" s="21" customFormat="1" ht="28.5">
      <c r="A137" s="60">
        <v>7.47999999999999</v>
      </c>
      <c r="B137" s="63" t="s">
        <v>200</v>
      </c>
      <c r="C137" s="34"/>
      <c r="D137" s="64">
        <v>5</v>
      </c>
      <c r="E137" s="65" t="s">
        <v>47</v>
      </c>
      <c r="F137" s="61">
        <v>131.26</v>
      </c>
      <c r="G137" s="46"/>
      <c r="H137" s="40"/>
      <c r="I137" s="41" t="s">
        <v>33</v>
      </c>
      <c r="J137" s="42">
        <f t="shared" si="8"/>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9"/>
        <v>656.3</v>
      </c>
      <c r="BB137" s="54">
        <f t="shared" si="10"/>
        <v>656.3</v>
      </c>
      <c r="BC137" s="59" t="str">
        <f t="shared" si="11"/>
        <v>INR  Six Hundred &amp; Fifty Six  and Paise Thirty Only</v>
      </c>
      <c r="IA137" s="21">
        <v>7.47999999999999</v>
      </c>
      <c r="IB137" s="21" t="s">
        <v>200</v>
      </c>
      <c r="ID137" s="21">
        <v>5</v>
      </c>
      <c r="IE137" s="22" t="s">
        <v>47</v>
      </c>
      <c r="IF137" s="22"/>
      <c r="IG137" s="22"/>
      <c r="IH137" s="22"/>
      <c r="II137" s="22"/>
    </row>
    <row r="138" spans="1:243" s="21" customFormat="1" ht="47.25">
      <c r="A138" s="60">
        <v>7.48999999999999</v>
      </c>
      <c r="B138" s="63" t="s">
        <v>201</v>
      </c>
      <c r="C138" s="34"/>
      <c r="D138" s="64">
        <v>5</v>
      </c>
      <c r="E138" s="65" t="s">
        <v>47</v>
      </c>
      <c r="F138" s="61">
        <v>96.1</v>
      </c>
      <c r="G138" s="46"/>
      <c r="H138" s="40"/>
      <c r="I138" s="41" t="s">
        <v>33</v>
      </c>
      <c r="J138" s="42">
        <f t="shared" si="8"/>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9"/>
        <v>480.5</v>
      </c>
      <c r="BB138" s="54">
        <f t="shared" si="10"/>
        <v>480.5</v>
      </c>
      <c r="BC138" s="59" t="str">
        <f t="shared" si="11"/>
        <v>INR  Four Hundred &amp; Eighty  and Paise Fifty Only</v>
      </c>
      <c r="IA138" s="21">
        <v>7.48999999999999</v>
      </c>
      <c r="IB138" s="21" t="s">
        <v>201</v>
      </c>
      <c r="ID138" s="21">
        <v>5</v>
      </c>
      <c r="IE138" s="22" t="s">
        <v>47</v>
      </c>
      <c r="IF138" s="22"/>
      <c r="IG138" s="22"/>
      <c r="IH138" s="22"/>
      <c r="II138" s="22"/>
    </row>
    <row r="139" spans="1:243" s="21" customFormat="1" ht="126">
      <c r="A139" s="62">
        <v>7.5</v>
      </c>
      <c r="B139" s="63" t="s">
        <v>202</v>
      </c>
      <c r="C139" s="34"/>
      <c r="D139" s="64">
        <v>5</v>
      </c>
      <c r="E139" s="65" t="s">
        <v>47</v>
      </c>
      <c r="F139" s="61">
        <v>899.3</v>
      </c>
      <c r="G139" s="46"/>
      <c r="H139" s="40"/>
      <c r="I139" s="41" t="s">
        <v>33</v>
      </c>
      <c r="J139" s="42">
        <f t="shared" si="8"/>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9"/>
        <v>4496.5</v>
      </c>
      <c r="BB139" s="54">
        <f t="shared" si="10"/>
        <v>4496.5</v>
      </c>
      <c r="BC139" s="59" t="str">
        <f t="shared" si="11"/>
        <v>INR  Four Thousand Four Hundred &amp; Ninety Six  and Paise Fifty Only</v>
      </c>
      <c r="IA139" s="21">
        <v>7.5</v>
      </c>
      <c r="IB139" s="21" t="s">
        <v>202</v>
      </c>
      <c r="ID139" s="21">
        <v>5</v>
      </c>
      <c r="IE139" s="22" t="s">
        <v>47</v>
      </c>
      <c r="IF139" s="22"/>
      <c r="IG139" s="22"/>
      <c r="IH139" s="22"/>
      <c r="II139" s="22"/>
    </row>
    <row r="140" spans="1:243" s="21" customFormat="1" ht="47.25">
      <c r="A140" s="60">
        <v>7.50999999999999</v>
      </c>
      <c r="B140" s="63" t="s">
        <v>203</v>
      </c>
      <c r="C140" s="34"/>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IA140" s="21">
        <v>7.50999999999999</v>
      </c>
      <c r="IB140" s="21" t="s">
        <v>203</v>
      </c>
      <c r="IE140" s="22"/>
      <c r="IF140" s="22"/>
      <c r="IG140" s="22"/>
      <c r="IH140" s="22"/>
      <c r="II140" s="22"/>
    </row>
    <row r="141" spans="1:243" s="21" customFormat="1" ht="28.5">
      <c r="A141" s="60">
        <v>7.51999999999999</v>
      </c>
      <c r="B141" s="63" t="s">
        <v>185</v>
      </c>
      <c r="C141" s="34"/>
      <c r="D141" s="64">
        <v>5</v>
      </c>
      <c r="E141" s="65" t="s">
        <v>47</v>
      </c>
      <c r="F141" s="61">
        <v>198.6</v>
      </c>
      <c r="G141" s="46"/>
      <c r="H141" s="40"/>
      <c r="I141" s="41" t="s">
        <v>33</v>
      </c>
      <c r="J141" s="42">
        <f t="shared" si="8"/>
        <v>1</v>
      </c>
      <c r="K141" s="40" t="s">
        <v>34</v>
      </c>
      <c r="L141" s="40" t="s">
        <v>4</v>
      </c>
      <c r="M141" s="43"/>
      <c r="N141" s="52"/>
      <c r="O141" s="52"/>
      <c r="P141" s="53"/>
      <c r="Q141" s="52"/>
      <c r="R141" s="52"/>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5">
        <f t="shared" si="9"/>
        <v>993</v>
      </c>
      <c r="BB141" s="54">
        <f t="shared" si="10"/>
        <v>993</v>
      </c>
      <c r="BC141" s="59" t="str">
        <f t="shared" si="11"/>
        <v>INR  Nine Hundred &amp; Ninety Three  Only</v>
      </c>
      <c r="IA141" s="21">
        <v>7.51999999999999</v>
      </c>
      <c r="IB141" s="21" t="s">
        <v>185</v>
      </c>
      <c r="ID141" s="21">
        <v>5</v>
      </c>
      <c r="IE141" s="22" t="s">
        <v>47</v>
      </c>
      <c r="IF141" s="22"/>
      <c r="IG141" s="22"/>
      <c r="IH141" s="22"/>
      <c r="II141" s="22"/>
    </row>
    <row r="142" spans="1:243" s="21" customFormat="1" ht="28.5">
      <c r="A142" s="60">
        <v>7.52999999999999</v>
      </c>
      <c r="B142" s="63" t="s">
        <v>68</v>
      </c>
      <c r="C142" s="34"/>
      <c r="D142" s="64">
        <v>5</v>
      </c>
      <c r="E142" s="65" t="s">
        <v>47</v>
      </c>
      <c r="F142" s="61">
        <v>174.66</v>
      </c>
      <c r="G142" s="46"/>
      <c r="H142" s="40"/>
      <c r="I142" s="41" t="s">
        <v>33</v>
      </c>
      <c r="J142" s="42">
        <f t="shared" si="8"/>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9"/>
        <v>873.3</v>
      </c>
      <c r="BB142" s="54">
        <f t="shared" si="10"/>
        <v>873.3</v>
      </c>
      <c r="BC142" s="59" t="str">
        <f t="shared" si="11"/>
        <v>INR  Eight Hundred &amp; Seventy Three  and Paise Thirty Only</v>
      </c>
      <c r="IA142" s="21">
        <v>7.52999999999999</v>
      </c>
      <c r="IB142" s="21" t="s">
        <v>68</v>
      </c>
      <c r="ID142" s="21">
        <v>5</v>
      </c>
      <c r="IE142" s="22" t="s">
        <v>47</v>
      </c>
      <c r="IF142" s="22"/>
      <c r="IG142" s="22"/>
      <c r="IH142" s="22"/>
      <c r="II142" s="22"/>
    </row>
    <row r="143" spans="1:243" s="21" customFormat="1" ht="94.5">
      <c r="A143" s="60">
        <v>7.53999999999999</v>
      </c>
      <c r="B143" s="63" t="s">
        <v>204</v>
      </c>
      <c r="C143" s="34"/>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1">
        <v>7.53999999999999</v>
      </c>
      <c r="IB143" s="21" t="s">
        <v>204</v>
      </c>
      <c r="IE143" s="22"/>
      <c r="IF143" s="22"/>
      <c r="IG143" s="22"/>
      <c r="IH143" s="22"/>
      <c r="II143" s="22"/>
    </row>
    <row r="144" spans="1:243" s="21" customFormat="1" ht="42.75">
      <c r="A144" s="60">
        <v>7.54999999999999</v>
      </c>
      <c r="B144" s="63" t="s">
        <v>179</v>
      </c>
      <c r="C144" s="34"/>
      <c r="D144" s="64">
        <v>10</v>
      </c>
      <c r="E144" s="65" t="s">
        <v>47</v>
      </c>
      <c r="F144" s="61">
        <v>228.23</v>
      </c>
      <c r="G144" s="46"/>
      <c r="H144" s="40"/>
      <c r="I144" s="41" t="s">
        <v>33</v>
      </c>
      <c r="J144" s="42">
        <f t="shared" si="8"/>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 t="shared" si="9"/>
        <v>2282.3</v>
      </c>
      <c r="BB144" s="54">
        <f t="shared" si="10"/>
        <v>2282.3</v>
      </c>
      <c r="BC144" s="59" t="str">
        <f t="shared" si="11"/>
        <v>INR  Two Thousand Two Hundred &amp; Eighty Two  and Paise Thirty Only</v>
      </c>
      <c r="IA144" s="21">
        <v>7.54999999999999</v>
      </c>
      <c r="IB144" s="21" t="s">
        <v>179</v>
      </c>
      <c r="ID144" s="21">
        <v>10</v>
      </c>
      <c r="IE144" s="22" t="s">
        <v>47</v>
      </c>
      <c r="IF144" s="22"/>
      <c r="IG144" s="22"/>
      <c r="IH144" s="22"/>
      <c r="II144" s="22"/>
    </row>
    <row r="145" spans="1:243" s="21" customFormat="1" ht="28.5">
      <c r="A145" s="60">
        <v>7.55999999999999</v>
      </c>
      <c r="B145" s="63" t="s">
        <v>180</v>
      </c>
      <c r="C145" s="34"/>
      <c r="D145" s="64">
        <v>10</v>
      </c>
      <c r="E145" s="65" t="s">
        <v>47</v>
      </c>
      <c r="F145" s="61">
        <v>205.96</v>
      </c>
      <c r="G145" s="46"/>
      <c r="H145" s="40"/>
      <c r="I145" s="41" t="s">
        <v>33</v>
      </c>
      <c r="J145" s="42">
        <f t="shared" si="8"/>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9"/>
        <v>2059.6</v>
      </c>
      <c r="BB145" s="54">
        <f t="shared" si="10"/>
        <v>2059.6</v>
      </c>
      <c r="BC145" s="59" t="str">
        <f t="shared" si="11"/>
        <v>INR  Two Thousand  &amp;Fifty Nine  and Paise Sixty Only</v>
      </c>
      <c r="IA145" s="21">
        <v>7.55999999999999</v>
      </c>
      <c r="IB145" s="21" t="s">
        <v>180</v>
      </c>
      <c r="ID145" s="21">
        <v>10</v>
      </c>
      <c r="IE145" s="22" t="s">
        <v>47</v>
      </c>
      <c r="IF145" s="22"/>
      <c r="IG145" s="22"/>
      <c r="IH145" s="22"/>
      <c r="II145" s="22"/>
    </row>
    <row r="146" spans="1:243" s="21" customFormat="1" ht="94.5">
      <c r="A146" s="60">
        <v>7.56999999999999</v>
      </c>
      <c r="B146" s="63" t="s">
        <v>205</v>
      </c>
      <c r="C146" s="34"/>
      <c r="D146" s="70"/>
      <c r="E146" s="70"/>
      <c r="F146" s="70"/>
      <c r="G146" s="70"/>
      <c r="H146" s="70"/>
      <c r="I146" s="70"/>
      <c r="J146" s="70"/>
      <c r="K146" s="70"/>
      <c r="L146" s="70"/>
      <c r="M146" s="70"/>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IA146" s="21">
        <v>7.56999999999999</v>
      </c>
      <c r="IB146" s="21" t="s">
        <v>205</v>
      </c>
      <c r="IE146" s="22"/>
      <c r="IF146" s="22"/>
      <c r="IG146" s="22"/>
      <c r="IH146" s="22"/>
      <c r="II146" s="22"/>
    </row>
    <row r="147" spans="1:243" s="21" customFormat="1" ht="28.5">
      <c r="A147" s="60">
        <v>7.57999999999999</v>
      </c>
      <c r="B147" s="63" t="s">
        <v>182</v>
      </c>
      <c r="C147" s="34"/>
      <c r="D147" s="64">
        <v>10</v>
      </c>
      <c r="E147" s="65" t="s">
        <v>47</v>
      </c>
      <c r="F147" s="61">
        <v>91.54</v>
      </c>
      <c r="G147" s="46"/>
      <c r="H147" s="40"/>
      <c r="I147" s="41" t="s">
        <v>33</v>
      </c>
      <c r="J147" s="42">
        <f t="shared" si="8"/>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9"/>
        <v>915.4</v>
      </c>
      <c r="BB147" s="54">
        <f t="shared" si="10"/>
        <v>915.4</v>
      </c>
      <c r="BC147" s="59" t="str">
        <f t="shared" si="11"/>
        <v>INR  Nine Hundred &amp; Fifteen  and Paise Forty Only</v>
      </c>
      <c r="IA147" s="21">
        <v>7.57999999999999</v>
      </c>
      <c r="IB147" s="21" t="s">
        <v>182</v>
      </c>
      <c r="ID147" s="21">
        <v>10</v>
      </c>
      <c r="IE147" s="22" t="s">
        <v>47</v>
      </c>
      <c r="IF147" s="22"/>
      <c r="IG147" s="22"/>
      <c r="IH147" s="22"/>
      <c r="II147" s="22"/>
    </row>
    <row r="148" spans="1:243" s="21" customFormat="1" ht="28.5">
      <c r="A148" s="60">
        <v>7.58999999999999</v>
      </c>
      <c r="B148" s="63" t="s">
        <v>183</v>
      </c>
      <c r="C148" s="34"/>
      <c r="D148" s="64">
        <v>10</v>
      </c>
      <c r="E148" s="65" t="s">
        <v>47</v>
      </c>
      <c r="F148" s="61">
        <v>79.61</v>
      </c>
      <c r="G148" s="46"/>
      <c r="H148" s="40"/>
      <c r="I148" s="41" t="s">
        <v>33</v>
      </c>
      <c r="J148" s="42">
        <f t="shared" si="8"/>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9"/>
        <v>796.1</v>
      </c>
      <c r="BB148" s="54">
        <f t="shared" si="10"/>
        <v>796.1</v>
      </c>
      <c r="BC148" s="59" t="str">
        <f t="shared" si="11"/>
        <v>INR  Seven Hundred &amp; Ninety Six  and Paise Ten Only</v>
      </c>
      <c r="IA148" s="21">
        <v>7.58999999999999</v>
      </c>
      <c r="IB148" s="21" t="s">
        <v>183</v>
      </c>
      <c r="ID148" s="21">
        <v>10</v>
      </c>
      <c r="IE148" s="22" t="s">
        <v>47</v>
      </c>
      <c r="IF148" s="22"/>
      <c r="IG148" s="22"/>
      <c r="IH148" s="22"/>
      <c r="II148" s="22"/>
    </row>
    <row r="149" spans="1:243" s="21" customFormat="1" ht="28.5">
      <c r="A149" s="62">
        <v>7.6</v>
      </c>
      <c r="B149" s="63" t="s">
        <v>66</v>
      </c>
      <c r="C149" s="34"/>
      <c r="D149" s="64">
        <v>10</v>
      </c>
      <c r="E149" s="65" t="s">
        <v>47</v>
      </c>
      <c r="F149" s="61">
        <v>66.24</v>
      </c>
      <c r="G149" s="46"/>
      <c r="H149" s="40"/>
      <c r="I149" s="41" t="s">
        <v>33</v>
      </c>
      <c r="J149" s="42">
        <f t="shared" si="8"/>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 t="shared" si="9"/>
        <v>662.4</v>
      </c>
      <c r="BB149" s="54">
        <f t="shared" si="10"/>
        <v>662.4</v>
      </c>
      <c r="BC149" s="59" t="str">
        <f t="shared" si="11"/>
        <v>INR  Six Hundred &amp; Sixty Two  and Paise Forty Only</v>
      </c>
      <c r="IA149" s="21">
        <v>7.6</v>
      </c>
      <c r="IB149" s="21" t="s">
        <v>66</v>
      </c>
      <c r="ID149" s="21">
        <v>10</v>
      </c>
      <c r="IE149" s="22" t="s">
        <v>47</v>
      </c>
      <c r="IF149" s="22"/>
      <c r="IG149" s="22"/>
      <c r="IH149" s="22"/>
      <c r="II149" s="22"/>
    </row>
    <row r="150" spans="1:243" s="21" customFormat="1" ht="28.5">
      <c r="A150" s="60">
        <v>7.60999999999999</v>
      </c>
      <c r="B150" s="63" t="s">
        <v>67</v>
      </c>
      <c r="C150" s="34"/>
      <c r="D150" s="64">
        <v>10</v>
      </c>
      <c r="E150" s="65" t="s">
        <v>47</v>
      </c>
      <c r="F150" s="61">
        <v>51.42</v>
      </c>
      <c r="G150" s="46"/>
      <c r="H150" s="40"/>
      <c r="I150" s="41" t="s">
        <v>33</v>
      </c>
      <c r="J150" s="42">
        <f t="shared" si="8"/>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9"/>
        <v>514.2</v>
      </c>
      <c r="BB150" s="54">
        <f t="shared" si="10"/>
        <v>514.2</v>
      </c>
      <c r="BC150" s="59" t="str">
        <f t="shared" si="11"/>
        <v>INR  Five Hundred &amp; Fourteen  and Paise Twenty Only</v>
      </c>
      <c r="IA150" s="21">
        <v>7.60999999999999</v>
      </c>
      <c r="IB150" s="21" t="s">
        <v>67</v>
      </c>
      <c r="ID150" s="21">
        <v>10</v>
      </c>
      <c r="IE150" s="22" t="s">
        <v>47</v>
      </c>
      <c r="IF150" s="22"/>
      <c r="IG150" s="22"/>
      <c r="IH150" s="22"/>
      <c r="II150" s="22"/>
    </row>
    <row r="151" spans="1:243" s="21" customFormat="1" ht="78.75" customHeight="1">
      <c r="A151" s="60">
        <v>7.61999999999999</v>
      </c>
      <c r="B151" s="63" t="s">
        <v>206</v>
      </c>
      <c r="C151" s="34"/>
      <c r="D151" s="64">
        <v>5</v>
      </c>
      <c r="E151" s="65" t="s">
        <v>47</v>
      </c>
      <c r="F151" s="61">
        <v>78.83</v>
      </c>
      <c r="G151" s="46"/>
      <c r="H151" s="40"/>
      <c r="I151" s="41" t="s">
        <v>33</v>
      </c>
      <c r="J151" s="42">
        <f t="shared" si="8"/>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9"/>
        <v>394.15</v>
      </c>
      <c r="BB151" s="54">
        <f t="shared" si="10"/>
        <v>394.15</v>
      </c>
      <c r="BC151" s="59" t="str">
        <f t="shared" si="11"/>
        <v>INR  Three Hundred &amp; Ninety Four  and Paise Fifteen Only</v>
      </c>
      <c r="IA151" s="21">
        <v>7.61999999999999</v>
      </c>
      <c r="IB151" s="21" t="s">
        <v>206</v>
      </c>
      <c r="ID151" s="21">
        <v>5</v>
      </c>
      <c r="IE151" s="22" t="s">
        <v>47</v>
      </c>
      <c r="IF151" s="22"/>
      <c r="IG151" s="22"/>
      <c r="IH151" s="22"/>
      <c r="II151" s="22"/>
    </row>
    <row r="152" spans="1:243" s="21" customFormat="1" ht="94.5">
      <c r="A152" s="60">
        <v>7.62999999999999</v>
      </c>
      <c r="B152" s="63" t="s">
        <v>207</v>
      </c>
      <c r="C152" s="34"/>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7.62999999999999</v>
      </c>
      <c r="IB152" s="21" t="s">
        <v>207</v>
      </c>
      <c r="IE152" s="22"/>
      <c r="IF152" s="22"/>
      <c r="IG152" s="22"/>
      <c r="IH152" s="22"/>
      <c r="II152" s="22"/>
    </row>
    <row r="153" spans="1:243" s="21" customFormat="1" ht="28.5">
      <c r="A153" s="60">
        <v>7.63999999999999</v>
      </c>
      <c r="B153" s="63" t="s">
        <v>185</v>
      </c>
      <c r="C153" s="34"/>
      <c r="D153" s="64">
        <v>20</v>
      </c>
      <c r="E153" s="65" t="s">
        <v>47</v>
      </c>
      <c r="F153" s="61">
        <v>52.65</v>
      </c>
      <c r="G153" s="46"/>
      <c r="H153" s="40"/>
      <c r="I153" s="41" t="s">
        <v>33</v>
      </c>
      <c r="J153" s="42">
        <f t="shared" si="8"/>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t="shared" si="9"/>
        <v>1053</v>
      </c>
      <c r="BB153" s="54">
        <f t="shared" si="10"/>
        <v>1053</v>
      </c>
      <c r="BC153" s="59" t="str">
        <f t="shared" si="11"/>
        <v>INR  One Thousand  &amp;Fifty Three  Only</v>
      </c>
      <c r="IA153" s="21">
        <v>7.63999999999999</v>
      </c>
      <c r="IB153" s="21" t="s">
        <v>185</v>
      </c>
      <c r="ID153" s="21">
        <v>20</v>
      </c>
      <c r="IE153" s="22" t="s">
        <v>47</v>
      </c>
      <c r="IF153" s="22"/>
      <c r="IG153" s="22"/>
      <c r="IH153" s="22"/>
      <c r="II153" s="22"/>
    </row>
    <row r="154" spans="1:243" s="21" customFormat="1" ht="28.5">
      <c r="A154" s="60">
        <v>7.64999999999999</v>
      </c>
      <c r="B154" s="63" t="s">
        <v>68</v>
      </c>
      <c r="C154" s="34"/>
      <c r="D154" s="64">
        <v>5</v>
      </c>
      <c r="E154" s="65" t="s">
        <v>47</v>
      </c>
      <c r="F154" s="61">
        <v>46.69</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233.45</v>
      </c>
      <c r="BB154" s="54">
        <f t="shared" si="10"/>
        <v>233.45</v>
      </c>
      <c r="BC154" s="59" t="str">
        <f t="shared" si="11"/>
        <v>INR  Two Hundred &amp; Thirty Three  and Paise Forty Five Only</v>
      </c>
      <c r="IA154" s="21">
        <v>7.64999999999999</v>
      </c>
      <c r="IB154" s="21" t="s">
        <v>68</v>
      </c>
      <c r="ID154" s="21">
        <v>5</v>
      </c>
      <c r="IE154" s="22" t="s">
        <v>47</v>
      </c>
      <c r="IF154" s="22"/>
      <c r="IG154" s="22"/>
      <c r="IH154" s="22"/>
      <c r="II154" s="22"/>
    </row>
    <row r="155" spans="1:243" s="21" customFormat="1" ht="110.25">
      <c r="A155" s="60">
        <v>7.65999999999999</v>
      </c>
      <c r="B155" s="63" t="s">
        <v>208</v>
      </c>
      <c r="C155" s="34"/>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7.65999999999999</v>
      </c>
      <c r="IB155" s="21" t="s">
        <v>208</v>
      </c>
      <c r="IE155" s="22"/>
      <c r="IF155" s="22"/>
      <c r="IG155" s="22"/>
      <c r="IH155" s="22"/>
      <c r="II155" s="22"/>
    </row>
    <row r="156" spans="1:243" s="21" customFormat="1" ht="28.5">
      <c r="A156" s="60">
        <v>7.66999999999999</v>
      </c>
      <c r="B156" s="63" t="s">
        <v>209</v>
      </c>
      <c r="C156" s="34"/>
      <c r="D156" s="64">
        <v>20</v>
      </c>
      <c r="E156" s="65" t="s">
        <v>47</v>
      </c>
      <c r="F156" s="61">
        <v>54.58</v>
      </c>
      <c r="G156" s="46"/>
      <c r="H156" s="40"/>
      <c r="I156" s="41" t="s">
        <v>33</v>
      </c>
      <c r="J156" s="42">
        <f t="shared" si="8"/>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9"/>
        <v>1091.6</v>
      </c>
      <c r="BB156" s="54">
        <f t="shared" si="10"/>
        <v>1091.6</v>
      </c>
      <c r="BC156" s="59" t="str">
        <f t="shared" si="11"/>
        <v>INR  One Thousand  &amp;Ninety One  and Paise Sixty Only</v>
      </c>
      <c r="IA156" s="21">
        <v>7.66999999999999</v>
      </c>
      <c r="IB156" s="21" t="s">
        <v>209</v>
      </c>
      <c r="ID156" s="21">
        <v>20</v>
      </c>
      <c r="IE156" s="22" t="s">
        <v>47</v>
      </c>
      <c r="IF156" s="22"/>
      <c r="IG156" s="22"/>
      <c r="IH156" s="22"/>
      <c r="II156" s="22"/>
    </row>
    <row r="157" spans="1:243" s="21" customFormat="1" ht="126">
      <c r="A157" s="60">
        <v>7.67999999999999</v>
      </c>
      <c r="B157" s="63" t="s">
        <v>210</v>
      </c>
      <c r="C157" s="34"/>
      <c r="D157" s="64">
        <v>7</v>
      </c>
      <c r="E157" s="65" t="s">
        <v>47</v>
      </c>
      <c r="F157" s="61">
        <v>648.66</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4540.62</v>
      </c>
      <c r="BB157" s="54">
        <f t="shared" si="10"/>
        <v>4540.62</v>
      </c>
      <c r="BC157" s="59" t="str">
        <f t="shared" si="11"/>
        <v>INR  Four Thousand Five Hundred &amp; Forty  and Paise Sixty Two Only</v>
      </c>
      <c r="IA157" s="21">
        <v>7.67999999999999</v>
      </c>
      <c r="IB157" s="21" t="s">
        <v>210</v>
      </c>
      <c r="ID157" s="21">
        <v>7</v>
      </c>
      <c r="IE157" s="22" t="s">
        <v>47</v>
      </c>
      <c r="IF157" s="22"/>
      <c r="IG157" s="22"/>
      <c r="IH157" s="22"/>
      <c r="II157" s="22"/>
    </row>
    <row r="158" spans="1:243" s="21" customFormat="1" ht="409.5">
      <c r="A158" s="60">
        <v>7.68999999999999</v>
      </c>
      <c r="B158" s="68" t="s">
        <v>211</v>
      </c>
      <c r="C158" s="34"/>
      <c r="D158" s="70"/>
      <c r="E158" s="70"/>
      <c r="F158" s="70"/>
      <c r="G158" s="70"/>
      <c r="H158" s="70"/>
      <c r="I158" s="70"/>
      <c r="J158" s="70"/>
      <c r="K158" s="70"/>
      <c r="L158" s="70"/>
      <c r="M158" s="70"/>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IA158" s="21">
        <v>7.68999999999999</v>
      </c>
      <c r="IB158" s="21" t="s">
        <v>211</v>
      </c>
      <c r="IE158" s="22"/>
      <c r="IF158" s="22"/>
      <c r="IG158" s="22"/>
      <c r="IH158" s="22"/>
      <c r="II158" s="22"/>
    </row>
    <row r="159" spans="1:243" s="21" customFormat="1" ht="94.5">
      <c r="A159" s="62">
        <v>7.7</v>
      </c>
      <c r="B159" s="63" t="s">
        <v>212</v>
      </c>
      <c r="C159" s="34"/>
      <c r="D159" s="64">
        <v>3</v>
      </c>
      <c r="E159" s="65" t="s">
        <v>43</v>
      </c>
      <c r="F159" s="61">
        <v>1576.19</v>
      </c>
      <c r="G159" s="46"/>
      <c r="H159" s="40"/>
      <c r="I159" s="41" t="s">
        <v>33</v>
      </c>
      <c r="J159" s="42">
        <f t="shared" si="8"/>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9"/>
        <v>4728.57</v>
      </c>
      <c r="BB159" s="54">
        <f t="shared" si="10"/>
        <v>4728.57</v>
      </c>
      <c r="BC159" s="59" t="str">
        <f t="shared" si="11"/>
        <v>INR  Four Thousand Seven Hundred &amp; Twenty Eight  and Paise Fifty Seven Only</v>
      </c>
      <c r="IA159" s="21">
        <v>7.7</v>
      </c>
      <c r="IB159" s="21" t="s">
        <v>212</v>
      </c>
      <c r="ID159" s="21">
        <v>3</v>
      </c>
      <c r="IE159" s="22" t="s">
        <v>43</v>
      </c>
      <c r="IF159" s="22"/>
      <c r="IG159" s="22"/>
      <c r="IH159" s="22"/>
      <c r="II159" s="22"/>
    </row>
    <row r="160" spans="1:243" s="21" customFormat="1" ht="94.5">
      <c r="A160" s="60">
        <v>7.70999999999998</v>
      </c>
      <c r="B160" s="63" t="s">
        <v>213</v>
      </c>
      <c r="C160" s="34"/>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7.70999999999998</v>
      </c>
      <c r="IB160" s="21" t="s">
        <v>213</v>
      </c>
      <c r="IE160" s="22"/>
      <c r="IF160" s="22"/>
      <c r="IG160" s="22"/>
      <c r="IH160" s="22"/>
      <c r="II160" s="22"/>
    </row>
    <row r="161" spans="1:243" s="21" customFormat="1" ht="28.5">
      <c r="A161" s="60">
        <v>7.71999999999998</v>
      </c>
      <c r="B161" s="63" t="s">
        <v>214</v>
      </c>
      <c r="C161" s="34"/>
      <c r="D161" s="64">
        <v>3</v>
      </c>
      <c r="E161" s="65" t="s">
        <v>44</v>
      </c>
      <c r="F161" s="61">
        <v>272.16</v>
      </c>
      <c r="G161" s="46"/>
      <c r="H161" s="40"/>
      <c r="I161" s="41" t="s">
        <v>33</v>
      </c>
      <c r="J161" s="42">
        <f t="shared" si="8"/>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9"/>
        <v>816.48</v>
      </c>
      <c r="BB161" s="54">
        <f t="shared" si="10"/>
        <v>816.48</v>
      </c>
      <c r="BC161" s="59" t="str">
        <f t="shared" si="11"/>
        <v>INR  Eight Hundred &amp; Sixteen  and Paise Forty Eight Only</v>
      </c>
      <c r="IA161" s="21">
        <v>7.71999999999998</v>
      </c>
      <c r="IB161" s="21" t="s">
        <v>214</v>
      </c>
      <c r="ID161" s="21">
        <v>3</v>
      </c>
      <c r="IE161" s="22" t="s">
        <v>44</v>
      </c>
      <c r="IF161" s="22"/>
      <c r="IG161" s="22"/>
      <c r="IH161" s="22"/>
      <c r="II161" s="22"/>
    </row>
    <row r="162" spans="1:243" s="21" customFormat="1" ht="110.25">
      <c r="A162" s="60">
        <v>7.72999999999998</v>
      </c>
      <c r="B162" s="63" t="s">
        <v>215</v>
      </c>
      <c r="C162" s="34"/>
      <c r="D162" s="64">
        <v>10</v>
      </c>
      <c r="E162" s="65" t="s">
        <v>44</v>
      </c>
      <c r="F162" s="61">
        <v>75.05</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750.5</v>
      </c>
      <c r="BB162" s="54">
        <f t="shared" si="10"/>
        <v>750.5</v>
      </c>
      <c r="BC162" s="59" t="str">
        <f t="shared" si="11"/>
        <v>INR  Seven Hundred &amp; Fifty  and Paise Fifty Only</v>
      </c>
      <c r="IA162" s="21">
        <v>7.72999999999998</v>
      </c>
      <c r="IB162" s="21" t="s">
        <v>215</v>
      </c>
      <c r="ID162" s="21">
        <v>10</v>
      </c>
      <c r="IE162" s="22" t="s">
        <v>44</v>
      </c>
      <c r="IF162" s="22"/>
      <c r="IG162" s="22"/>
      <c r="IH162" s="22"/>
      <c r="II162" s="22"/>
    </row>
    <row r="163" spans="1:243" s="21" customFormat="1" ht="94.5">
      <c r="A163" s="60">
        <v>7.73999999999998</v>
      </c>
      <c r="B163" s="63" t="s">
        <v>216</v>
      </c>
      <c r="C163" s="34"/>
      <c r="D163" s="64">
        <v>3</v>
      </c>
      <c r="E163" s="65" t="s">
        <v>47</v>
      </c>
      <c r="F163" s="61">
        <v>632.84</v>
      </c>
      <c r="G163" s="46"/>
      <c r="H163" s="40"/>
      <c r="I163" s="41" t="s">
        <v>33</v>
      </c>
      <c r="J163" s="42">
        <f t="shared" si="8"/>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9"/>
        <v>1898.52</v>
      </c>
      <c r="BB163" s="54">
        <f t="shared" si="10"/>
        <v>1898.52</v>
      </c>
      <c r="BC163" s="59" t="str">
        <f t="shared" si="11"/>
        <v>INR  One Thousand Eight Hundred &amp; Ninety Eight  and Paise Fifty Two Only</v>
      </c>
      <c r="IA163" s="21">
        <v>7.73999999999998</v>
      </c>
      <c r="IB163" s="21" t="s">
        <v>216</v>
      </c>
      <c r="ID163" s="21">
        <v>3</v>
      </c>
      <c r="IE163" s="22" t="s">
        <v>47</v>
      </c>
      <c r="IF163" s="22"/>
      <c r="IG163" s="22"/>
      <c r="IH163" s="22"/>
      <c r="II163" s="22"/>
    </row>
    <row r="164" spans="1:243" s="21" customFormat="1" ht="63">
      <c r="A164" s="60">
        <v>7.74999999999998</v>
      </c>
      <c r="B164" s="63" t="s">
        <v>217</v>
      </c>
      <c r="C164" s="34"/>
      <c r="D164" s="70"/>
      <c r="E164" s="70"/>
      <c r="F164" s="70"/>
      <c r="G164" s="70"/>
      <c r="H164" s="70"/>
      <c r="I164" s="70"/>
      <c r="J164" s="70"/>
      <c r="K164" s="70"/>
      <c r="L164" s="70"/>
      <c r="M164" s="70"/>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IA164" s="21">
        <v>7.74999999999998</v>
      </c>
      <c r="IB164" s="21" t="s">
        <v>217</v>
      </c>
      <c r="IE164" s="22"/>
      <c r="IF164" s="22"/>
      <c r="IG164" s="22"/>
      <c r="IH164" s="22"/>
      <c r="II164" s="22"/>
    </row>
    <row r="165" spans="1:243" s="21" customFormat="1" ht="28.5">
      <c r="A165" s="60">
        <v>7.75999999999998</v>
      </c>
      <c r="B165" s="63" t="s">
        <v>218</v>
      </c>
      <c r="C165" s="34"/>
      <c r="D165" s="64">
        <v>10</v>
      </c>
      <c r="E165" s="65" t="s">
        <v>47</v>
      </c>
      <c r="F165" s="61">
        <v>29.94</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299.4</v>
      </c>
      <c r="BB165" s="54">
        <f t="shared" si="10"/>
        <v>299.4</v>
      </c>
      <c r="BC165" s="59" t="str">
        <f t="shared" si="11"/>
        <v>INR  Two Hundred &amp; Ninety Nine  and Paise Forty Only</v>
      </c>
      <c r="IA165" s="21">
        <v>7.75999999999998</v>
      </c>
      <c r="IB165" s="21" t="s">
        <v>218</v>
      </c>
      <c r="ID165" s="21">
        <v>10</v>
      </c>
      <c r="IE165" s="22" t="s">
        <v>47</v>
      </c>
      <c r="IF165" s="22"/>
      <c r="IG165" s="22"/>
      <c r="IH165" s="22"/>
      <c r="II165" s="22"/>
    </row>
    <row r="166" spans="1:243" s="21" customFormat="1" ht="78.75">
      <c r="A166" s="60">
        <v>7.76999999999998</v>
      </c>
      <c r="B166" s="63" t="s">
        <v>219</v>
      </c>
      <c r="C166" s="34"/>
      <c r="D166" s="64">
        <v>3</v>
      </c>
      <c r="E166" s="65" t="s">
        <v>616</v>
      </c>
      <c r="F166" s="61">
        <v>311.31</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933.93</v>
      </c>
      <c r="BB166" s="54">
        <f t="shared" si="10"/>
        <v>933.93</v>
      </c>
      <c r="BC166" s="59" t="str">
        <f t="shared" si="11"/>
        <v>INR  Nine Hundred &amp; Thirty Three  and Paise Ninety Three Only</v>
      </c>
      <c r="IA166" s="21">
        <v>7.76999999999998</v>
      </c>
      <c r="IB166" s="21" t="s">
        <v>219</v>
      </c>
      <c r="ID166" s="21">
        <v>3</v>
      </c>
      <c r="IE166" s="22" t="s">
        <v>616</v>
      </c>
      <c r="IF166" s="22"/>
      <c r="IG166" s="22"/>
      <c r="IH166" s="22"/>
      <c r="II166" s="22"/>
    </row>
    <row r="167" spans="1:243" s="21" customFormat="1" ht="110.25">
      <c r="A167" s="60">
        <v>7.77999999999998</v>
      </c>
      <c r="B167" s="63" t="s">
        <v>220</v>
      </c>
      <c r="C167" s="34"/>
      <c r="D167" s="64">
        <v>3</v>
      </c>
      <c r="E167" s="65" t="s">
        <v>47</v>
      </c>
      <c r="F167" s="61">
        <v>15.48</v>
      </c>
      <c r="G167" s="46"/>
      <c r="H167" s="40"/>
      <c r="I167" s="41" t="s">
        <v>33</v>
      </c>
      <c r="J167" s="42">
        <f t="shared" si="8"/>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9"/>
        <v>46.44</v>
      </c>
      <c r="BB167" s="54">
        <f t="shared" si="10"/>
        <v>46.44</v>
      </c>
      <c r="BC167" s="59" t="str">
        <f t="shared" si="11"/>
        <v>INR  Forty Six and Paise Forty Four Only</v>
      </c>
      <c r="IA167" s="21">
        <v>7.77999999999998</v>
      </c>
      <c r="IB167" s="21" t="s">
        <v>220</v>
      </c>
      <c r="ID167" s="21">
        <v>3</v>
      </c>
      <c r="IE167" s="22" t="s">
        <v>47</v>
      </c>
      <c r="IF167" s="22"/>
      <c r="IG167" s="22"/>
      <c r="IH167" s="22"/>
      <c r="II167" s="22"/>
    </row>
    <row r="168" spans="1:243" s="21" customFormat="1" ht="31.5">
      <c r="A168" s="60">
        <v>7.78999999999998</v>
      </c>
      <c r="B168" s="63" t="s">
        <v>221</v>
      </c>
      <c r="C168" s="34"/>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7.78999999999998</v>
      </c>
      <c r="IB168" s="21" t="s">
        <v>221</v>
      </c>
      <c r="IE168" s="22"/>
      <c r="IF168" s="22"/>
      <c r="IG168" s="22"/>
      <c r="IH168" s="22"/>
      <c r="II168" s="22"/>
    </row>
    <row r="169" spans="1:243" s="21" customFormat="1" ht="409.5">
      <c r="A169" s="62">
        <v>7.8</v>
      </c>
      <c r="B169" s="63" t="s">
        <v>222</v>
      </c>
      <c r="C169" s="34"/>
      <c r="D169" s="64">
        <v>3</v>
      </c>
      <c r="E169" s="65" t="s">
        <v>43</v>
      </c>
      <c r="F169" s="61">
        <v>1570.06</v>
      </c>
      <c r="G169" s="46"/>
      <c r="H169" s="40"/>
      <c r="I169" s="41" t="s">
        <v>33</v>
      </c>
      <c r="J169" s="42">
        <f t="shared" si="8"/>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9"/>
        <v>4710.18</v>
      </c>
      <c r="BB169" s="54">
        <f t="shared" si="10"/>
        <v>4710.18</v>
      </c>
      <c r="BC169" s="59" t="str">
        <f t="shared" si="11"/>
        <v>INR  Four Thousand Seven Hundred &amp; Ten  and Paise Eighteen Only</v>
      </c>
      <c r="IA169" s="21">
        <v>7.8</v>
      </c>
      <c r="IB169" s="21" t="s">
        <v>222</v>
      </c>
      <c r="ID169" s="21">
        <v>3</v>
      </c>
      <c r="IE169" s="22" t="s">
        <v>43</v>
      </c>
      <c r="IF169" s="22"/>
      <c r="IG169" s="22"/>
      <c r="IH169" s="22"/>
      <c r="II169" s="22"/>
    </row>
    <row r="170" spans="1:243" s="21" customFormat="1" ht="267.75">
      <c r="A170" s="60">
        <v>7.81</v>
      </c>
      <c r="B170" s="63" t="s">
        <v>223</v>
      </c>
      <c r="C170" s="34"/>
      <c r="D170" s="64">
        <v>10</v>
      </c>
      <c r="E170" s="65" t="s">
        <v>44</v>
      </c>
      <c r="F170" s="61">
        <v>357.96</v>
      </c>
      <c r="G170" s="46"/>
      <c r="H170" s="40"/>
      <c r="I170" s="41" t="s">
        <v>33</v>
      </c>
      <c r="J170" s="42">
        <f t="shared" si="8"/>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9"/>
        <v>3579.6</v>
      </c>
      <c r="BB170" s="54">
        <f t="shared" si="10"/>
        <v>3579.6</v>
      </c>
      <c r="BC170" s="59" t="str">
        <f t="shared" si="11"/>
        <v>INR  Three Thousand Five Hundred &amp; Seventy Nine  and Paise Sixty Only</v>
      </c>
      <c r="IA170" s="21">
        <v>7.81</v>
      </c>
      <c r="IB170" s="21" t="s">
        <v>223</v>
      </c>
      <c r="ID170" s="21">
        <v>10</v>
      </c>
      <c r="IE170" s="22" t="s">
        <v>44</v>
      </c>
      <c r="IF170" s="22"/>
      <c r="IG170" s="22"/>
      <c r="IH170" s="22"/>
      <c r="II170" s="22"/>
    </row>
    <row r="171" spans="1:243" s="21" customFormat="1" ht="126">
      <c r="A171" s="60">
        <v>7.82</v>
      </c>
      <c r="B171" s="63" t="s">
        <v>224</v>
      </c>
      <c r="C171" s="34"/>
      <c r="D171" s="70"/>
      <c r="E171" s="70"/>
      <c r="F171" s="70"/>
      <c r="G171" s="70"/>
      <c r="H171" s="70"/>
      <c r="I171" s="70"/>
      <c r="J171" s="70"/>
      <c r="K171" s="70"/>
      <c r="L171" s="70"/>
      <c r="M171" s="70"/>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IA171" s="21">
        <v>7.82</v>
      </c>
      <c r="IB171" s="21" t="s">
        <v>224</v>
      </c>
      <c r="IE171" s="22"/>
      <c r="IF171" s="22"/>
      <c r="IG171" s="22"/>
      <c r="IH171" s="22"/>
      <c r="II171" s="22"/>
    </row>
    <row r="172" spans="1:243" s="21" customFormat="1" ht="42.75">
      <c r="A172" s="60">
        <v>7.83</v>
      </c>
      <c r="B172" s="63" t="s">
        <v>225</v>
      </c>
      <c r="C172" s="34"/>
      <c r="D172" s="64">
        <v>10</v>
      </c>
      <c r="E172" s="65" t="s">
        <v>43</v>
      </c>
      <c r="F172" s="61">
        <v>669.88</v>
      </c>
      <c r="G172" s="46"/>
      <c r="H172" s="40"/>
      <c r="I172" s="41" t="s">
        <v>33</v>
      </c>
      <c r="J172" s="42">
        <f t="shared" si="8"/>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9"/>
        <v>6698.8</v>
      </c>
      <c r="BB172" s="54">
        <f t="shared" si="10"/>
        <v>6698.8</v>
      </c>
      <c r="BC172" s="59" t="str">
        <f t="shared" si="11"/>
        <v>INR  Six Thousand Six Hundred &amp; Ninety Eight  and Paise Eighty Only</v>
      </c>
      <c r="IA172" s="21">
        <v>7.83</v>
      </c>
      <c r="IB172" s="21" t="s">
        <v>225</v>
      </c>
      <c r="ID172" s="21">
        <v>10</v>
      </c>
      <c r="IE172" s="22" t="s">
        <v>43</v>
      </c>
      <c r="IF172" s="22"/>
      <c r="IG172" s="22"/>
      <c r="IH172" s="22"/>
      <c r="II172" s="22"/>
    </row>
    <row r="173" spans="1:243" s="21" customFormat="1" ht="190.5" customHeight="1">
      <c r="A173" s="60">
        <v>7.84</v>
      </c>
      <c r="B173" s="68" t="s">
        <v>226</v>
      </c>
      <c r="C173" s="34"/>
      <c r="D173" s="70"/>
      <c r="E173" s="70"/>
      <c r="F173" s="70"/>
      <c r="G173" s="70"/>
      <c r="H173" s="70"/>
      <c r="I173" s="70"/>
      <c r="J173" s="70"/>
      <c r="K173" s="70"/>
      <c r="L173" s="70"/>
      <c r="M173" s="70"/>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IA173" s="21">
        <v>7.84</v>
      </c>
      <c r="IB173" s="21" t="s">
        <v>226</v>
      </c>
      <c r="IE173" s="22"/>
      <c r="IF173" s="22"/>
      <c r="IG173" s="22"/>
      <c r="IH173" s="22"/>
      <c r="II173" s="22"/>
    </row>
    <row r="174" spans="1:243" s="21" customFormat="1" ht="28.5">
      <c r="A174" s="60">
        <v>7.85</v>
      </c>
      <c r="B174" s="63" t="s">
        <v>227</v>
      </c>
      <c r="C174" s="34"/>
      <c r="D174" s="64">
        <v>3</v>
      </c>
      <c r="E174" s="65" t="s">
        <v>43</v>
      </c>
      <c r="F174" s="61">
        <v>1366.99</v>
      </c>
      <c r="G174" s="46"/>
      <c r="H174" s="40"/>
      <c r="I174" s="41" t="s">
        <v>33</v>
      </c>
      <c r="J174" s="42">
        <f t="shared" si="8"/>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9"/>
        <v>4100.97</v>
      </c>
      <c r="BB174" s="54">
        <f t="shared" si="10"/>
        <v>4100.97</v>
      </c>
      <c r="BC174" s="59" t="str">
        <f t="shared" si="11"/>
        <v>INR  Four Thousand One Hundred    and Paise Ninety Seven Only</v>
      </c>
      <c r="IA174" s="21">
        <v>7.85</v>
      </c>
      <c r="IB174" s="21" t="s">
        <v>227</v>
      </c>
      <c r="ID174" s="21">
        <v>3</v>
      </c>
      <c r="IE174" s="22" t="s">
        <v>43</v>
      </c>
      <c r="IF174" s="22"/>
      <c r="IG174" s="22"/>
      <c r="IH174" s="22"/>
      <c r="II174" s="22"/>
    </row>
    <row r="175" spans="1:243" s="21" customFormat="1" ht="78.75">
      <c r="A175" s="60">
        <v>7.86</v>
      </c>
      <c r="B175" s="63" t="s">
        <v>228</v>
      </c>
      <c r="C175" s="34"/>
      <c r="D175" s="64">
        <v>15</v>
      </c>
      <c r="E175" s="65" t="s">
        <v>57</v>
      </c>
      <c r="F175" s="61">
        <v>464.97</v>
      </c>
      <c r="G175" s="46"/>
      <c r="H175" s="40"/>
      <c r="I175" s="41" t="s">
        <v>33</v>
      </c>
      <c r="J175" s="42">
        <f t="shared" si="8"/>
        <v>1</v>
      </c>
      <c r="K175" s="40" t="s">
        <v>34</v>
      </c>
      <c r="L175" s="40" t="s">
        <v>4</v>
      </c>
      <c r="M175" s="43"/>
      <c r="N175" s="52"/>
      <c r="O175" s="52"/>
      <c r="P175" s="53"/>
      <c r="Q175" s="52"/>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5">
        <f t="shared" si="9"/>
        <v>6974.55</v>
      </c>
      <c r="BB175" s="54">
        <f t="shared" si="10"/>
        <v>6974.55</v>
      </c>
      <c r="BC175" s="59" t="str">
        <f t="shared" si="11"/>
        <v>INR  Six Thousand Nine Hundred &amp; Seventy Four  and Paise Fifty Five Only</v>
      </c>
      <c r="IA175" s="21">
        <v>7.86</v>
      </c>
      <c r="IB175" s="21" t="s">
        <v>228</v>
      </c>
      <c r="ID175" s="21">
        <v>15</v>
      </c>
      <c r="IE175" s="22" t="s">
        <v>57</v>
      </c>
      <c r="IF175" s="22"/>
      <c r="IG175" s="22"/>
      <c r="IH175" s="22"/>
      <c r="II175" s="22"/>
    </row>
    <row r="176" spans="1:243" s="21" customFormat="1" ht="110.25">
      <c r="A176" s="60">
        <v>7.87</v>
      </c>
      <c r="B176" s="63" t="s">
        <v>229</v>
      </c>
      <c r="C176" s="34"/>
      <c r="D176" s="70"/>
      <c r="E176" s="70"/>
      <c r="F176" s="70"/>
      <c r="G176" s="70"/>
      <c r="H176" s="70"/>
      <c r="I176" s="70"/>
      <c r="J176" s="70"/>
      <c r="K176" s="70"/>
      <c r="L176" s="70"/>
      <c r="M176" s="70"/>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IA176" s="21">
        <v>7.87</v>
      </c>
      <c r="IB176" s="21" t="s">
        <v>229</v>
      </c>
      <c r="IE176" s="22"/>
      <c r="IF176" s="22"/>
      <c r="IG176" s="22"/>
      <c r="IH176" s="22"/>
      <c r="II176" s="22"/>
    </row>
    <row r="177" spans="1:243" s="21" customFormat="1" ht="15.75">
      <c r="A177" s="60">
        <v>7.88</v>
      </c>
      <c r="B177" s="63" t="s">
        <v>230</v>
      </c>
      <c r="C177" s="34"/>
      <c r="D177" s="70"/>
      <c r="E177" s="70"/>
      <c r="F177" s="70"/>
      <c r="G177" s="70"/>
      <c r="H177" s="70"/>
      <c r="I177" s="70"/>
      <c r="J177" s="70"/>
      <c r="K177" s="70"/>
      <c r="L177" s="70"/>
      <c r="M177" s="70"/>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IA177" s="21">
        <v>7.88</v>
      </c>
      <c r="IB177" s="21" t="s">
        <v>230</v>
      </c>
      <c r="IE177" s="22"/>
      <c r="IF177" s="22"/>
      <c r="IG177" s="22"/>
      <c r="IH177" s="22"/>
      <c r="II177" s="22"/>
    </row>
    <row r="178" spans="1:243" s="21" customFormat="1" ht="31.5">
      <c r="A178" s="60">
        <v>7.89000000000001</v>
      </c>
      <c r="B178" s="63" t="s">
        <v>231</v>
      </c>
      <c r="C178" s="34"/>
      <c r="D178" s="70"/>
      <c r="E178" s="70"/>
      <c r="F178" s="70"/>
      <c r="G178" s="70"/>
      <c r="H178" s="70"/>
      <c r="I178" s="70"/>
      <c r="J178" s="70"/>
      <c r="K178" s="70"/>
      <c r="L178" s="70"/>
      <c r="M178" s="70"/>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IA178" s="21">
        <v>7.89000000000001</v>
      </c>
      <c r="IB178" s="21" t="s">
        <v>231</v>
      </c>
      <c r="IE178" s="22"/>
      <c r="IF178" s="22"/>
      <c r="IG178" s="22"/>
      <c r="IH178" s="22"/>
      <c r="II178" s="22"/>
    </row>
    <row r="179" spans="1:243" s="21" customFormat="1" ht="42.75">
      <c r="A179" s="62">
        <v>7.9</v>
      </c>
      <c r="B179" s="63" t="s">
        <v>65</v>
      </c>
      <c r="C179" s="34"/>
      <c r="D179" s="64">
        <v>2</v>
      </c>
      <c r="E179" s="65" t="s">
        <v>43</v>
      </c>
      <c r="F179" s="61">
        <v>3932.18</v>
      </c>
      <c r="G179" s="46"/>
      <c r="H179" s="40"/>
      <c r="I179" s="41" t="s">
        <v>33</v>
      </c>
      <c r="J179" s="42">
        <f t="shared" si="8"/>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9"/>
        <v>7864.36</v>
      </c>
      <c r="BB179" s="54">
        <f t="shared" si="10"/>
        <v>7864.36</v>
      </c>
      <c r="BC179" s="59" t="str">
        <f t="shared" si="11"/>
        <v>INR  Seven Thousand Eight Hundred &amp; Sixty Four  and Paise Thirty Six Only</v>
      </c>
      <c r="IA179" s="21">
        <v>7.9</v>
      </c>
      <c r="IB179" s="21" t="s">
        <v>65</v>
      </c>
      <c r="ID179" s="21">
        <v>2</v>
      </c>
      <c r="IE179" s="22" t="s">
        <v>43</v>
      </c>
      <c r="IF179" s="22"/>
      <c r="IG179" s="22"/>
      <c r="IH179" s="22"/>
      <c r="II179" s="22"/>
    </row>
    <row r="180" spans="1:243" s="21" customFormat="1" ht="79.5" customHeight="1">
      <c r="A180" s="60">
        <v>7.91000000000001</v>
      </c>
      <c r="B180" s="63" t="s">
        <v>232</v>
      </c>
      <c r="C180" s="34"/>
      <c r="D180" s="70"/>
      <c r="E180" s="70"/>
      <c r="F180" s="70"/>
      <c r="G180" s="70"/>
      <c r="H180" s="70"/>
      <c r="I180" s="70"/>
      <c r="J180" s="70"/>
      <c r="K180" s="70"/>
      <c r="L180" s="70"/>
      <c r="M180" s="70"/>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IA180" s="21">
        <v>7.91000000000001</v>
      </c>
      <c r="IB180" s="21" t="s">
        <v>232</v>
      </c>
      <c r="IE180" s="22"/>
      <c r="IF180" s="22"/>
      <c r="IG180" s="22"/>
      <c r="IH180" s="22"/>
      <c r="II180" s="22"/>
    </row>
    <row r="181" spans="1:243" s="21" customFormat="1" ht="42.75">
      <c r="A181" s="60">
        <v>7.91999999999998</v>
      </c>
      <c r="B181" s="63" t="s">
        <v>233</v>
      </c>
      <c r="C181" s="34"/>
      <c r="D181" s="64">
        <v>2</v>
      </c>
      <c r="E181" s="65" t="s">
        <v>43</v>
      </c>
      <c r="F181" s="61">
        <v>1231.26</v>
      </c>
      <c r="G181" s="46"/>
      <c r="H181" s="40"/>
      <c r="I181" s="41" t="s">
        <v>33</v>
      </c>
      <c r="J181" s="42">
        <f t="shared" si="8"/>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9"/>
        <v>2462.52</v>
      </c>
      <c r="BB181" s="54">
        <f t="shared" si="10"/>
        <v>2462.52</v>
      </c>
      <c r="BC181" s="59" t="str">
        <f t="shared" si="11"/>
        <v>INR  Two Thousand Four Hundred &amp; Sixty Two  and Paise Fifty Two Only</v>
      </c>
      <c r="IA181" s="21">
        <v>7.91999999999998</v>
      </c>
      <c r="IB181" s="21" t="s">
        <v>233</v>
      </c>
      <c r="ID181" s="21">
        <v>2</v>
      </c>
      <c r="IE181" s="22" t="s">
        <v>43</v>
      </c>
      <c r="IF181" s="22"/>
      <c r="IG181" s="22"/>
      <c r="IH181" s="22"/>
      <c r="II181" s="22"/>
    </row>
    <row r="182" spans="1:243" s="21" customFormat="1" ht="126">
      <c r="A182" s="62">
        <v>7.92999999999997</v>
      </c>
      <c r="B182" s="63" t="s">
        <v>234</v>
      </c>
      <c r="C182" s="34"/>
      <c r="D182" s="70"/>
      <c r="E182" s="70"/>
      <c r="F182" s="70"/>
      <c r="G182" s="70"/>
      <c r="H182" s="70"/>
      <c r="I182" s="70"/>
      <c r="J182" s="70"/>
      <c r="K182" s="70"/>
      <c r="L182" s="70"/>
      <c r="M182" s="70"/>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IA182" s="21">
        <v>7.92999999999997</v>
      </c>
      <c r="IB182" s="21" t="s">
        <v>234</v>
      </c>
      <c r="IE182" s="22"/>
      <c r="IF182" s="22"/>
      <c r="IG182" s="22"/>
      <c r="IH182" s="22"/>
      <c r="II182" s="22"/>
    </row>
    <row r="183" spans="1:243" s="21" customFormat="1" ht="42.75">
      <c r="A183" s="60">
        <v>7.93999999999996</v>
      </c>
      <c r="B183" s="63" t="s">
        <v>235</v>
      </c>
      <c r="C183" s="34"/>
      <c r="D183" s="64">
        <v>7</v>
      </c>
      <c r="E183" s="65" t="s">
        <v>43</v>
      </c>
      <c r="F183" s="61">
        <v>950.99</v>
      </c>
      <c r="G183" s="46"/>
      <c r="H183" s="40"/>
      <c r="I183" s="41" t="s">
        <v>33</v>
      </c>
      <c r="J183" s="42">
        <f t="shared" si="8"/>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9"/>
        <v>6656.93</v>
      </c>
      <c r="BB183" s="54">
        <f t="shared" si="10"/>
        <v>6656.93</v>
      </c>
      <c r="BC183" s="59" t="str">
        <f t="shared" si="11"/>
        <v>INR  Six Thousand Six Hundred &amp; Fifty Six  and Paise Ninety Three Only</v>
      </c>
      <c r="IA183" s="21">
        <v>7.93999999999996</v>
      </c>
      <c r="IB183" s="21" t="s">
        <v>235</v>
      </c>
      <c r="ID183" s="21">
        <v>7</v>
      </c>
      <c r="IE183" s="22" t="s">
        <v>43</v>
      </c>
      <c r="IF183" s="22"/>
      <c r="IG183" s="22"/>
      <c r="IH183" s="22"/>
      <c r="II183" s="22"/>
    </row>
    <row r="184" spans="1:243" s="21" customFormat="1" ht="283.5">
      <c r="A184" s="60">
        <v>7.94999999999995</v>
      </c>
      <c r="B184" s="63" t="s">
        <v>236</v>
      </c>
      <c r="C184" s="34"/>
      <c r="D184" s="64">
        <v>10</v>
      </c>
      <c r="E184" s="65" t="s">
        <v>57</v>
      </c>
      <c r="F184" s="61">
        <v>116.92</v>
      </c>
      <c r="G184" s="46"/>
      <c r="H184" s="40"/>
      <c r="I184" s="41" t="s">
        <v>33</v>
      </c>
      <c r="J184" s="42">
        <f t="shared" si="8"/>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9"/>
        <v>1169.2</v>
      </c>
      <c r="BB184" s="54">
        <f t="shared" si="10"/>
        <v>1169.2</v>
      </c>
      <c r="BC184" s="59" t="str">
        <f t="shared" si="11"/>
        <v>INR  One Thousand One Hundred &amp; Sixty Nine  and Paise Twenty Only</v>
      </c>
      <c r="IA184" s="21">
        <v>7.94999999999995</v>
      </c>
      <c r="IB184" s="21" t="s">
        <v>236</v>
      </c>
      <c r="ID184" s="21">
        <v>10</v>
      </c>
      <c r="IE184" s="22" t="s">
        <v>57</v>
      </c>
      <c r="IF184" s="22"/>
      <c r="IG184" s="22"/>
      <c r="IH184" s="22"/>
      <c r="II184" s="22"/>
    </row>
    <row r="185" spans="1:243" s="21" customFormat="1" ht="32.25" customHeight="1">
      <c r="A185" s="62">
        <v>7.95999999999994</v>
      </c>
      <c r="B185" s="63" t="s">
        <v>237</v>
      </c>
      <c r="C185" s="34"/>
      <c r="D185" s="64">
        <v>5</v>
      </c>
      <c r="E185" s="65" t="s">
        <v>617</v>
      </c>
      <c r="F185" s="61">
        <v>105.82</v>
      </c>
      <c r="G185" s="46"/>
      <c r="H185" s="40"/>
      <c r="I185" s="41" t="s">
        <v>33</v>
      </c>
      <c r="J185" s="42">
        <f t="shared" si="8"/>
        <v>1</v>
      </c>
      <c r="K185" s="40" t="s">
        <v>34</v>
      </c>
      <c r="L185" s="40" t="s">
        <v>4</v>
      </c>
      <c r="M185" s="43"/>
      <c r="N185" s="52"/>
      <c r="O185" s="52"/>
      <c r="P185" s="53"/>
      <c r="Q185" s="52"/>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5">
        <f t="shared" si="9"/>
        <v>529.1</v>
      </c>
      <c r="BB185" s="54">
        <f t="shared" si="10"/>
        <v>529.1</v>
      </c>
      <c r="BC185" s="59" t="str">
        <f t="shared" si="11"/>
        <v>INR  Five Hundred &amp; Twenty Nine  and Paise Ten Only</v>
      </c>
      <c r="IA185" s="21">
        <v>7.95999999999994</v>
      </c>
      <c r="IB185" s="67" t="s">
        <v>237</v>
      </c>
      <c r="ID185" s="21">
        <v>5</v>
      </c>
      <c r="IE185" s="22" t="s">
        <v>617</v>
      </c>
      <c r="IF185" s="22"/>
      <c r="IG185" s="22"/>
      <c r="IH185" s="22"/>
      <c r="II185" s="22"/>
    </row>
    <row r="186" spans="1:243" s="21" customFormat="1" ht="15.75">
      <c r="A186" s="60">
        <v>8</v>
      </c>
      <c r="B186" s="63" t="s">
        <v>238</v>
      </c>
      <c r="C186" s="34"/>
      <c r="D186" s="70"/>
      <c r="E186" s="70"/>
      <c r="F186" s="70"/>
      <c r="G186" s="70"/>
      <c r="H186" s="70"/>
      <c r="I186" s="70"/>
      <c r="J186" s="70"/>
      <c r="K186" s="70"/>
      <c r="L186" s="70"/>
      <c r="M186" s="70"/>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IA186" s="21">
        <v>8</v>
      </c>
      <c r="IB186" s="21" t="s">
        <v>238</v>
      </c>
      <c r="IE186" s="22"/>
      <c r="IF186" s="22"/>
      <c r="IG186" s="22"/>
      <c r="IH186" s="22"/>
      <c r="II186" s="22"/>
    </row>
    <row r="187" spans="1:243" s="21" customFormat="1" ht="94.5">
      <c r="A187" s="60">
        <v>8.01</v>
      </c>
      <c r="B187" s="63" t="s">
        <v>239</v>
      </c>
      <c r="C187" s="34"/>
      <c r="D187" s="64">
        <v>60</v>
      </c>
      <c r="E187" s="65" t="s">
        <v>57</v>
      </c>
      <c r="F187" s="61">
        <v>68.57</v>
      </c>
      <c r="G187" s="46"/>
      <c r="H187" s="40"/>
      <c r="I187" s="41" t="s">
        <v>33</v>
      </c>
      <c r="J187" s="42">
        <f t="shared" si="8"/>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9"/>
        <v>4114.2</v>
      </c>
      <c r="BB187" s="54">
        <f t="shared" si="10"/>
        <v>4114.2</v>
      </c>
      <c r="BC187" s="59" t="str">
        <f t="shared" si="11"/>
        <v>INR  Four Thousand One Hundred &amp; Fourteen  and Paise Twenty Only</v>
      </c>
      <c r="IA187" s="21">
        <v>8.01</v>
      </c>
      <c r="IB187" s="21" t="s">
        <v>239</v>
      </c>
      <c r="ID187" s="21">
        <v>60</v>
      </c>
      <c r="IE187" s="22" t="s">
        <v>57</v>
      </c>
      <c r="IF187" s="22"/>
      <c r="IG187" s="22"/>
      <c r="IH187" s="22"/>
      <c r="II187" s="22"/>
    </row>
    <row r="188" spans="1:243" s="21" customFormat="1" ht="110.25">
      <c r="A188" s="60">
        <v>8.02</v>
      </c>
      <c r="B188" s="63" t="s">
        <v>240</v>
      </c>
      <c r="C188" s="34"/>
      <c r="D188" s="70"/>
      <c r="E188" s="70"/>
      <c r="F188" s="70"/>
      <c r="G188" s="70"/>
      <c r="H188" s="70"/>
      <c r="I188" s="70"/>
      <c r="J188" s="70"/>
      <c r="K188" s="70"/>
      <c r="L188" s="70"/>
      <c r="M188" s="70"/>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IA188" s="21">
        <v>8.02</v>
      </c>
      <c r="IB188" s="21" t="s">
        <v>240</v>
      </c>
      <c r="IE188" s="22"/>
      <c r="IF188" s="22"/>
      <c r="IG188" s="22"/>
      <c r="IH188" s="22"/>
      <c r="II188" s="22"/>
    </row>
    <row r="189" spans="1:243" s="21" customFormat="1" ht="42.75">
      <c r="A189" s="60">
        <v>8.03</v>
      </c>
      <c r="B189" s="63" t="s">
        <v>241</v>
      </c>
      <c r="C189" s="34"/>
      <c r="D189" s="64">
        <v>2</v>
      </c>
      <c r="E189" s="65" t="s">
        <v>43</v>
      </c>
      <c r="F189" s="61">
        <v>4192.15</v>
      </c>
      <c r="G189" s="46"/>
      <c r="H189" s="40"/>
      <c r="I189" s="41" t="s">
        <v>33</v>
      </c>
      <c r="J189" s="42">
        <f t="shared" si="8"/>
        <v>1</v>
      </c>
      <c r="K189" s="40" t="s">
        <v>34</v>
      </c>
      <c r="L189" s="40" t="s">
        <v>4</v>
      </c>
      <c r="M189" s="43"/>
      <c r="N189" s="52"/>
      <c r="O189" s="52"/>
      <c r="P189" s="53"/>
      <c r="Q189" s="52"/>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5">
        <f t="shared" si="9"/>
        <v>8384.3</v>
      </c>
      <c r="BB189" s="54">
        <f t="shared" si="10"/>
        <v>8384.3</v>
      </c>
      <c r="BC189" s="59" t="str">
        <f t="shared" si="11"/>
        <v>INR  Eight Thousand Three Hundred &amp; Eighty Four  and Paise Thirty Only</v>
      </c>
      <c r="IA189" s="21">
        <v>8.03</v>
      </c>
      <c r="IB189" s="21" t="s">
        <v>241</v>
      </c>
      <c r="ID189" s="21">
        <v>2</v>
      </c>
      <c r="IE189" s="22" t="s">
        <v>43</v>
      </c>
      <c r="IF189" s="22"/>
      <c r="IG189" s="22"/>
      <c r="IH189" s="22"/>
      <c r="II189" s="22"/>
    </row>
    <row r="190" spans="1:243" s="21" customFormat="1" ht="267.75">
      <c r="A190" s="60">
        <v>8.04</v>
      </c>
      <c r="B190" s="63" t="s">
        <v>242</v>
      </c>
      <c r="C190" s="34"/>
      <c r="D190" s="70"/>
      <c r="E190" s="70"/>
      <c r="F190" s="70"/>
      <c r="G190" s="70"/>
      <c r="H190" s="70"/>
      <c r="I190" s="70"/>
      <c r="J190" s="70"/>
      <c r="K190" s="70"/>
      <c r="L190" s="70"/>
      <c r="M190" s="70"/>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IA190" s="21">
        <v>8.04</v>
      </c>
      <c r="IB190" s="21" t="s">
        <v>242</v>
      </c>
      <c r="IE190" s="22"/>
      <c r="IF190" s="22"/>
      <c r="IG190" s="22"/>
      <c r="IH190" s="22"/>
      <c r="II190" s="22"/>
    </row>
    <row r="191" spans="1:243" s="21" customFormat="1" ht="42.75">
      <c r="A191" s="60">
        <v>8.05</v>
      </c>
      <c r="B191" s="63" t="s">
        <v>243</v>
      </c>
      <c r="C191" s="34"/>
      <c r="D191" s="64">
        <v>2</v>
      </c>
      <c r="E191" s="65" t="s">
        <v>43</v>
      </c>
      <c r="F191" s="61">
        <v>2638.14</v>
      </c>
      <c r="G191" s="46"/>
      <c r="H191" s="40"/>
      <c r="I191" s="41" t="s">
        <v>33</v>
      </c>
      <c r="J191" s="42">
        <f t="shared" si="8"/>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9"/>
        <v>5276.28</v>
      </c>
      <c r="BB191" s="54">
        <f t="shared" si="10"/>
        <v>5276.28</v>
      </c>
      <c r="BC191" s="59" t="str">
        <f t="shared" si="11"/>
        <v>INR  Five Thousand Two Hundred &amp; Seventy Six  and Paise Twenty Eight Only</v>
      </c>
      <c r="IA191" s="21">
        <v>8.05</v>
      </c>
      <c r="IB191" s="21" t="s">
        <v>243</v>
      </c>
      <c r="ID191" s="21">
        <v>2</v>
      </c>
      <c r="IE191" s="22" t="s">
        <v>43</v>
      </c>
      <c r="IF191" s="22"/>
      <c r="IG191" s="22"/>
      <c r="IH191" s="22"/>
      <c r="II191" s="22"/>
    </row>
    <row r="192" spans="1:243" s="21" customFormat="1" ht="252">
      <c r="A192" s="60">
        <v>8.06</v>
      </c>
      <c r="B192" s="63" t="s">
        <v>244</v>
      </c>
      <c r="C192" s="34"/>
      <c r="D192" s="70"/>
      <c r="E192" s="70"/>
      <c r="F192" s="70"/>
      <c r="G192" s="70"/>
      <c r="H192" s="70"/>
      <c r="I192" s="70"/>
      <c r="J192" s="70"/>
      <c r="K192" s="70"/>
      <c r="L192" s="70"/>
      <c r="M192" s="70"/>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IA192" s="21">
        <v>8.06</v>
      </c>
      <c r="IB192" s="21" t="s">
        <v>244</v>
      </c>
      <c r="IE192" s="22"/>
      <c r="IF192" s="22"/>
      <c r="IG192" s="22"/>
      <c r="IH192" s="22"/>
      <c r="II192" s="22"/>
    </row>
    <row r="193" spans="1:243" s="21" customFormat="1" ht="78.75">
      <c r="A193" s="60">
        <v>8.07</v>
      </c>
      <c r="B193" s="63" t="s">
        <v>245</v>
      </c>
      <c r="C193" s="34"/>
      <c r="D193" s="64">
        <v>25</v>
      </c>
      <c r="E193" s="65" t="s">
        <v>57</v>
      </c>
      <c r="F193" s="61">
        <v>154.01</v>
      </c>
      <c r="G193" s="46"/>
      <c r="H193" s="40"/>
      <c r="I193" s="41" t="s">
        <v>33</v>
      </c>
      <c r="J193" s="42">
        <f t="shared" si="8"/>
        <v>1</v>
      </c>
      <c r="K193" s="40" t="s">
        <v>34</v>
      </c>
      <c r="L193" s="40" t="s">
        <v>4</v>
      </c>
      <c r="M193" s="43"/>
      <c r="N193" s="52"/>
      <c r="O193" s="52"/>
      <c r="P193" s="53"/>
      <c r="Q193" s="52"/>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5">
        <f t="shared" si="9"/>
        <v>3850.25</v>
      </c>
      <c r="BB193" s="54">
        <f t="shared" si="10"/>
        <v>3850.25</v>
      </c>
      <c r="BC193" s="59" t="str">
        <f t="shared" si="11"/>
        <v>INR  Three Thousand Eight Hundred &amp; Fifty  and Paise Twenty Five Only</v>
      </c>
      <c r="IA193" s="21">
        <v>8.07</v>
      </c>
      <c r="IB193" s="21" t="s">
        <v>245</v>
      </c>
      <c r="ID193" s="21">
        <v>25</v>
      </c>
      <c r="IE193" s="22" t="s">
        <v>57</v>
      </c>
      <c r="IF193" s="22"/>
      <c r="IG193" s="22"/>
      <c r="IH193" s="22"/>
      <c r="II193" s="22"/>
    </row>
    <row r="194" spans="1:243" s="21" customFormat="1" ht="110.25">
      <c r="A194" s="60">
        <v>8.08</v>
      </c>
      <c r="B194" s="63" t="s">
        <v>246</v>
      </c>
      <c r="C194" s="34"/>
      <c r="D194" s="70"/>
      <c r="E194" s="70"/>
      <c r="F194" s="70"/>
      <c r="G194" s="70"/>
      <c r="H194" s="70"/>
      <c r="I194" s="70"/>
      <c r="J194" s="70"/>
      <c r="K194" s="70"/>
      <c r="L194" s="70"/>
      <c r="M194" s="70"/>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IA194" s="21">
        <v>8.08</v>
      </c>
      <c r="IB194" s="21" t="s">
        <v>246</v>
      </c>
      <c r="IE194" s="22"/>
      <c r="IF194" s="22"/>
      <c r="IG194" s="22"/>
      <c r="IH194" s="22"/>
      <c r="II194" s="22"/>
    </row>
    <row r="195" spans="1:243" s="21" customFormat="1" ht="78.75">
      <c r="A195" s="60">
        <v>8.09</v>
      </c>
      <c r="B195" s="63" t="s">
        <v>247</v>
      </c>
      <c r="C195" s="34"/>
      <c r="D195" s="64">
        <v>30</v>
      </c>
      <c r="E195" s="65" t="s">
        <v>57</v>
      </c>
      <c r="F195" s="61">
        <v>100.53</v>
      </c>
      <c r="G195" s="46"/>
      <c r="H195" s="40"/>
      <c r="I195" s="41" t="s">
        <v>33</v>
      </c>
      <c r="J195" s="42">
        <f t="shared" si="8"/>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9"/>
        <v>3015.9</v>
      </c>
      <c r="BB195" s="54">
        <f t="shared" si="10"/>
        <v>3015.9</v>
      </c>
      <c r="BC195" s="59" t="str">
        <f t="shared" si="11"/>
        <v>INR  Three Thousand  &amp;Fifteen  and Paise Ninety Only</v>
      </c>
      <c r="IA195" s="21">
        <v>8.09</v>
      </c>
      <c r="IB195" s="21" t="s">
        <v>247</v>
      </c>
      <c r="ID195" s="21">
        <v>30</v>
      </c>
      <c r="IE195" s="22" t="s">
        <v>57</v>
      </c>
      <c r="IF195" s="22"/>
      <c r="IG195" s="22"/>
      <c r="IH195" s="22"/>
      <c r="II195" s="22"/>
    </row>
    <row r="196" spans="1:243" s="21" customFormat="1" ht="126">
      <c r="A196" s="62">
        <v>8.1</v>
      </c>
      <c r="B196" s="63" t="s">
        <v>248</v>
      </c>
      <c r="C196" s="34"/>
      <c r="D196" s="70"/>
      <c r="E196" s="70"/>
      <c r="F196" s="70"/>
      <c r="G196" s="70"/>
      <c r="H196" s="70"/>
      <c r="I196" s="70"/>
      <c r="J196" s="70"/>
      <c r="K196" s="70"/>
      <c r="L196" s="70"/>
      <c r="M196" s="70"/>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IA196" s="21">
        <v>8.1</v>
      </c>
      <c r="IB196" s="21" t="s">
        <v>248</v>
      </c>
      <c r="IE196" s="22"/>
      <c r="IF196" s="22"/>
      <c r="IG196" s="22"/>
      <c r="IH196" s="22"/>
      <c r="II196" s="22"/>
    </row>
    <row r="197" spans="1:243" s="21" customFormat="1" ht="28.5">
      <c r="A197" s="60">
        <v>8.11</v>
      </c>
      <c r="B197" s="63" t="s">
        <v>249</v>
      </c>
      <c r="C197" s="34"/>
      <c r="D197" s="64">
        <v>30</v>
      </c>
      <c r="E197" s="65" t="s">
        <v>57</v>
      </c>
      <c r="F197" s="61">
        <v>135.82</v>
      </c>
      <c r="G197" s="46"/>
      <c r="H197" s="40"/>
      <c r="I197" s="41" t="s">
        <v>33</v>
      </c>
      <c r="J197" s="42">
        <f aca="true" t="shared" si="12" ref="J197:J259">IF(I197="Less(-)",-1,1)</f>
        <v>1</v>
      </c>
      <c r="K197" s="40" t="s">
        <v>34</v>
      </c>
      <c r="L197" s="40" t="s">
        <v>4</v>
      </c>
      <c r="M197" s="43"/>
      <c r="N197" s="52"/>
      <c r="O197" s="52"/>
      <c r="P197" s="53"/>
      <c r="Q197" s="52"/>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5">
        <f aca="true" t="shared" si="13" ref="BA197:BA259">total_amount_ba($B$2,$D$2,D197,F197,J197,K197,M197)</f>
        <v>4074.6</v>
      </c>
      <c r="BB197" s="54">
        <f aca="true" t="shared" si="14" ref="BB197:BB259">BA197+SUM(N197:AZ197)</f>
        <v>4074.6</v>
      </c>
      <c r="BC197" s="59" t="str">
        <f aca="true" t="shared" si="15" ref="BC197:BC259">SpellNumber(L197,BB197)</f>
        <v>INR  Four Thousand  &amp;Seventy Four  and Paise Sixty Only</v>
      </c>
      <c r="IA197" s="21">
        <v>8.11</v>
      </c>
      <c r="IB197" s="21" t="s">
        <v>249</v>
      </c>
      <c r="ID197" s="21">
        <v>30</v>
      </c>
      <c r="IE197" s="22" t="s">
        <v>57</v>
      </c>
      <c r="IF197" s="22"/>
      <c r="IG197" s="22"/>
      <c r="IH197" s="22"/>
      <c r="II197" s="22"/>
    </row>
    <row r="198" spans="1:243" s="21" customFormat="1" ht="47.25">
      <c r="A198" s="60">
        <v>8.12</v>
      </c>
      <c r="B198" s="63" t="s">
        <v>250</v>
      </c>
      <c r="C198" s="34"/>
      <c r="D198" s="64">
        <v>5</v>
      </c>
      <c r="E198" s="65" t="s">
        <v>57</v>
      </c>
      <c r="F198" s="61">
        <v>77.6</v>
      </c>
      <c r="G198" s="46"/>
      <c r="H198" s="40"/>
      <c r="I198" s="41" t="s">
        <v>33</v>
      </c>
      <c r="J198" s="42">
        <f t="shared" si="12"/>
        <v>1</v>
      </c>
      <c r="K198" s="40" t="s">
        <v>34</v>
      </c>
      <c r="L198" s="40" t="s">
        <v>4</v>
      </c>
      <c r="M198" s="43"/>
      <c r="N198" s="52"/>
      <c r="O198" s="52"/>
      <c r="P198" s="53"/>
      <c r="Q198" s="52"/>
      <c r="R198" s="52"/>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5">
        <f t="shared" si="13"/>
        <v>388</v>
      </c>
      <c r="BB198" s="54">
        <f t="shared" si="14"/>
        <v>388</v>
      </c>
      <c r="BC198" s="59" t="str">
        <f t="shared" si="15"/>
        <v>INR  Three Hundred &amp; Eighty Eight  Only</v>
      </c>
      <c r="IA198" s="21">
        <v>8.12</v>
      </c>
      <c r="IB198" s="21" t="s">
        <v>250</v>
      </c>
      <c r="ID198" s="21">
        <v>5</v>
      </c>
      <c r="IE198" s="22" t="s">
        <v>57</v>
      </c>
      <c r="IF198" s="22"/>
      <c r="IG198" s="22"/>
      <c r="IH198" s="22"/>
      <c r="II198" s="22"/>
    </row>
    <row r="199" spans="1:243" s="21" customFormat="1" ht="47.25">
      <c r="A199" s="60">
        <v>8.13</v>
      </c>
      <c r="B199" s="63" t="s">
        <v>251</v>
      </c>
      <c r="C199" s="34"/>
      <c r="D199" s="64">
        <v>150</v>
      </c>
      <c r="E199" s="65" t="s">
        <v>618</v>
      </c>
      <c r="F199" s="61">
        <v>2.98</v>
      </c>
      <c r="G199" s="46"/>
      <c r="H199" s="40"/>
      <c r="I199" s="41" t="s">
        <v>33</v>
      </c>
      <c r="J199" s="42">
        <f t="shared" si="12"/>
        <v>1</v>
      </c>
      <c r="K199" s="40" t="s">
        <v>34</v>
      </c>
      <c r="L199" s="40" t="s">
        <v>4</v>
      </c>
      <c r="M199" s="43"/>
      <c r="N199" s="52"/>
      <c r="O199" s="52"/>
      <c r="P199" s="53"/>
      <c r="Q199" s="52"/>
      <c r="R199" s="52"/>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5">
        <f t="shared" si="13"/>
        <v>447</v>
      </c>
      <c r="BB199" s="54">
        <f t="shared" si="14"/>
        <v>447</v>
      </c>
      <c r="BC199" s="59" t="str">
        <f t="shared" si="15"/>
        <v>INR  Four Hundred &amp; Forty Seven  Only</v>
      </c>
      <c r="IA199" s="21">
        <v>8.13</v>
      </c>
      <c r="IB199" s="21" t="s">
        <v>251</v>
      </c>
      <c r="ID199" s="21">
        <v>150</v>
      </c>
      <c r="IE199" s="22" t="s">
        <v>618</v>
      </c>
      <c r="IF199" s="22"/>
      <c r="IG199" s="22"/>
      <c r="IH199" s="22"/>
      <c r="II199" s="22"/>
    </row>
    <row r="200" spans="1:243" s="21" customFormat="1" ht="94.5">
      <c r="A200" s="60">
        <v>8.14</v>
      </c>
      <c r="B200" s="63" t="s">
        <v>252</v>
      </c>
      <c r="C200" s="34"/>
      <c r="D200" s="70"/>
      <c r="E200" s="70"/>
      <c r="F200" s="70"/>
      <c r="G200" s="70"/>
      <c r="H200" s="70"/>
      <c r="I200" s="70"/>
      <c r="J200" s="70"/>
      <c r="K200" s="70"/>
      <c r="L200" s="70"/>
      <c r="M200" s="70"/>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IA200" s="21">
        <v>8.14</v>
      </c>
      <c r="IB200" s="21" t="s">
        <v>252</v>
      </c>
      <c r="IE200" s="22"/>
      <c r="IF200" s="22"/>
      <c r="IG200" s="22"/>
      <c r="IH200" s="22"/>
      <c r="II200" s="22"/>
    </row>
    <row r="201" spans="1:243" s="21" customFormat="1" ht="63">
      <c r="A201" s="60">
        <v>8.15</v>
      </c>
      <c r="B201" s="63" t="s">
        <v>253</v>
      </c>
      <c r="C201" s="34"/>
      <c r="D201" s="64">
        <v>50</v>
      </c>
      <c r="E201" s="65" t="s">
        <v>57</v>
      </c>
      <c r="F201" s="61">
        <v>89.65</v>
      </c>
      <c r="G201" s="46"/>
      <c r="H201" s="40"/>
      <c r="I201" s="41" t="s">
        <v>33</v>
      </c>
      <c r="J201" s="42">
        <f t="shared" si="12"/>
        <v>1</v>
      </c>
      <c r="K201" s="40" t="s">
        <v>34</v>
      </c>
      <c r="L201" s="40" t="s">
        <v>4</v>
      </c>
      <c r="M201" s="43"/>
      <c r="N201" s="52"/>
      <c r="O201" s="52"/>
      <c r="P201" s="53"/>
      <c r="Q201" s="52"/>
      <c r="R201" s="52"/>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5">
        <f t="shared" si="13"/>
        <v>4482.5</v>
      </c>
      <c r="BB201" s="54">
        <f t="shared" si="14"/>
        <v>4482.5</v>
      </c>
      <c r="BC201" s="59" t="str">
        <f t="shared" si="15"/>
        <v>INR  Four Thousand Four Hundred &amp; Eighty Two  and Paise Fifty Only</v>
      </c>
      <c r="IA201" s="21">
        <v>8.15</v>
      </c>
      <c r="IB201" s="21" t="s">
        <v>253</v>
      </c>
      <c r="ID201" s="21">
        <v>50</v>
      </c>
      <c r="IE201" s="22" t="s">
        <v>57</v>
      </c>
      <c r="IF201" s="22"/>
      <c r="IG201" s="22"/>
      <c r="IH201" s="22"/>
      <c r="II201" s="22"/>
    </row>
    <row r="202" spans="1:243" s="21" customFormat="1" ht="47.25">
      <c r="A202" s="60">
        <v>8.16</v>
      </c>
      <c r="B202" s="63" t="s">
        <v>254</v>
      </c>
      <c r="C202" s="34"/>
      <c r="D202" s="64">
        <v>60</v>
      </c>
      <c r="E202" s="65" t="s">
        <v>57</v>
      </c>
      <c r="F202" s="61">
        <v>124.77</v>
      </c>
      <c r="G202" s="46"/>
      <c r="H202" s="40"/>
      <c r="I202" s="41" t="s">
        <v>33</v>
      </c>
      <c r="J202" s="42">
        <f t="shared" si="12"/>
        <v>1</v>
      </c>
      <c r="K202" s="40" t="s">
        <v>34</v>
      </c>
      <c r="L202" s="40" t="s">
        <v>4</v>
      </c>
      <c r="M202" s="43"/>
      <c r="N202" s="52"/>
      <c r="O202" s="52"/>
      <c r="P202" s="53"/>
      <c r="Q202" s="52"/>
      <c r="R202" s="52"/>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5">
        <f t="shared" si="13"/>
        <v>7486.2</v>
      </c>
      <c r="BB202" s="54">
        <f t="shared" si="14"/>
        <v>7486.2</v>
      </c>
      <c r="BC202" s="59" t="str">
        <f t="shared" si="15"/>
        <v>INR  Seven Thousand Four Hundred &amp; Eighty Six  and Paise Twenty Only</v>
      </c>
      <c r="IA202" s="21">
        <v>8.16</v>
      </c>
      <c r="IB202" s="21" t="s">
        <v>254</v>
      </c>
      <c r="ID202" s="21">
        <v>60</v>
      </c>
      <c r="IE202" s="22" t="s">
        <v>57</v>
      </c>
      <c r="IF202" s="22"/>
      <c r="IG202" s="22"/>
      <c r="IH202" s="22"/>
      <c r="II202" s="22"/>
    </row>
    <row r="203" spans="1:243" s="21" customFormat="1" ht="94.5">
      <c r="A203" s="60">
        <v>8.17</v>
      </c>
      <c r="B203" s="63" t="s">
        <v>255</v>
      </c>
      <c r="C203" s="34"/>
      <c r="D203" s="70"/>
      <c r="E203" s="70"/>
      <c r="F203" s="70"/>
      <c r="G203" s="70"/>
      <c r="H203" s="70"/>
      <c r="I203" s="70"/>
      <c r="J203" s="70"/>
      <c r="K203" s="70"/>
      <c r="L203" s="70"/>
      <c r="M203" s="70"/>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IA203" s="21">
        <v>8.17</v>
      </c>
      <c r="IB203" s="21" t="s">
        <v>255</v>
      </c>
      <c r="IE203" s="22"/>
      <c r="IF203" s="22"/>
      <c r="IG203" s="22"/>
      <c r="IH203" s="22"/>
      <c r="II203" s="22"/>
    </row>
    <row r="204" spans="1:243" s="21" customFormat="1" ht="31.5" customHeight="1">
      <c r="A204" s="60">
        <v>8.18</v>
      </c>
      <c r="B204" s="63" t="s">
        <v>256</v>
      </c>
      <c r="C204" s="34"/>
      <c r="D204" s="64">
        <v>15</v>
      </c>
      <c r="E204" s="65" t="s">
        <v>57</v>
      </c>
      <c r="F204" s="61">
        <v>137.79</v>
      </c>
      <c r="G204" s="46"/>
      <c r="H204" s="40"/>
      <c r="I204" s="41" t="s">
        <v>33</v>
      </c>
      <c r="J204" s="42">
        <f t="shared" si="12"/>
        <v>1</v>
      </c>
      <c r="K204" s="40" t="s">
        <v>34</v>
      </c>
      <c r="L204" s="40" t="s">
        <v>4</v>
      </c>
      <c r="M204" s="43"/>
      <c r="N204" s="52"/>
      <c r="O204" s="52"/>
      <c r="P204" s="53"/>
      <c r="Q204" s="52"/>
      <c r="R204" s="52"/>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5">
        <f t="shared" si="13"/>
        <v>2066.85</v>
      </c>
      <c r="BB204" s="54">
        <f t="shared" si="14"/>
        <v>2066.85</v>
      </c>
      <c r="BC204" s="59" t="str">
        <f t="shared" si="15"/>
        <v>INR  Two Thousand  &amp;Sixty Six  and Paise Eighty Five Only</v>
      </c>
      <c r="IA204" s="21">
        <v>8.18</v>
      </c>
      <c r="IB204" s="21" t="s">
        <v>256</v>
      </c>
      <c r="ID204" s="21">
        <v>15</v>
      </c>
      <c r="IE204" s="22" t="s">
        <v>57</v>
      </c>
      <c r="IF204" s="22"/>
      <c r="IG204" s="22"/>
      <c r="IH204" s="22"/>
      <c r="II204" s="22"/>
    </row>
    <row r="205" spans="1:243" s="21" customFormat="1" ht="157.5">
      <c r="A205" s="60">
        <v>8.19</v>
      </c>
      <c r="B205" s="63" t="s">
        <v>257</v>
      </c>
      <c r="C205" s="34"/>
      <c r="D205" s="70"/>
      <c r="E205" s="70"/>
      <c r="F205" s="70"/>
      <c r="G205" s="70"/>
      <c r="H205" s="70"/>
      <c r="I205" s="70"/>
      <c r="J205" s="70"/>
      <c r="K205" s="70"/>
      <c r="L205" s="70"/>
      <c r="M205" s="70"/>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IA205" s="21">
        <v>8.19</v>
      </c>
      <c r="IB205" s="21" t="s">
        <v>257</v>
      </c>
      <c r="IE205" s="22"/>
      <c r="IF205" s="22"/>
      <c r="IG205" s="22"/>
      <c r="IH205" s="22"/>
      <c r="II205" s="22"/>
    </row>
    <row r="206" spans="1:243" s="21" customFormat="1" ht="28.5">
      <c r="A206" s="62">
        <v>8.2</v>
      </c>
      <c r="B206" s="63" t="s">
        <v>258</v>
      </c>
      <c r="C206" s="34"/>
      <c r="D206" s="64">
        <v>5</v>
      </c>
      <c r="E206" s="65" t="s">
        <v>47</v>
      </c>
      <c r="F206" s="61">
        <v>102.85</v>
      </c>
      <c r="G206" s="46"/>
      <c r="H206" s="40"/>
      <c r="I206" s="41" t="s">
        <v>33</v>
      </c>
      <c r="J206" s="42">
        <f t="shared" si="12"/>
        <v>1</v>
      </c>
      <c r="K206" s="40" t="s">
        <v>34</v>
      </c>
      <c r="L206" s="40" t="s">
        <v>4</v>
      </c>
      <c r="M206" s="43"/>
      <c r="N206" s="52"/>
      <c r="O206" s="52"/>
      <c r="P206" s="53"/>
      <c r="Q206" s="52"/>
      <c r="R206" s="52"/>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5">
        <f t="shared" si="13"/>
        <v>514.25</v>
      </c>
      <c r="BB206" s="54">
        <f t="shared" si="14"/>
        <v>514.25</v>
      </c>
      <c r="BC206" s="59" t="str">
        <f t="shared" si="15"/>
        <v>INR  Five Hundred &amp; Fourteen  and Paise Twenty Five Only</v>
      </c>
      <c r="IA206" s="21">
        <v>8.2</v>
      </c>
      <c r="IB206" s="21" t="s">
        <v>258</v>
      </c>
      <c r="ID206" s="21">
        <v>5</v>
      </c>
      <c r="IE206" s="22" t="s">
        <v>47</v>
      </c>
      <c r="IF206" s="22"/>
      <c r="IG206" s="22"/>
      <c r="IH206" s="22"/>
      <c r="II206" s="22"/>
    </row>
    <row r="207" spans="1:243" s="21" customFormat="1" ht="28.5">
      <c r="A207" s="60">
        <v>8.21</v>
      </c>
      <c r="B207" s="63" t="s">
        <v>259</v>
      </c>
      <c r="C207" s="34"/>
      <c r="D207" s="64">
        <v>5</v>
      </c>
      <c r="E207" s="65" t="s">
        <v>47</v>
      </c>
      <c r="F207" s="61">
        <v>126.79</v>
      </c>
      <c r="G207" s="46"/>
      <c r="H207" s="40"/>
      <c r="I207" s="41" t="s">
        <v>33</v>
      </c>
      <c r="J207" s="42">
        <f t="shared" si="12"/>
        <v>1</v>
      </c>
      <c r="K207" s="40" t="s">
        <v>34</v>
      </c>
      <c r="L207" s="40" t="s">
        <v>4</v>
      </c>
      <c r="M207" s="43"/>
      <c r="N207" s="52"/>
      <c r="O207" s="52"/>
      <c r="P207" s="53"/>
      <c r="Q207" s="52"/>
      <c r="R207" s="52"/>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5">
        <f t="shared" si="13"/>
        <v>633.95</v>
      </c>
      <c r="BB207" s="54">
        <f t="shared" si="14"/>
        <v>633.95</v>
      </c>
      <c r="BC207" s="59" t="str">
        <f t="shared" si="15"/>
        <v>INR  Six Hundred &amp; Thirty Three  and Paise Ninety Five Only</v>
      </c>
      <c r="IA207" s="21">
        <v>8.21</v>
      </c>
      <c r="IB207" s="21" t="s">
        <v>259</v>
      </c>
      <c r="ID207" s="21">
        <v>5</v>
      </c>
      <c r="IE207" s="22" t="s">
        <v>47</v>
      </c>
      <c r="IF207" s="22"/>
      <c r="IG207" s="22"/>
      <c r="IH207" s="22"/>
      <c r="II207" s="22"/>
    </row>
    <row r="208" spans="1:243" s="21" customFormat="1" ht="28.5">
      <c r="A208" s="60">
        <v>8.22</v>
      </c>
      <c r="B208" s="63" t="s">
        <v>260</v>
      </c>
      <c r="C208" s="34"/>
      <c r="D208" s="64">
        <v>5</v>
      </c>
      <c r="E208" s="65" t="s">
        <v>47</v>
      </c>
      <c r="F208" s="61">
        <v>137.09</v>
      </c>
      <c r="G208" s="46"/>
      <c r="H208" s="40"/>
      <c r="I208" s="41" t="s">
        <v>33</v>
      </c>
      <c r="J208" s="42">
        <f t="shared" si="12"/>
        <v>1</v>
      </c>
      <c r="K208" s="40" t="s">
        <v>34</v>
      </c>
      <c r="L208" s="40" t="s">
        <v>4</v>
      </c>
      <c r="M208" s="43"/>
      <c r="N208" s="52"/>
      <c r="O208" s="52"/>
      <c r="P208" s="53"/>
      <c r="Q208" s="52"/>
      <c r="R208" s="52"/>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5">
        <f t="shared" si="13"/>
        <v>685.45</v>
      </c>
      <c r="BB208" s="54">
        <f t="shared" si="14"/>
        <v>685.45</v>
      </c>
      <c r="BC208" s="59" t="str">
        <f t="shared" si="15"/>
        <v>INR  Six Hundred &amp; Eighty Five  and Paise Forty Five Only</v>
      </c>
      <c r="IA208" s="21">
        <v>8.22</v>
      </c>
      <c r="IB208" s="21" t="s">
        <v>260</v>
      </c>
      <c r="ID208" s="21">
        <v>5</v>
      </c>
      <c r="IE208" s="22" t="s">
        <v>47</v>
      </c>
      <c r="IF208" s="22"/>
      <c r="IG208" s="22"/>
      <c r="IH208" s="22"/>
      <c r="II208" s="22"/>
    </row>
    <row r="209" spans="1:243" s="21" customFormat="1" ht="219" customHeight="1">
      <c r="A209" s="60">
        <v>8.23</v>
      </c>
      <c r="B209" s="63" t="s">
        <v>261</v>
      </c>
      <c r="C209" s="34"/>
      <c r="D209" s="64">
        <v>10</v>
      </c>
      <c r="E209" s="65" t="s">
        <v>57</v>
      </c>
      <c r="F209" s="61">
        <v>536.83</v>
      </c>
      <c r="G209" s="46"/>
      <c r="H209" s="40"/>
      <c r="I209" s="41" t="s">
        <v>33</v>
      </c>
      <c r="J209" s="42">
        <f t="shared" si="12"/>
        <v>1</v>
      </c>
      <c r="K209" s="40" t="s">
        <v>34</v>
      </c>
      <c r="L209" s="40" t="s">
        <v>4</v>
      </c>
      <c r="M209" s="43"/>
      <c r="N209" s="52"/>
      <c r="O209" s="52"/>
      <c r="P209" s="53"/>
      <c r="Q209" s="52"/>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5">
        <f t="shared" si="13"/>
        <v>5368.3</v>
      </c>
      <c r="BB209" s="54">
        <f t="shared" si="14"/>
        <v>5368.3</v>
      </c>
      <c r="BC209" s="59" t="str">
        <f t="shared" si="15"/>
        <v>INR  Five Thousand Three Hundred &amp; Sixty Eight  and Paise Thirty Only</v>
      </c>
      <c r="IA209" s="21">
        <v>8.23</v>
      </c>
      <c r="IB209" s="21" t="s">
        <v>261</v>
      </c>
      <c r="ID209" s="21">
        <v>10</v>
      </c>
      <c r="IE209" s="22" t="s">
        <v>57</v>
      </c>
      <c r="IF209" s="22"/>
      <c r="IG209" s="22"/>
      <c r="IH209" s="22"/>
      <c r="II209" s="22"/>
    </row>
    <row r="210" spans="1:243" s="21" customFormat="1" ht="63">
      <c r="A210" s="60">
        <v>8.23999999999999</v>
      </c>
      <c r="B210" s="63" t="s">
        <v>262</v>
      </c>
      <c r="C210" s="34"/>
      <c r="D210" s="70"/>
      <c r="E210" s="70"/>
      <c r="F210" s="70"/>
      <c r="G210" s="70"/>
      <c r="H210" s="70"/>
      <c r="I210" s="70"/>
      <c r="J210" s="70"/>
      <c r="K210" s="70"/>
      <c r="L210" s="70"/>
      <c r="M210" s="70"/>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IA210" s="21">
        <v>8.23999999999999</v>
      </c>
      <c r="IB210" s="21" t="s">
        <v>262</v>
      </c>
      <c r="IE210" s="22"/>
      <c r="IF210" s="22"/>
      <c r="IG210" s="22"/>
      <c r="IH210" s="22"/>
      <c r="II210" s="22"/>
    </row>
    <row r="211" spans="1:243" s="21" customFormat="1" ht="42.75">
      <c r="A211" s="60">
        <v>8.24999999999999</v>
      </c>
      <c r="B211" s="63" t="s">
        <v>263</v>
      </c>
      <c r="C211" s="34"/>
      <c r="D211" s="64">
        <v>5</v>
      </c>
      <c r="E211" s="65" t="s">
        <v>43</v>
      </c>
      <c r="F211" s="61">
        <v>824.46</v>
      </c>
      <c r="G211" s="46"/>
      <c r="H211" s="40"/>
      <c r="I211" s="41" t="s">
        <v>33</v>
      </c>
      <c r="J211" s="42">
        <f t="shared" si="12"/>
        <v>1</v>
      </c>
      <c r="K211" s="40" t="s">
        <v>34</v>
      </c>
      <c r="L211" s="40" t="s">
        <v>4</v>
      </c>
      <c r="M211" s="43"/>
      <c r="N211" s="52"/>
      <c r="O211" s="52"/>
      <c r="P211" s="53"/>
      <c r="Q211" s="52"/>
      <c r="R211" s="52"/>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5">
        <f t="shared" si="13"/>
        <v>4122.3</v>
      </c>
      <c r="BB211" s="54">
        <f t="shared" si="14"/>
        <v>4122.3</v>
      </c>
      <c r="BC211" s="59" t="str">
        <f t="shared" si="15"/>
        <v>INR  Four Thousand One Hundred &amp; Twenty Two  and Paise Thirty Only</v>
      </c>
      <c r="IA211" s="21">
        <v>8.24999999999999</v>
      </c>
      <c r="IB211" s="21" t="s">
        <v>263</v>
      </c>
      <c r="ID211" s="21">
        <v>5</v>
      </c>
      <c r="IE211" s="22" t="s">
        <v>43</v>
      </c>
      <c r="IF211" s="22"/>
      <c r="IG211" s="22"/>
      <c r="IH211" s="22"/>
      <c r="II211" s="22"/>
    </row>
    <row r="212" spans="1:243" s="21" customFormat="1" ht="15.75">
      <c r="A212" s="60">
        <v>9</v>
      </c>
      <c r="B212" s="63" t="s">
        <v>264</v>
      </c>
      <c r="C212" s="34"/>
      <c r="D212" s="70"/>
      <c r="E212" s="70"/>
      <c r="F212" s="70"/>
      <c r="G212" s="70"/>
      <c r="H212" s="70"/>
      <c r="I212" s="70"/>
      <c r="J212" s="70"/>
      <c r="K212" s="70"/>
      <c r="L212" s="70"/>
      <c r="M212" s="70"/>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IA212" s="21">
        <v>9</v>
      </c>
      <c r="IB212" s="21" t="s">
        <v>264</v>
      </c>
      <c r="IE212" s="22"/>
      <c r="IF212" s="22"/>
      <c r="IG212" s="22"/>
      <c r="IH212" s="22"/>
      <c r="II212" s="22"/>
    </row>
    <row r="213" spans="1:243" s="21" customFormat="1" ht="94.5">
      <c r="A213" s="60">
        <v>9.01</v>
      </c>
      <c r="B213" s="63" t="s">
        <v>265</v>
      </c>
      <c r="C213" s="34"/>
      <c r="D213" s="70"/>
      <c r="E213" s="70"/>
      <c r="F213" s="70"/>
      <c r="G213" s="70"/>
      <c r="H213" s="70"/>
      <c r="I213" s="70"/>
      <c r="J213" s="70"/>
      <c r="K213" s="70"/>
      <c r="L213" s="70"/>
      <c r="M213" s="70"/>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IA213" s="21">
        <v>9.01</v>
      </c>
      <c r="IB213" s="21" t="s">
        <v>265</v>
      </c>
      <c r="IE213" s="22"/>
      <c r="IF213" s="22"/>
      <c r="IG213" s="22"/>
      <c r="IH213" s="22"/>
      <c r="II213" s="22"/>
    </row>
    <row r="214" spans="1:243" s="21" customFormat="1" ht="42.75">
      <c r="A214" s="60">
        <v>9.02</v>
      </c>
      <c r="B214" s="63" t="s">
        <v>266</v>
      </c>
      <c r="C214" s="34"/>
      <c r="D214" s="64">
        <v>5</v>
      </c>
      <c r="E214" s="65" t="s">
        <v>43</v>
      </c>
      <c r="F214" s="61">
        <v>787.55</v>
      </c>
      <c r="G214" s="46"/>
      <c r="H214" s="40"/>
      <c r="I214" s="41" t="s">
        <v>33</v>
      </c>
      <c r="J214" s="42">
        <f t="shared" si="12"/>
        <v>1</v>
      </c>
      <c r="K214" s="40" t="s">
        <v>34</v>
      </c>
      <c r="L214" s="40" t="s">
        <v>4</v>
      </c>
      <c r="M214" s="43"/>
      <c r="N214" s="52"/>
      <c r="O214" s="52"/>
      <c r="P214" s="53"/>
      <c r="Q214" s="52"/>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5">
        <f t="shared" si="13"/>
        <v>3937.75</v>
      </c>
      <c r="BB214" s="54">
        <f t="shared" si="14"/>
        <v>3937.75</v>
      </c>
      <c r="BC214" s="59" t="str">
        <f t="shared" si="15"/>
        <v>INR  Three Thousand Nine Hundred &amp; Thirty Seven  and Paise Seventy Five Only</v>
      </c>
      <c r="IA214" s="21">
        <v>9.02</v>
      </c>
      <c r="IB214" s="21" t="s">
        <v>266</v>
      </c>
      <c r="ID214" s="21">
        <v>5</v>
      </c>
      <c r="IE214" s="22" t="s">
        <v>43</v>
      </c>
      <c r="IF214" s="22"/>
      <c r="IG214" s="22"/>
      <c r="IH214" s="22"/>
      <c r="II214" s="22"/>
    </row>
    <row r="215" spans="1:243" s="21" customFormat="1" ht="110.25">
      <c r="A215" s="60">
        <v>9.03</v>
      </c>
      <c r="B215" s="63" t="s">
        <v>267</v>
      </c>
      <c r="C215" s="34"/>
      <c r="D215" s="70"/>
      <c r="E215" s="70"/>
      <c r="F215" s="70"/>
      <c r="G215" s="70"/>
      <c r="H215" s="70"/>
      <c r="I215" s="70"/>
      <c r="J215" s="70"/>
      <c r="K215" s="70"/>
      <c r="L215" s="70"/>
      <c r="M215" s="70"/>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IA215" s="21">
        <v>9.03</v>
      </c>
      <c r="IB215" s="21" t="s">
        <v>267</v>
      </c>
      <c r="IE215" s="22"/>
      <c r="IF215" s="22"/>
      <c r="IG215" s="22"/>
      <c r="IH215" s="22"/>
      <c r="II215" s="22"/>
    </row>
    <row r="216" spans="1:243" s="21" customFormat="1" ht="42.75">
      <c r="A216" s="60">
        <v>9.04</v>
      </c>
      <c r="B216" s="63" t="s">
        <v>268</v>
      </c>
      <c r="C216" s="34"/>
      <c r="D216" s="64">
        <v>7</v>
      </c>
      <c r="E216" s="65" t="s">
        <v>43</v>
      </c>
      <c r="F216" s="61">
        <v>477.86</v>
      </c>
      <c r="G216" s="46"/>
      <c r="H216" s="40"/>
      <c r="I216" s="41" t="s">
        <v>33</v>
      </c>
      <c r="J216" s="42">
        <f t="shared" si="12"/>
        <v>1</v>
      </c>
      <c r="K216" s="40" t="s">
        <v>34</v>
      </c>
      <c r="L216" s="40" t="s">
        <v>4</v>
      </c>
      <c r="M216" s="43"/>
      <c r="N216" s="52"/>
      <c r="O216" s="52"/>
      <c r="P216" s="53"/>
      <c r="Q216" s="52"/>
      <c r="R216" s="52"/>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5">
        <f t="shared" si="13"/>
        <v>3345.02</v>
      </c>
      <c r="BB216" s="54">
        <f t="shared" si="14"/>
        <v>3345.02</v>
      </c>
      <c r="BC216" s="59" t="str">
        <f t="shared" si="15"/>
        <v>INR  Three Thousand Three Hundred &amp; Forty Five  and Paise Two Only</v>
      </c>
      <c r="IA216" s="21">
        <v>9.04</v>
      </c>
      <c r="IB216" s="21" t="s">
        <v>268</v>
      </c>
      <c r="ID216" s="21">
        <v>7</v>
      </c>
      <c r="IE216" s="22" t="s">
        <v>43</v>
      </c>
      <c r="IF216" s="22"/>
      <c r="IG216" s="22"/>
      <c r="IH216" s="22"/>
      <c r="II216" s="22"/>
    </row>
    <row r="217" spans="1:243" s="21" customFormat="1" ht="252">
      <c r="A217" s="60">
        <v>9.05</v>
      </c>
      <c r="B217" s="63" t="s">
        <v>269</v>
      </c>
      <c r="C217" s="34"/>
      <c r="D217" s="64">
        <v>7</v>
      </c>
      <c r="E217" s="65" t="s">
        <v>43</v>
      </c>
      <c r="F217" s="61">
        <v>750.46</v>
      </c>
      <c r="G217" s="46"/>
      <c r="H217" s="40"/>
      <c r="I217" s="41" t="s">
        <v>33</v>
      </c>
      <c r="J217" s="42">
        <f t="shared" si="12"/>
        <v>1</v>
      </c>
      <c r="K217" s="40" t="s">
        <v>34</v>
      </c>
      <c r="L217" s="40" t="s">
        <v>4</v>
      </c>
      <c r="M217" s="43"/>
      <c r="N217" s="52"/>
      <c r="O217" s="52"/>
      <c r="P217" s="53"/>
      <c r="Q217" s="52"/>
      <c r="R217" s="52"/>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5">
        <f t="shared" si="13"/>
        <v>5253.22</v>
      </c>
      <c r="BB217" s="54">
        <f t="shared" si="14"/>
        <v>5253.22</v>
      </c>
      <c r="BC217" s="59" t="str">
        <f t="shared" si="15"/>
        <v>INR  Five Thousand Two Hundred &amp; Fifty Three  and Paise Twenty Two Only</v>
      </c>
      <c r="IA217" s="21">
        <v>9.05</v>
      </c>
      <c r="IB217" s="21" t="s">
        <v>269</v>
      </c>
      <c r="ID217" s="21">
        <v>7</v>
      </c>
      <c r="IE217" s="22" t="s">
        <v>43</v>
      </c>
      <c r="IF217" s="22"/>
      <c r="IG217" s="22"/>
      <c r="IH217" s="22"/>
      <c r="II217" s="22"/>
    </row>
    <row r="218" spans="1:243" s="21" customFormat="1" ht="63">
      <c r="A218" s="60">
        <v>9.06</v>
      </c>
      <c r="B218" s="63" t="s">
        <v>270</v>
      </c>
      <c r="C218" s="34"/>
      <c r="D218" s="70"/>
      <c r="E218" s="70"/>
      <c r="F218" s="70"/>
      <c r="G218" s="70"/>
      <c r="H218" s="70"/>
      <c r="I218" s="70"/>
      <c r="J218" s="70"/>
      <c r="K218" s="70"/>
      <c r="L218" s="70"/>
      <c r="M218" s="70"/>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IA218" s="21">
        <v>9.06</v>
      </c>
      <c r="IB218" s="21" t="s">
        <v>270</v>
      </c>
      <c r="IE218" s="22"/>
      <c r="IF218" s="22"/>
      <c r="IG218" s="22"/>
      <c r="IH218" s="22"/>
      <c r="II218" s="22"/>
    </row>
    <row r="219" spans="1:243" s="21" customFormat="1" ht="42.75">
      <c r="A219" s="60">
        <v>9.07</v>
      </c>
      <c r="B219" s="63" t="s">
        <v>164</v>
      </c>
      <c r="C219" s="34"/>
      <c r="D219" s="64">
        <v>3</v>
      </c>
      <c r="E219" s="65" t="s">
        <v>43</v>
      </c>
      <c r="F219" s="61">
        <v>500.44</v>
      </c>
      <c r="G219" s="46"/>
      <c r="H219" s="40"/>
      <c r="I219" s="41" t="s">
        <v>33</v>
      </c>
      <c r="J219" s="42">
        <f t="shared" si="12"/>
        <v>1</v>
      </c>
      <c r="K219" s="40" t="s">
        <v>34</v>
      </c>
      <c r="L219" s="40" t="s">
        <v>4</v>
      </c>
      <c r="M219" s="43"/>
      <c r="N219" s="52"/>
      <c r="O219" s="52"/>
      <c r="P219" s="53"/>
      <c r="Q219" s="52"/>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5">
        <f t="shared" si="13"/>
        <v>1501.32</v>
      </c>
      <c r="BB219" s="54">
        <f t="shared" si="14"/>
        <v>1501.32</v>
      </c>
      <c r="BC219" s="59" t="str">
        <f t="shared" si="15"/>
        <v>INR  One Thousand Five Hundred &amp; One  and Paise Thirty Two Only</v>
      </c>
      <c r="IA219" s="21">
        <v>9.07</v>
      </c>
      <c r="IB219" s="21" t="s">
        <v>164</v>
      </c>
      <c r="ID219" s="21">
        <v>3</v>
      </c>
      <c r="IE219" s="22" t="s">
        <v>43</v>
      </c>
      <c r="IF219" s="22"/>
      <c r="IG219" s="22"/>
      <c r="IH219" s="22"/>
      <c r="II219" s="22"/>
    </row>
    <row r="220" spans="1:243" s="21" customFormat="1" ht="45.75" customHeight="1">
      <c r="A220" s="60">
        <v>9.08</v>
      </c>
      <c r="B220" s="63" t="s">
        <v>271</v>
      </c>
      <c r="C220" s="34"/>
      <c r="D220" s="64">
        <v>1</v>
      </c>
      <c r="E220" s="65" t="s">
        <v>46</v>
      </c>
      <c r="F220" s="61">
        <v>6978.21</v>
      </c>
      <c r="G220" s="46"/>
      <c r="H220" s="40"/>
      <c r="I220" s="41" t="s">
        <v>33</v>
      </c>
      <c r="J220" s="42">
        <f t="shared" si="12"/>
        <v>1</v>
      </c>
      <c r="K220" s="40" t="s">
        <v>34</v>
      </c>
      <c r="L220" s="40" t="s">
        <v>4</v>
      </c>
      <c r="M220" s="43"/>
      <c r="N220" s="52"/>
      <c r="O220" s="52"/>
      <c r="P220" s="53"/>
      <c r="Q220" s="52"/>
      <c r="R220" s="52"/>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5">
        <f t="shared" si="13"/>
        <v>6978.21</v>
      </c>
      <c r="BB220" s="54">
        <f t="shared" si="14"/>
        <v>6978.21</v>
      </c>
      <c r="BC220" s="59" t="str">
        <f t="shared" si="15"/>
        <v>INR  Six Thousand Nine Hundred &amp; Seventy Eight  and Paise Twenty One Only</v>
      </c>
      <c r="IA220" s="21">
        <v>9.08</v>
      </c>
      <c r="IB220" s="21" t="s">
        <v>271</v>
      </c>
      <c r="ID220" s="21">
        <v>1</v>
      </c>
      <c r="IE220" s="22" t="s">
        <v>46</v>
      </c>
      <c r="IF220" s="22"/>
      <c r="IG220" s="22"/>
      <c r="IH220" s="22"/>
      <c r="II220" s="22"/>
    </row>
    <row r="221" spans="1:243" s="21" customFormat="1" ht="252">
      <c r="A221" s="60">
        <v>9.09</v>
      </c>
      <c r="B221" s="63" t="s">
        <v>272</v>
      </c>
      <c r="C221" s="34"/>
      <c r="D221" s="70"/>
      <c r="E221" s="70"/>
      <c r="F221" s="70"/>
      <c r="G221" s="70"/>
      <c r="H221" s="70"/>
      <c r="I221" s="70"/>
      <c r="J221" s="70"/>
      <c r="K221" s="70"/>
      <c r="L221" s="70"/>
      <c r="M221" s="70"/>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IA221" s="21">
        <v>9.09</v>
      </c>
      <c r="IB221" s="21" t="s">
        <v>272</v>
      </c>
      <c r="IE221" s="22"/>
      <c r="IF221" s="22"/>
      <c r="IG221" s="22"/>
      <c r="IH221" s="22"/>
      <c r="II221" s="22"/>
    </row>
    <row r="222" spans="1:243" s="21" customFormat="1" ht="47.25">
      <c r="A222" s="62">
        <v>9.1</v>
      </c>
      <c r="B222" s="63" t="s">
        <v>273</v>
      </c>
      <c r="C222" s="34"/>
      <c r="D222" s="64">
        <v>3</v>
      </c>
      <c r="E222" s="65" t="s">
        <v>43</v>
      </c>
      <c r="F222" s="61">
        <v>879.35</v>
      </c>
      <c r="G222" s="46"/>
      <c r="H222" s="40"/>
      <c r="I222" s="41" t="s">
        <v>33</v>
      </c>
      <c r="J222" s="42">
        <f t="shared" si="12"/>
        <v>1</v>
      </c>
      <c r="K222" s="40" t="s">
        <v>34</v>
      </c>
      <c r="L222" s="40" t="s">
        <v>4</v>
      </c>
      <c r="M222" s="43"/>
      <c r="N222" s="52"/>
      <c r="O222" s="52"/>
      <c r="P222" s="53"/>
      <c r="Q222" s="52"/>
      <c r="R222" s="52"/>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5">
        <f t="shared" si="13"/>
        <v>2638.05</v>
      </c>
      <c r="BB222" s="54">
        <f t="shared" si="14"/>
        <v>2638.05</v>
      </c>
      <c r="BC222" s="59" t="str">
        <f t="shared" si="15"/>
        <v>INR  Two Thousand Six Hundred &amp; Thirty Eight  and Paise Five Only</v>
      </c>
      <c r="IA222" s="21">
        <v>9.1</v>
      </c>
      <c r="IB222" s="21" t="s">
        <v>273</v>
      </c>
      <c r="ID222" s="21">
        <v>3</v>
      </c>
      <c r="IE222" s="22" t="s">
        <v>43</v>
      </c>
      <c r="IF222" s="22"/>
      <c r="IG222" s="22"/>
      <c r="IH222" s="22"/>
      <c r="II222" s="22"/>
    </row>
    <row r="223" spans="1:243" s="21" customFormat="1" ht="125.25" customHeight="1">
      <c r="A223" s="60">
        <v>9.11</v>
      </c>
      <c r="B223" s="63" t="s">
        <v>274</v>
      </c>
      <c r="C223" s="34"/>
      <c r="D223" s="70"/>
      <c r="E223" s="70"/>
      <c r="F223" s="70"/>
      <c r="G223" s="70"/>
      <c r="H223" s="70"/>
      <c r="I223" s="70"/>
      <c r="J223" s="70"/>
      <c r="K223" s="70"/>
      <c r="L223" s="70"/>
      <c r="M223" s="70"/>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IA223" s="21">
        <v>9.11</v>
      </c>
      <c r="IB223" s="21" t="s">
        <v>274</v>
      </c>
      <c r="IE223" s="22"/>
      <c r="IF223" s="22"/>
      <c r="IG223" s="22"/>
      <c r="IH223" s="22"/>
      <c r="II223" s="22"/>
    </row>
    <row r="224" spans="1:243" s="21" customFormat="1" ht="47.25">
      <c r="A224" s="60">
        <v>9.12</v>
      </c>
      <c r="B224" s="63" t="s">
        <v>275</v>
      </c>
      <c r="C224" s="34"/>
      <c r="D224" s="70"/>
      <c r="E224" s="70"/>
      <c r="F224" s="70"/>
      <c r="G224" s="70"/>
      <c r="H224" s="70"/>
      <c r="I224" s="70"/>
      <c r="J224" s="70"/>
      <c r="K224" s="70"/>
      <c r="L224" s="70"/>
      <c r="M224" s="70"/>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IA224" s="21">
        <v>9.12</v>
      </c>
      <c r="IB224" s="21" t="s">
        <v>275</v>
      </c>
      <c r="IE224" s="22"/>
      <c r="IF224" s="22"/>
      <c r="IG224" s="22"/>
      <c r="IH224" s="22"/>
      <c r="II224" s="22"/>
    </row>
    <row r="225" spans="1:243" s="21" customFormat="1" ht="47.25">
      <c r="A225" s="60">
        <v>9.13</v>
      </c>
      <c r="B225" s="63" t="s">
        <v>273</v>
      </c>
      <c r="C225" s="34"/>
      <c r="D225" s="64">
        <v>2</v>
      </c>
      <c r="E225" s="65" t="s">
        <v>43</v>
      </c>
      <c r="F225" s="61">
        <v>1381.15</v>
      </c>
      <c r="G225" s="46"/>
      <c r="H225" s="40"/>
      <c r="I225" s="41" t="s">
        <v>33</v>
      </c>
      <c r="J225" s="42">
        <f t="shared" si="12"/>
        <v>1</v>
      </c>
      <c r="K225" s="40" t="s">
        <v>34</v>
      </c>
      <c r="L225" s="40" t="s">
        <v>4</v>
      </c>
      <c r="M225" s="43"/>
      <c r="N225" s="52"/>
      <c r="O225" s="52"/>
      <c r="P225" s="53"/>
      <c r="Q225" s="52"/>
      <c r="R225" s="52"/>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5">
        <f t="shared" si="13"/>
        <v>2762.3</v>
      </c>
      <c r="BB225" s="54">
        <f t="shared" si="14"/>
        <v>2762.3</v>
      </c>
      <c r="BC225" s="59" t="str">
        <f t="shared" si="15"/>
        <v>INR  Two Thousand Seven Hundred &amp; Sixty Two  and Paise Thirty Only</v>
      </c>
      <c r="IA225" s="21">
        <v>9.13</v>
      </c>
      <c r="IB225" s="21" t="s">
        <v>273</v>
      </c>
      <c r="ID225" s="21">
        <v>2</v>
      </c>
      <c r="IE225" s="22" t="s">
        <v>43</v>
      </c>
      <c r="IF225" s="22"/>
      <c r="IG225" s="22"/>
      <c r="IH225" s="22"/>
      <c r="II225" s="22"/>
    </row>
    <row r="226" spans="1:243" s="21" customFormat="1" ht="47.25">
      <c r="A226" s="60">
        <v>9.14</v>
      </c>
      <c r="B226" s="63" t="s">
        <v>276</v>
      </c>
      <c r="C226" s="34"/>
      <c r="D226" s="70"/>
      <c r="E226" s="70"/>
      <c r="F226" s="70"/>
      <c r="G226" s="70"/>
      <c r="H226" s="70"/>
      <c r="I226" s="70"/>
      <c r="J226" s="70"/>
      <c r="K226" s="70"/>
      <c r="L226" s="70"/>
      <c r="M226" s="70"/>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IA226" s="21">
        <v>9.14</v>
      </c>
      <c r="IB226" s="21" t="s">
        <v>276</v>
      </c>
      <c r="IE226" s="22"/>
      <c r="IF226" s="22"/>
      <c r="IG226" s="22"/>
      <c r="IH226" s="22"/>
      <c r="II226" s="22"/>
    </row>
    <row r="227" spans="1:243" s="21" customFormat="1" ht="31.5" customHeight="1">
      <c r="A227" s="60">
        <v>9.15</v>
      </c>
      <c r="B227" s="63" t="s">
        <v>277</v>
      </c>
      <c r="C227" s="34"/>
      <c r="D227" s="64">
        <v>50</v>
      </c>
      <c r="E227" s="65" t="s">
        <v>44</v>
      </c>
      <c r="F227" s="61">
        <v>69.71</v>
      </c>
      <c r="G227" s="46"/>
      <c r="H227" s="40"/>
      <c r="I227" s="41" t="s">
        <v>33</v>
      </c>
      <c r="J227" s="42">
        <f t="shared" si="12"/>
        <v>1</v>
      </c>
      <c r="K227" s="40" t="s">
        <v>34</v>
      </c>
      <c r="L227" s="40" t="s">
        <v>4</v>
      </c>
      <c r="M227" s="43"/>
      <c r="N227" s="52"/>
      <c r="O227" s="52"/>
      <c r="P227" s="53"/>
      <c r="Q227" s="52"/>
      <c r="R227" s="52"/>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5">
        <f t="shared" si="13"/>
        <v>3485.5</v>
      </c>
      <c r="BB227" s="54">
        <f t="shared" si="14"/>
        <v>3485.5</v>
      </c>
      <c r="BC227" s="59" t="str">
        <f t="shared" si="15"/>
        <v>INR  Three Thousand Four Hundred &amp; Eighty Five  and Paise Fifty Only</v>
      </c>
      <c r="IA227" s="21">
        <v>9.15</v>
      </c>
      <c r="IB227" s="21" t="s">
        <v>277</v>
      </c>
      <c r="ID227" s="21">
        <v>50</v>
      </c>
      <c r="IE227" s="22" t="s">
        <v>44</v>
      </c>
      <c r="IF227" s="22"/>
      <c r="IG227" s="22"/>
      <c r="IH227" s="22"/>
      <c r="II227" s="22"/>
    </row>
    <row r="228" spans="1:243" s="21" customFormat="1" ht="126">
      <c r="A228" s="60">
        <v>9.16</v>
      </c>
      <c r="B228" s="63" t="s">
        <v>278</v>
      </c>
      <c r="C228" s="34"/>
      <c r="D228" s="70"/>
      <c r="E228" s="70"/>
      <c r="F228" s="70"/>
      <c r="G228" s="70"/>
      <c r="H228" s="70"/>
      <c r="I228" s="70"/>
      <c r="J228" s="70"/>
      <c r="K228" s="70"/>
      <c r="L228" s="70"/>
      <c r="M228" s="70"/>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IA228" s="21">
        <v>9.16</v>
      </c>
      <c r="IB228" s="21" t="s">
        <v>278</v>
      </c>
      <c r="IE228" s="22"/>
      <c r="IF228" s="22"/>
      <c r="IG228" s="22"/>
      <c r="IH228" s="22"/>
      <c r="II228" s="22"/>
    </row>
    <row r="229" spans="1:243" s="21" customFormat="1" ht="47.25">
      <c r="A229" s="60">
        <v>9.17</v>
      </c>
      <c r="B229" s="63" t="s">
        <v>279</v>
      </c>
      <c r="C229" s="34"/>
      <c r="D229" s="70"/>
      <c r="E229" s="70"/>
      <c r="F229" s="70"/>
      <c r="G229" s="70"/>
      <c r="H229" s="70"/>
      <c r="I229" s="70"/>
      <c r="J229" s="70"/>
      <c r="K229" s="70"/>
      <c r="L229" s="70"/>
      <c r="M229" s="70"/>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IA229" s="21">
        <v>9.17</v>
      </c>
      <c r="IB229" s="21" t="s">
        <v>279</v>
      </c>
      <c r="IE229" s="22"/>
      <c r="IF229" s="22"/>
      <c r="IG229" s="22"/>
      <c r="IH229" s="22"/>
      <c r="II229" s="22"/>
    </row>
    <row r="230" spans="1:243" s="21" customFormat="1" ht="42.75">
      <c r="A230" s="60">
        <v>9.18</v>
      </c>
      <c r="B230" s="63" t="s">
        <v>280</v>
      </c>
      <c r="C230" s="34"/>
      <c r="D230" s="64">
        <v>3</v>
      </c>
      <c r="E230" s="65" t="s">
        <v>43</v>
      </c>
      <c r="F230" s="61">
        <v>1328.76</v>
      </c>
      <c r="G230" s="46"/>
      <c r="H230" s="40"/>
      <c r="I230" s="41" t="s">
        <v>33</v>
      </c>
      <c r="J230" s="42">
        <f t="shared" si="12"/>
        <v>1</v>
      </c>
      <c r="K230" s="40" t="s">
        <v>34</v>
      </c>
      <c r="L230" s="40" t="s">
        <v>4</v>
      </c>
      <c r="M230" s="43"/>
      <c r="N230" s="52"/>
      <c r="O230" s="52"/>
      <c r="P230" s="53"/>
      <c r="Q230" s="52"/>
      <c r="R230" s="52"/>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5">
        <f t="shared" si="13"/>
        <v>3986.28</v>
      </c>
      <c r="BB230" s="54">
        <f t="shared" si="14"/>
        <v>3986.28</v>
      </c>
      <c r="BC230" s="59" t="str">
        <f t="shared" si="15"/>
        <v>INR  Three Thousand Nine Hundred &amp; Eighty Six  and Paise Twenty Eight Only</v>
      </c>
      <c r="IA230" s="21">
        <v>9.18</v>
      </c>
      <c r="IB230" s="21" t="s">
        <v>280</v>
      </c>
      <c r="ID230" s="21">
        <v>3</v>
      </c>
      <c r="IE230" s="22" t="s">
        <v>43</v>
      </c>
      <c r="IF230" s="22"/>
      <c r="IG230" s="22"/>
      <c r="IH230" s="22"/>
      <c r="II230" s="22"/>
    </row>
    <row r="231" spans="1:243" s="21" customFormat="1" ht="47.25">
      <c r="A231" s="60">
        <v>9.19</v>
      </c>
      <c r="B231" s="63" t="s">
        <v>281</v>
      </c>
      <c r="C231" s="34"/>
      <c r="D231" s="70"/>
      <c r="E231" s="70"/>
      <c r="F231" s="70"/>
      <c r="G231" s="70"/>
      <c r="H231" s="70"/>
      <c r="I231" s="70"/>
      <c r="J231" s="70"/>
      <c r="K231" s="70"/>
      <c r="L231" s="70"/>
      <c r="M231" s="70"/>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IA231" s="21">
        <v>9.19</v>
      </c>
      <c r="IB231" s="21" t="s">
        <v>281</v>
      </c>
      <c r="IE231" s="22"/>
      <c r="IF231" s="22"/>
      <c r="IG231" s="22"/>
      <c r="IH231" s="22"/>
      <c r="II231" s="22"/>
    </row>
    <row r="232" spans="1:243" s="21" customFormat="1" ht="42.75">
      <c r="A232" s="62">
        <v>9.2</v>
      </c>
      <c r="B232" s="63" t="s">
        <v>280</v>
      </c>
      <c r="C232" s="34"/>
      <c r="D232" s="64">
        <v>3</v>
      </c>
      <c r="E232" s="65" t="s">
        <v>43</v>
      </c>
      <c r="F232" s="61">
        <v>1435.95</v>
      </c>
      <c r="G232" s="46"/>
      <c r="H232" s="40"/>
      <c r="I232" s="41" t="s">
        <v>33</v>
      </c>
      <c r="J232" s="42">
        <f t="shared" si="12"/>
        <v>1</v>
      </c>
      <c r="K232" s="40" t="s">
        <v>34</v>
      </c>
      <c r="L232" s="40" t="s">
        <v>4</v>
      </c>
      <c r="M232" s="43"/>
      <c r="N232" s="52"/>
      <c r="O232" s="52"/>
      <c r="P232" s="53"/>
      <c r="Q232" s="52"/>
      <c r="R232" s="52"/>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5">
        <f t="shared" si="13"/>
        <v>4307.85</v>
      </c>
      <c r="BB232" s="54">
        <f t="shared" si="14"/>
        <v>4307.85</v>
      </c>
      <c r="BC232" s="59" t="str">
        <f t="shared" si="15"/>
        <v>INR  Four Thousand Three Hundred &amp; Seven  and Paise Eighty Five Only</v>
      </c>
      <c r="IA232" s="21">
        <v>9.2</v>
      </c>
      <c r="IB232" s="21" t="s">
        <v>280</v>
      </c>
      <c r="ID232" s="21">
        <v>3</v>
      </c>
      <c r="IE232" s="22" t="s">
        <v>43</v>
      </c>
      <c r="IF232" s="22"/>
      <c r="IG232" s="22"/>
      <c r="IH232" s="22"/>
      <c r="II232" s="22"/>
    </row>
    <row r="233" spans="1:243" s="21" customFormat="1" ht="126">
      <c r="A233" s="60">
        <v>9.21</v>
      </c>
      <c r="B233" s="63" t="s">
        <v>282</v>
      </c>
      <c r="C233" s="34"/>
      <c r="D233" s="70"/>
      <c r="E233" s="70"/>
      <c r="F233" s="70"/>
      <c r="G233" s="70"/>
      <c r="H233" s="70"/>
      <c r="I233" s="70"/>
      <c r="J233" s="70"/>
      <c r="K233" s="70"/>
      <c r="L233" s="70"/>
      <c r="M233" s="70"/>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IA233" s="21">
        <v>9.21</v>
      </c>
      <c r="IB233" s="21" t="s">
        <v>282</v>
      </c>
      <c r="IE233" s="22"/>
      <c r="IF233" s="22"/>
      <c r="IG233" s="22"/>
      <c r="IH233" s="22"/>
      <c r="II233" s="22"/>
    </row>
    <row r="234" spans="1:243" s="21" customFormat="1" ht="42.75">
      <c r="A234" s="60">
        <v>9.22</v>
      </c>
      <c r="B234" s="63" t="s">
        <v>227</v>
      </c>
      <c r="C234" s="34"/>
      <c r="D234" s="64">
        <v>5</v>
      </c>
      <c r="E234" s="65" t="s">
        <v>43</v>
      </c>
      <c r="F234" s="61">
        <v>1496.36</v>
      </c>
      <c r="G234" s="46"/>
      <c r="H234" s="40"/>
      <c r="I234" s="41" t="s">
        <v>33</v>
      </c>
      <c r="J234" s="42">
        <f t="shared" si="12"/>
        <v>1</v>
      </c>
      <c r="K234" s="40" t="s">
        <v>34</v>
      </c>
      <c r="L234" s="40" t="s">
        <v>4</v>
      </c>
      <c r="M234" s="43"/>
      <c r="N234" s="52"/>
      <c r="O234" s="52"/>
      <c r="P234" s="53"/>
      <c r="Q234" s="52"/>
      <c r="R234" s="52"/>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5">
        <f t="shared" si="13"/>
        <v>7481.8</v>
      </c>
      <c r="BB234" s="54">
        <f t="shared" si="14"/>
        <v>7481.8</v>
      </c>
      <c r="BC234" s="59" t="str">
        <f t="shared" si="15"/>
        <v>INR  Seven Thousand Four Hundred &amp; Eighty One  and Paise Eighty Only</v>
      </c>
      <c r="IA234" s="21">
        <v>9.22</v>
      </c>
      <c r="IB234" s="21" t="s">
        <v>227</v>
      </c>
      <c r="ID234" s="21">
        <v>5</v>
      </c>
      <c r="IE234" s="22" t="s">
        <v>43</v>
      </c>
      <c r="IF234" s="22"/>
      <c r="IG234" s="22"/>
      <c r="IH234" s="22"/>
      <c r="II234" s="22"/>
    </row>
    <row r="235" spans="1:243" s="21" customFormat="1" ht="95.25" customHeight="1">
      <c r="A235" s="60">
        <v>9.23</v>
      </c>
      <c r="B235" s="63" t="s">
        <v>283</v>
      </c>
      <c r="C235" s="34"/>
      <c r="D235" s="64">
        <v>2</v>
      </c>
      <c r="E235" s="65" t="s">
        <v>43</v>
      </c>
      <c r="F235" s="61">
        <v>1787.42</v>
      </c>
      <c r="G235" s="46"/>
      <c r="H235" s="40"/>
      <c r="I235" s="41" t="s">
        <v>33</v>
      </c>
      <c r="J235" s="42">
        <f t="shared" si="12"/>
        <v>1</v>
      </c>
      <c r="K235" s="40" t="s">
        <v>34</v>
      </c>
      <c r="L235" s="40" t="s">
        <v>4</v>
      </c>
      <c r="M235" s="43"/>
      <c r="N235" s="52"/>
      <c r="O235" s="52"/>
      <c r="P235" s="53"/>
      <c r="Q235" s="52"/>
      <c r="R235" s="52"/>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5">
        <f t="shared" si="13"/>
        <v>3574.84</v>
      </c>
      <c r="BB235" s="54">
        <f t="shared" si="14"/>
        <v>3574.84</v>
      </c>
      <c r="BC235" s="59" t="str">
        <f t="shared" si="15"/>
        <v>INR  Three Thousand Five Hundred &amp; Seventy Four  and Paise Eighty Four Only</v>
      </c>
      <c r="IA235" s="21">
        <v>9.23</v>
      </c>
      <c r="IB235" s="21" t="s">
        <v>283</v>
      </c>
      <c r="ID235" s="21">
        <v>2</v>
      </c>
      <c r="IE235" s="22" t="s">
        <v>43</v>
      </c>
      <c r="IF235" s="22"/>
      <c r="IG235" s="22"/>
      <c r="IH235" s="22"/>
      <c r="II235" s="22"/>
    </row>
    <row r="236" spans="1:243" s="21" customFormat="1" ht="126">
      <c r="A236" s="60">
        <v>9.23999999999999</v>
      </c>
      <c r="B236" s="63" t="s">
        <v>284</v>
      </c>
      <c r="C236" s="34"/>
      <c r="D236" s="70"/>
      <c r="E236" s="70"/>
      <c r="F236" s="70"/>
      <c r="G236" s="70"/>
      <c r="H236" s="70"/>
      <c r="I236" s="70"/>
      <c r="J236" s="70"/>
      <c r="K236" s="70"/>
      <c r="L236" s="70"/>
      <c r="M236" s="70"/>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IA236" s="21">
        <v>9.23999999999999</v>
      </c>
      <c r="IB236" s="21" t="s">
        <v>284</v>
      </c>
      <c r="IE236" s="22"/>
      <c r="IF236" s="22"/>
      <c r="IG236" s="22"/>
      <c r="IH236" s="22"/>
      <c r="II236" s="22"/>
    </row>
    <row r="237" spans="1:243" s="21" customFormat="1" ht="42.75">
      <c r="A237" s="60">
        <v>9.24999999999999</v>
      </c>
      <c r="B237" s="63" t="s">
        <v>285</v>
      </c>
      <c r="C237" s="34"/>
      <c r="D237" s="64">
        <v>3</v>
      </c>
      <c r="E237" s="65" t="s">
        <v>43</v>
      </c>
      <c r="F237" s="61">
        <v>1132.84</v>
      </c>
      <c r="G237" s="46"/>
      <c r="H237" s="40"/>
      <c r="I237" s="41" t="s">
        <v>33</v>
      </c>
      <c r="J237" s="42">
        <f t="shared" si="12"/>
        <v>1</v>
      </c>
      <c r="K237" s="40" t="s">
        <v>34</v>
      </c>
      <c r="L237" s="40" t="s">
        <v>4</v>
      </c>
      <c r="M237" s="43"/>
      <c r="N237" s="52"/>
      <c r="O237" s="52"/>
      <c r="P237" s="53"/>
      <c r="Q237" s="52"/>
      <c r="R237" s="52"/>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5">
        <f t="shared" si="13"/>
        <v>3398.52</v>
      </c>
      <c r="BB237" s="54">
        <f t="shared" si="14"/>
        <v>3398.52</v>
      </c>
      <c r="BC237" s="59" t="str">
        <f t="shared" si="15"/>
        <v>INR  Three Thousand Three Hundred &amp; Ninety Eight  and Paise Fifty Two Only</v>
      </c>
      <c r="IA237" s="21">
        <v>9.24999999999999</v>
      </c>
      <c r="IB237" s="21" t="s">
        <v>285</v>
      </c>
      <c r="ID237" s="21">
        <v>3</v>
      </c>
      <c r="IE237" s="22" t="s">
        <v>43</v>
      </c>
      <c r="IF237" s="22"/>
      <c r="IG237" s="22"/>
      <c r="IH237" s="22"/>
      <c r="II237" s="22"/>
    </row>
    <row r="238" spans="1:243" s="21" customFormat="1" ht="204.75">
      <c r="A238" s="60">
        <v>9.25999999999999</v>
      </c>
      <c r="B238" s="63" t="s">
        <v>69</v>
      </c>
      <c r="C238" s="34"/>
      <c r="D238" s="64">
        <v>3</v>
      </c>
      <c r="E238" s="65" t="s">
        <v>43</v>
      </c>
      <c r="F238" s="61">
        <v>820.34</v>
      </c>
      <c r="G238" s="46"/>
      <c r="H238" s="40"/>
      <c r="I238" s="41" t="s">
        <v>33</v>
      </c>
      <c r="J238" s="42">
        <f t="shared" si="12"/>
        <v>1</v>
      </c>
      <c r="K238" s="40" t="s">
        <v>34</v>
      </c>
      <c r="L238" s="40" t="s">
        <v>4</v>
      </c>
      <c r="M238" s="43"/>
      <c r="N238" s="52"/>
      <c r="O238" s="52"/>
      <c r="P238" s="53"/>
      <c r="Q238" s="52"/>
      <c r="R238" s="52"/>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5">
        <f t="shared" si="13"/>
        <v>2461.02</v>
      </c>
      <c r="BB238" s="54">
        <f t="shared" si="14"/>
        <v>2461.02</v>
      </c>
      <c r="BC238" s="59" t="str">
        <f t="shared" si="15"/>
        <v>INR  Two Thousand Four Hundred &amp; Sixty One  and Paise Two Only</v>
      </c>
      <c r="IA238" s="21">
        <v>9.25999999999999</v>
      </c>
      <c r="IB238" s="21" t="s">
        <v>69</v>
      </c>
      <c r="ID238" s="21">
        <v>3</v>
      </c>
      <c r="IE238" s="22" t="s">
        <v>43</v>
      </c>
      <c r="IF238" s="22"/>
      <c r="IG238" s="22"/>
      <c r="IH238" s="22"/>
      <c r="II238" s="22"/>
    </row>
    <row r="239" spans="1:243" s="21" customFormat="1" ht="189">
      <c r="A239" s="60">
        <v>9.26999999999999</v>
      </c>
      <c r="B239" s="63" t="s">
        <v>286</v>
      </c>
      <c r="C239" s="34"/>
      <c r="D239" s="70"/>
      <c r="E239" s="70"/>
      <c r="F239" s="70"/>
      <c r="G239" s="70"/>
      <c r="H239" s="70"/>
      <c r="I239" s="70"/>
      <c r="J239" s="70"/>
      <c r="K239" s="70"/>
      <c r="L239" s="70"/>
      <c r="M239" s="70"/>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IA239" s="21">
        <v>9.26999999999999</v>
      </c>
      <c r="IB239" s="21" t="s">
        <v>286</v>
      </c>
      <c r="IE239" s="22"/>
      <c r="IF239" s="22"/>
      <c r="IG239" s="22"/>
      <c r="IH239" s="22"/>
      <c r="II239" s="22"/>
    </row>
    <row r="240" spans="1:243" s="21" customFormat="1" ht="42.75">
      <c r="A240" s="60">
        <v>9.27999999999999</v>
      </c>
      <c r="B240" s="63" t="s">
        <v>70</v>
      </c>
      <c r="C240" s="34"/>
      <c r="D240" s="64">
        <v>10</v>
      </c>
      <c r="E240" s="65" t="s">
        <v>43</v>
      </c>
      <c r="F240" s="61">
        <v>1242.13</v>
      </c>
      <c r="G240" s="46"/>
      <c r="H240" s="40"/>
      <c r="I240" s="41" t="s">
        <v>33</v>
      </c>
      <c r="J240" s="42">
        <f t="shared" si="12"/>
        <v>1</v>
      </c>
      <c r="K240" s="40" t="s">
        <v>34</v>
      </c>
      <c r="L240" s="40" t="s">
        <v>4</v>
      </c>
      <c r="M240" s="43"/>
      <c r="N240" s="52"/>
      <c r="O240" s="52"/>
      <c r="P240" s="53"/>
      <c r="Q240" s="52"/>
      <c r="R240" s="52"/>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5">
        <f t="shared" si="13"/>
        <v>12421.3</v>
      </c>
      <c r="BB240" s="54">
        <f t="shared" si="14"/>
        <v>12421.3</v>
      </c>
      <c r="BC240" s="59" t="str">
        <f t="shared" si="15"/>
        <v>INR  Twelve Thousand Four Hundred &amp; Twenty One  and Paise Thirty Only</v>
      </c>
      <c r="IA240" s="21">
        <v>9.27999999999999</v>
      </c>
      <c r="IB240" s="21" t="s">
        <v>70</v>
      </c>
      <c r="ID240" s="21">
        <v>10</v>
      </c>
      <c r="IE240" s="22" t="s">
        <v>43</v>
      </c>
      <c r="IF240" s="22"/>
      <c r="IG240" s="22"/>
      <c r="IH240" s="22"/>
      <c r="II240" s="22"/>
    </row>
    <row r="241" spans="1:243" s="21" customFormat="1" ht="204.75">
      <c r="A241" s="60">
        <v>9.28999999999999</v>
      </c>
      <c r="B241" s="63" t="s">
        <v>287</v>
      </c>
      <c r="C241" s="34"/>
      <c r="D241" s="70"/>
      <c r="E241" s="70"/>
      <c r="F241" s="70"/>
      <c r="G241" s="70"/>
      <c r="H241" s="70"/>
      <c r="I241" s="70"/>
      <c r="J241" s="70"/>
      <c r="K241" s="70"/>
      <c r="L241" s="70"/>
      <c r="M241" s="70"/>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IA241" s="21">
        <v>9.28999999999999</v>
      </c>
      <c r="IB241" s="21" t="s">
        <v>287</v>
      </c>
      <c r="IE241" s="22"/>
      <c r="IF241" s="22"/>
      <c r="IG241" s="22"/>
      <c r="IH241" s="22"/>
      <c r="II241" s="22"/>
    </row>
    <row r="242" spans="1:243" s="21" customFormat="1" ht="42.75">
      <c r="A242" s="62">
        <v>9.3</v>
      </c>
      <c r="B242" s="63" t="s">
        <v>70</v>
      </c>
      <c r="C242" s="34"/>
      <c r="D242" s="64">
        <v>5</v>
      </c>
      <c r="E242" s="65" t="s">
        <v>43</v>
      </c>
      <c r="F242" s="61">
        <v>1285.84</v>
      </c>
      <c r="G242" s="46"/>
      <c r="H242" s="40"/>
      <c r="I242" s="41" t="s">
        <v>33</v>
      </c>
      <c r="J242" s="42">
        <f t="shared" si="12"/>
        <v>1</v>
      </c>
      <c r="K242" s="40" t="s">
        <v>34</v>
      </c>
      <c r="L242" s="40" t="s">
        <v>4</v>
      </c>
      <c r="M242" s="43"/>
      <c r="N242" s="52"/>
      <c r="O242" s="52"/>
      <c r="P242" s="53"/>
      <c r="Q242" s="52"/>
      <c r="R242" s="52"/>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5">
        <f t="shared" si="13"/>
        <v>6429.2</v>
      </c>
      <c r="BB242" s="54">
        <f t="shared" si="14"/>
        <v>6429.2</v>
      </c>
      <c r="BC242" s="59" t="str">
        <f t="shared" si="15"/>
        <v>INR  Six Thousand Four Hundred &amp; Twenty Nine  and Paise Twenty Only</v>
      </c>
      <c r="IA242" s="21">
        <v>9.3</v>
      </c>
      <c r="IB242" s="21" t="s">
        <v>70</v>
      </c>
      <c r="ID242" s="21">
        <v>5</v>
      </c>
      <c r="IE242" s="22" t="s">
        <v>43</v>
      </c>
      <c r="IF242" s="22"/>
      <c r="IG242" s="22"/>
      <c r="IH242" s="22"/>
      <c r="II242" s="22"/>
    </row>
    <row r="243" spans="1:243" s="21" customFormat="1" ht="126">
      <c r="A243" s="60">
        <v>9.30999999999999</v>
      </c>
      <c r="B243" s="63" t="s">
        <v>288</v>
      </c>
      <c r="C243" s="34"/>
      <c r="D243" s="70"/>
      <c r="E243" s="70"/>
      <c r="F243" s="70"/>
      <c r="G243" s="70"/>
      <c r="H243" s="70"/>
      <c r="I243" s="70"/>
      <c r="J243" s="70"/>
      <c r="K243" s="70"/>
      <c r="L243" s="70"/>
      <c r="M243" s="70"/>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IA243" s="21">
        <v>9.30999999999999</v>
      </c>
      <c r="IB243" s="21" t="s">
        <v>288</v>
      </c>
      <c r="IE243" s="22"/>
      <c r="IF243" s="22"/>
      <c r="IG243" s="22"/>
      <c r="IH243" s="22"/>
      <c r="II243" s="22"/>
    </row>
    <row r="244" spans="1:243" s="21" customFormat="1" ht="42.75">
      <c r="A244" s="60">
        <v>9.31999999999999</v>
      </c>
      <c r="B244" s="63" t="s">
        <v>70</v>
      </c>
      <c r="C244" s="34"/>
      <c r="D244" s="64">
        <v>10</v>
      </c>
      <c r="E244" s="65" t="s">
        <v>43</v>
      </c>
      <c r="F244" s="61">
        <v>226.79</v>
      </c>
      <c r="G244" s="46"/>
      <c r="H244" s="40"/>
      <c r="I244" s="41" t="s">
        <v>33</v>
      </c>
      <c r="J244" s="42">
        <f t="shared" si="12"/>
        <v>1</v>
      </c>
      <c r="K244" s="40" t="s">
        <v>34</v>
      </c>
      <c r="L244" s="40" t="s">
        <v>4</v>
      </c>
      <c r="M244" s="43"/>
      <c r="N244" s="52"/>
      <c r="O244" s="52"/>
      <c r="P244" s="53"/>
      <c r="Q244" s="52"/>
      <c r="R244" s="52"/>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5">
        <f t="shared" si="13"/>
        <v>2267.9</v>
      </c>
      <c r="BB244" s="54">
        <f t="shared" si="14"/>
        <v>2267.9</v>
      </c>
      <c r="BC244" s="59" t="str">
        <f t="shared" si="15"/>
        <v>INR  Two Thousand Two Hundred &amp; Sixty Seven  and Paise Ninety Only</v>
      </c>
      <c r="IA244" s="21">
        <v>9.31999999999999</v>
      </c>
      <c r="IB244" s="21" t="s">
        <v>70</v>
      </c>
      <c r="ID244" s="21">
        <v>10</v>
      </c>
      <c r="IE244" s="22" t="s">
        <v>43</v>
      </c>
      <c r="IF244" s="22"/>
      <c r="IG244" s="22"/>
      <c r="IH244" s="22"/>
      <c r="II244" s="22"/>
    </row>
    <row r="245" spans="1:243" s="21" customFormat="1" ht="204.75">
      <c r="A245" s="60">
        <v>9.32999999999999</v>
      </c>
      <c r="B245" s="63" t="s">
        <v>289</v>
      </c>
      <c r="C245" s="34"/>
      <c r="D245" s="70"/>
      <c r="E245" s="70"/>
      <c r="F245" s="70"/>
      <c r="G245" s="70"/>
      <c r="H245" s="70"/>
      <c r="I245" s="70"/>
      <c r="J245" s="70"/>
      <c r="K245" s="70"/>
      <c r="L245" s="70"/>
      <c r="M245" s="70"/>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IA245" s="21">
        <v>9.32999999999999</v>
      </c>
      <c r="IB245" s="21" t="s">
        <v>289</v>
      </c>
      <c r="IE245" s="22"/>
      <c r="IF245" s="22"/>
      <c r="IG245" s="22"/>
      <c r="IH245" s="22"/>
      <c r="II245" s="22"/>
    </row>
    <row r="246" spans="1:243" s="21" customFormat="1" ht="42.75">
      <c r="A246" s="60">
        <v>9.33999999999999</v>
      </c>
      <c r="B246" s="63" t="s">
        <v>70</v>
      </c>
      <c r="C246" s="34"/>
      <c r="D246" s="64">
        <v>10</v>
      </c>
      <c r="E246" s="65" t="s">
        <v>43</v>
      </c>
      <c r="F246" s="61">
        <v>1348.01</v>
      </c>
      <c r="G246" s="46"/>
      <c r="H246" s="40"/>
      <c r="I246" s="41" t="s">
        <v>33</v>
      </c>
      <c r="J246" s="42">
        <f t="shared" si="12"/>
        <v>1</v>
      </c>
      <c r="K246" s="40" t="s">
        <v>34</v>
      </c>
      <c r="L246" s="40" t="s">
        <v>4</v>
      </c>
      <c r="M246" s="43"/>
      <c r="N246" s="52"/>
      <c r="O246" s="52"/>
      <c r="P246" s="53"/>
      <c r="Q246" s="52"/>
      <c r="R246" s="52"/>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5">
        <f t="shared" si="13"/>
        <v>13480.1</v>
      </c>
      <c r="BB246" s="54">
        <f t="shared" si="14"/>
        <v>13480.1</v>
      </c>
      <c r="BC246" s="59" t="str">
        <f t="shared" si="15"/>
        <v>INR  Thirteen Thousand Four Hundred &amp; Eighty  and Paise Ten Only</v>
      </c>
      <c r="IA246" s="21">
        <v>9.33999999999999</v>
      </c>
      <c r="IB246" s="21" t="s">
        <v>70</v>
      </c>
      <c r="ID246" s="21">
        <v>10</v>
      </c>
      <c r="IE246" s="22" t="s">
        <v>43</v>
      </c>
      <c r="IF246" s="22"/>
      <c r="IG246" s="22"/>
      <c r="IH246" s="22"/>
      <c r="II246" s="22"/>
    </row>
    <row r="247" spans="1:243" s="21" customFormat="1" ht="236.25">
      <c r="A247" s="60">
        <v>9.34999999999999</v>
      </c>
      <c r="B247" s="63" t="s">
        <v>290</v>
      </c>
      <c r="C247" s="34"/>
      <c r="D247" s="70"/>
      <c r="E247" s="70"/>
      <c r="F247" s="70"/>
      <c r="G247" s="70"/>
      <c r="H247" s="70"/>
      <c r="I247" s="70"/>
      <c r="J247" s="70"/>
      <c r="K247" s="70"/>
      <c r="L247" s="70"/>
      <c r="M247" s="70"/>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IA247" s="21">
        <v>9.34999999999999</v>
      </c>
      <c r="IB247" s="21" t="s">
        <v>290</v>
      </c>
      <c r="IE247" s="22"/>
      <c r="IF247" s="22"/>
      <c r="IG247" s="22"/>
      <c r="IH247" s="22"/>
      <c r="II247" s="22"/>
    </row>
    <row r="248" spans="1:243" s="21" customFormat="1" ht="47.25">
      <c r="A248" s="60">
        <v>9.35999999999999</v>
      </c>
      <c r="B248" s="63" t="s">
        <v>291</v>
      </c>
      <c r="C248" s="34"/>
      <c r="D248" s="64">
        <v>2</v>
      </c>
      <c r="E248" s="65" t="s">
        <v>43</v>
      </c>
      <c r="F248" s="61">
        <v>2270.85</v>
      </c>
      <c r="G248" s="46"/>
      <c r="H248" s="40"/>
      <c r="I248" s="41" t="s">
        <v>33</v>
      </c>
      <c r="J248" s="42">
        <f t="shared" si="12"/>
        <v>1</v>
      </c>
      <c r="K248" s="40" t="s">
        <v>34</v>
      </c>
      <c r="L248" s="40" t="s">
        <v>4</v>
      </c>
      <c r="M248" s="43"/>
      <c r="N248" s="52"/>
      <c r="O248" s="52"/>
      <c r="P248" s="53"/>
      <c r="Q248" s="52"/>
      <c r="R248" s="52"/>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5">
        <f t="shared" si="13"/>
        <v>4541.7</v>
      </c>
      <c r="BB248" s="54">
        <f t="shared" si="14"/>
        <v>4541.7</v>
      </c>
      <c r="BC248" s="59" t="str">
        <f t="shared" si="15"/>
        <v>INR  Four Thousand Five Hundred &amp; Forty One  and Paise Seventy Only</v>
      </c>
      <c r="IA248" s="21">
        <v>9.35999999999999</v>
      </c>
      <c r="IB248" s="21" t="s">
        <v>291</v>
      </c>
      <c r="ID248" s="21">
        <v>2</v>
      </c>
      <c r="IE248" s="22" t="s">
        <v>43</v>
      </c>
      <c r="IF248" s="22"/>
      <c r="IG248" s="22"/>
      <c r="IH248" s="22"/>
      <c r="II248" s="22"/>
    </row>
    <row r="249" spans="1:243" s="21" customFormat="1" ht="236.25">
      <c r="A249" s="60">
        <v>9.36999999999999</v>
      </c>
      <c r="B249" s="63" t="s">
        <v>292</v>
      </c>
      <c r="C249" s="34"/>
      <c r="D249" s="70"/>
      <c r="E249" s="70"/>
      <c r="F249" s="70"/>
      <c r="G249" s="70"/>
      <c r="H249" s="70"/>
      <c r="I249" s="70"/>
      <c r="J249" s="70"/>
      <c r="K249" s="70"/>
      <c r="L249" s="70"/>
      <c r="M249" s="70"/>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IA249" s="21">
        <v>9.36999999999999</v>
      </c>
      <c r="IB249" s="21" t="s">
        <v>292</v>
      </c>
      <c r="IE249" s="22"/>
      <c r="IF249" s="22"/>
      <c r="IG249" s="22"/>
      <c r="IH249" s="22"/>
      <c r="II249" s="22"/>
    </row>
    <row r="250" spans="1:243" s="21" customFormat="1" ht="42.75">
      <c r="A250" s="60">
        <v>9.37999999999999</v>
      </c>
      <c r="B250" s="63" t="s">
        <v>293</v>
      </c>
      <c r="C250" s="34"/>
      <c r="D250" s="64">
        <v>3</v>
      </c>
      <c r="E250" s="65" t="s">
        <v>43</v>
      </c>
      <c r="F250" s="61">
        <v>3427.27</v>
      </c>
      <c r="G250" s="46"/>
      <c r="H250" s="40"/>
      <c r="I250" s="41" t="s">
        <v>33</v>
      </c>
      <c r="J250" s="42">
        <f t="shared" si="12"/>
        <v>1</v>
      </c>
      <c r="K250" s="40" t="s">
        <v>34</v>
      </c>
      <c r="L250" s="40" t="s">
        <v>4</v>
      </c>
      <c r="M250" s="43"/>
      <c r="N250" s="52"/>
      <c r="O250" s="52"/>
      <c r="P250" s="53"/>
      <c r="Q250" s="52"/>
      <c r="R250" s="52"/>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5">
        <f t="shared" si="13"/>
        <v>10281.81</v>
      </c>
      <c r="BB250" s="54">
        <f t="shared" si="14"/>
        <v>10281.81</v>
      </c>
      <c r="BC250" s="59" t="str">
        <f t="shared" si="15"/>
        <v>INR  Ten Thousand Two Hundred &amp; Eighty One  and Paise Eighty One Only</v>
      </c>
      <c r="IA250" s="21">
        <v>9.37999999999999</v>
      </c>
      <c r="IB250" s="21" t="s">
        <v>293</v>
      </c>
      <c r="ID250" s="21">
        <v>3</v>
      </c>
      <c r="IE250" s="22" t="s">
        <v>43</v>
      </c>
      <c r="IF250" s="22"/>
      <c r="IG250" s="22"/>
      <c r="IH250" s="22"/>
      <c r="II250" s="22"/>
    </row>
    <row r="251" spans="1:243" s="21" customFormat="1" ht="15.75">
      <c r="A251" s="60">
        <v>10</v>
      </c>
      <c r="B251" s="63" t="s">
        <v>294</v>
      </c>
      <c r="C251" s="34"/>
      <c r="D251" s="70"/>
      <c r="E251" s="70"/>
      <c r="F251" s="70"/>
      <c r="G251" s="70"/>
      <c r="H251" s="70"/>
      <c r="I251" s="70"/>
      <c r="J251" s="70"/>
      <c r="K251" s="70"/>
      <c r="L251" s="70"/>
      <c r="M251" s="70"/>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IA251" s="21">
        <v>10</v>
      </c>
      <c r="IB251" s="21" t="s">
        <v>294</v>
      </c>
      <c r="IE251" s="22"/>
      <c r="IF251" s="22"/>
      <c r="IG251" s="22"/>
      <c r="IH251" s="22"/>
      <c r="II251" s="22"/>
    </row>
    <row r="252" spans="1:243" s="21" customFormat="1" ht="172.5" customHeight="1">
      <c r="A252" s="60">
        <v>10.01</v>
      </c>
      <c r="B252" s="63" t="s">
        <v>295</v>
      </c>
      <c r="C252" s="34"/>
      <c r="D252" s="70"/>
      <c r="E252" s="70"/>
      <c r="F252" s="70"/>
      <c r="G252" s="70"/>
      <c r="H252" s="70"/>
      <c r="I252" s="70"/>
      <c r="J252" s="70"/>
      <c r="K252" s="70"/>
      <c r="L252" s="70"/>
      <c r="M252" s="70"/>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IA252" s="21">
        <v>10.01</v>
      </c>
      <c r="IB252" s="21" t="s">
        <v>295</v>
      </c>
      <c r="IE252" s="22"/>
      <c r="IF252" s="22"/>
      <c r="IG252" s="22"/>
      <c r="IH252" s="22"/>
      <c r="II252" s="22"/>
    </row>
    <row r="253" spans="1:243" s="21" customFormat="1" ht="42.75">
      <c r="A253" s="60">
        <v>10.02</v>
      </c>
      <c r="B253" s="63" t="s">
        <v>296</v>
      </c>
      <c r="C253" s="34"/>
      <c r="D253" s="64">
        <v>5</v>
      </c>
      <c r="E253" s="65" t="s">
        <v>43</v>
      </c>
      <c r="F253" s="61">
        <v>857.52</v>
      </c>
      <c r="G253" s="46"/>
      <c r="H253" s="40"/>
      <c r="I253" s="41" t="s">
        <v>33</v>
      </c>
      <c r="J253" s="42">
        <f t="shared" si="12"/>
        <v>1</v>
      </c>
      <c r="K253" s="40" t="s">
        <v>34</v>
      </c>
      <c r="L253" s="40" t="s">
        <v>4</v>
      </c>
      <c r="M253" s="43"/>
      <c r="N253" s="52"/>
      <c r="O253" s="52"/>
      <c r="P253" s="53"/>
      <c r="Q253" s="52"/>
      <c r="R253" s="52"/>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5">
        <f t="shared" si="13"/>
        <v>4287.6</v>
      </c>
      <c r="BB253" s="54">
        <f t="shared" si="14"/>
        <v>4287.6</v>
      </c>
      <c r="BC253" s="59" t="str">
        <f t="shared" si="15"/>
        <v>INR  Four Thousand Two Hundred &amp; Eighty Seven  and Paise Sixty Only</v>
      </c>
      <c r="IA253" s="21">
        <v>10.02</v>
      </c>
      <c r="IB253" s="21" t="s">
        <v>296</v>
      </c>
      <c r="ID253" s="21">
        <v>5</v>
      </c>
      <c r="IE253" s="22" t="s">
        <v>43</v>
      </c>
      <c r="IF253" s="22"/>
      <c r="IG253" s="22"/>
      <c r="IH253" s="22"/>
      <c r="II253" s="22"/>
    </row>
    <row r="254" spans="1:243" s="21" customFormat="1" ht="94.5">
      <c r="A254" s="60">
        <v>10.03</v>
      </c>
      <c r="B254" s="63" t="s">
        <v>297</v>
      </c>
      <c r="C254" s="34"/>
      <c r="D254" s="70"/>
      <c r="E254" s="70"/>
      <c r="F254" s="70"/>
      <c r="G254" s="70"/>
      <c r="H254" s="70"/>
      <c r="I254" s="70"/>
      <c r="J254" s="70"/>
      <c r="K254" s="70"/>
      <c r="L254" s="70"/>
      <c r="M254" s="70"/>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IA254" s="21">
        <v>10.03</v>
      </c>
      <c r="IB254" s="21" t="s">
        <v>297</v>
      </c>
      <c r="IE254" s="22"/>
      <c r="IF254" s="22"/>
      <c r="IG254" s="22"/>
      <c r="IH254" s="22"/>
      <c r="II254" s="22"/>
    </row>
    <row r="255" spans="1:243" s="21" customFormat="1" ht="42.75">
      <c r="A255" s="60">
        <v>10.04</v>
      </c>
      <c r="B255" s="63" t="s">
        <v>298</v>
      </c>
      <c r="C255" s="34"/>
      <c r="D255" s="64">
        <v>5</v>
      </c>
      <c r="E255" s="65" t="s">
        <v>44</v>
      </c>
      <c r="F255" s="61">
        <v>658.35</v>
      </c>
      <c r="G255" s="46"/>
      <c r="H255" s="40"/>
      <c r="I255" s="41" t="s">
        <v>33</v>
      </c>
      <c r="J255" s="42">
        <f t="shared" si="12"/>
        <v>1</v>
      </c>
      <c r="K255" s="40" t="s">
        <v>34</v>
      </c>
      <c r="L255" s="40" t="s">
        <v>4</v>
      </c>
      <c r="M255" s="43"/>
      <c r="N255" s="52"/>
      <c r="O255" s="52"/>
      <c r="P255" s="53"/>
      <c r="Q255" s="52"/>
      <c r="R255" s="52"/>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5">
        <f t="shared" si="13"/>
        <v>3291.75</v>
      </c>
      <c r="BB255" s="54">
        <f t="shared" si="14"/>
        <v>3291.75</v>
      </c>
      <c r="BC255" s="59" t="str">
        <f t="shared" si="15"/>
        <v>INR  Three Thousand Two Hundred &amp; Ninety One  and Paise Seventy Five Only</v>
      </c>
      <c r="IA255" s="21">
        <v>10.04</v>
      </c>
      <c r="IB255" s="21" t="s">
        <v>298</v>
      </c>
      <c r="ID255" s="21">
        <v>5</v>
      </c>
      <c r="IE255" s="22" t="s">
        <v>44</v>
      </c>
      <c r="IF255" s="22"/>
      <c r="IG255" s="22"/>
      <c r="IH255" s="22"/>
      <c r="II255" s="22"/>
    </row>
    <row r="256" spans="1:243" s="21" customFormat="1" ht="31.5">
      <c r="A256" s="60">
        <v>10.05</v>
      </c>
      <c r="B256" s="63" t="s">
        <v>299</v>
      </c>
      <c r="C256" s="34"/>
      <c r="D256" s="64">
        <v>7</v>
      </c>
      <c r="E256" s="65" t="s">
        <v>44</v>
      </c>
      <c r="F256" s="61">
        <v>143.49</v>
      </c>
      <c r="G256" s="46"/>
      <c r="H256" s="40"/>
      <c r="I256" s="41" t="s">
        <v>33</v>
      </c>
      <c r="J256" s="42">
        <f t="shared" si="12"/>
        <v>1</v>
      </c>
      <c r="K256" s="40" t="s">
        <v>34</v>
      </c>
      <c r="L256" s="40" t="s">
        <v>4</v>
      </c>
      <c r="M256" s="43"/>
      <c r="N256" s="52"/>
      <c r="O256" s="52"/>
      <c r="P256" s="53"/>
      <c r="Q256" s="52"/>
      <c r="R256" s="52"/>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5">
        <f t="shared" si="13"/>
        <v>1004.43</v>
      </c>
      <c r="BB256" s="54">
        <f t="shared" si="14"/>
        <v>1004.43</v>
      </c>
      <c r="BC256" s="59" t="str">
        <f t="shared" si="15"/>
        <v>INR  One Thousand  &amp;Four  and Paise Forty Three Only</v>
      </c>
      <c r="IA256" s="21">
        <v>10.05</v>
      </c>
      <c r="IB256" s="21" t="s">
        <v>299</v>
      </c>
      <c r="ID256" s="21">
        <v>7</v>
      </c>
      <c r="IE256" s="22" t="s">
        <v>44</v>
      </c>
      <c r="IF256" s="22"/>
      <c r="IG256" s="22"/>
      <c r="IH256" s="22"/>
      <c r="II256" s="22"/>
    </row>
    <row r="257" spans="1:243" s="21" customFormat="1" ht="94.5">
      <c r="A257" s="60">
        <v>10.06</v>
      </c>
      <c r="B257" s="63" t="s">
        <v>300</v>
      </c>
      <c r="C257" s="34"/>
      <c r="D257" s="70"/>
      <c r="E257" s="70"/>
      <c r="F257" s="70"/>
      <c r="G257" s="70"/>
      <c r="H257" s="70"/>
      <c r="I257" s="70"/>
      <c r="J257" s="70"/>
      <c r="K257" s="70"/>
      <c r="L257" s="70"/>
      <c r="M257" s="70"/>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IA257" s="21">
        <v>10.06</v>
      </c>
      <c r="IB257" s="21" t="s">
        <v>300</v>
      </c>
      <c r="IE257" s="22"/>
      <c r="IF257" s="22"/>
      <c r="IG257" s="22"/>
      <c r="IH257" s="22"/>
      <c r="II257" s="22"/>
    </row>
    <row r="258" spans="1:243" s="21" customFormat="1" ht="42.75">
      <c r="A258" s="60">
        <v>10.07</v>
      </c>
      <c r="B258" s="63" t="s">
        <v>301</v>
      </c>
      <c r="C258" s="34"/>
      <c r="D258" s="64">
        <v>10</v>
      </c>
      <c r="E258" s="65" t="s">
        <v>44</v>
      </c>
      <c r="F258" s="61">
        <v>228.15</v>
      </c>
      <c r="G258" s="46"/>
      <c r="H258" s="40"/>
      <c r="I258" s="41" t="s">
        <v>33</v>
      </c>
      <c r="J258" s="42">
        <f t="shared" si="12"/>
        <v>1</v>
      </c>
      <c r="K258" s="40" t="s">
        <v>34</v>
      </c>
      <c r="L258" s="40" t="s">
        <v>4</v>
      </c>
      <c r="M258" s="43"/>
      <c r="N258" s="52"/>
      <c r="O258" s="52"/>
      <c r="P258" s="53"/>
      <c r="Q258" s="52"/>
      <c r="R258" s="52"/>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5">
        <f t="shared" si="13"/>
        <v>2281.5</v>
      </c>
      <c r="BB258" s="54">
        <f t="shared" si="14"/>
        <v>2281.5</v>
      </c>
      <c r="BC258" s="59" t="str">
        <f t="shared" si="15"/>
        <v>INR  Two Thousand Two Hundred &amp; Eighty One  and Paise Fifty Only</v>
      </c>
      <c r="IA258" s="21">
        <v>10.07</v>
      </c>
      <c r="IB258" s="21" t="s">
        <v>301</v>
      </c>
      <c r="ID258" s="21">
        <v>10</v>
      </c>
      <c r="IE258" s="22" t="s">
        <v>44</v>
      </c>
      <c r="IF258" s="22"/>
      <c r="IG258" s="22"/>
      <c r="IH258" s="22"/>
      <c r="II258" s="22"/>
    </row>
    <row r="259" spans="1:243" s="21" customFormat="1" ht="173.25">
      <c r="A259" s="60">
        <v>10.08</v>
      </c>
      <c r="B259" s="63" t="s">
        <v>71</v>
      </c>
      <c r="C259" s="34"/>
      <c r="D259" s="64">
        <v>3</v>
      </c>
      <c r="E259" s="65" t="s">
        <v>47</v>
      </c>
      <c r="F259" s="61">
        <v>233.76</v>
      </c>
      <c r="G259" s="46"/>
      <c r="H259" s="40"/>
      <c r="I259" s="41" t="s">
        <v>33</v>
      </c>
      <c r="J259" s="42">
        <f t="shared" si="12"/>
        <v>1</v>
      </c>
      <c r="K259" s="40" t="s">
        <v>34</v>
      </c>
      <c r="L259" s="40" t="s">
        <v>4</v>
      </c>
      <c r="M259" s="43"/>
      <c r="N259" s="52"/>
      <c r="O259" s="52"/>
      <c r="P259" s="53"/>
      <c r="Q259" s="52"/>
      <c r="R259" s="52"/>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5">
        <f t="shared" si="13"/>
        <v>701.28</v>
      </c>
      <c r="BB259" s="54">
        <f t="shared" si="14"/>
        <v>701.28</v>
      </c>
      <c r="BC259" s="59" t="str">
        <f t="shared" si="15"/>
        <v>INR  Seven Hundred &amp; One  and Paise Twenty Eight Only</v>
      </c>
      <c r="IA259" s="21">
        <v>10.08</v>
      </c>
      <c r="IB259" s="21" t="s">
        <v>71</v>
      </c>
      <c r="ID259" s="21">
        <v>3</v>
      </c>
      <c r="IE259" s="22" t="s">
        <v>47</v>
      </c>
      <c r="IF259" s="22"/>
      <c r="IG259" s="22"/>
      <c r="IH259" s="22"/>
      <c r="II259" s="22"/>
    </row>
    <row r="260" spans="1:243" s="21" customFormat="1" ht="63" customHeight="1">
      <c r="A260" s="60">
        <v>10.09</v>
      </c>
      <c r="B260" s="63" t="s">
        <v>302</v>
      </c>
      <c r="C260" s="34"/>
      <c r="D260" s="70"/>
      <c r="E260" s="70"/>
      <c r="F260" s="70"/>
      <c r="G260" s="70"/>
      <c r="H260" s="70"/>
      <c r="I260" s="70"/>
      <c r="J260" s="70"/>
      <c r="K260" s="70"/>
      <c r="L260" s="70"/>
      <c r="M260" s="70"/>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IA260" s="21">
        <v>10.09</v>
      </c>
      <c r="IB260" s="21" t="s">
        <v>302</v>
      </c>
      <c r="IE260" s="22"/>
      <c r="IF260" s="22"/>
      <c r="IG260" s="22"/>
      <c r="IH260" s="22"/>
      <c r="II260" s="22"/>
    </row>
    <row r="261" spans="1:243" s="21" customFormat="1" ht="31.5">
      <c r="A261" s="62">
        <v>10.1</v>
      </c>
      <c r="B261" s="63" t="s">
        <v>303</v>
      </c>
      <c r="C261" s="34"/>
      <c r="D261" s="64">
        <v>3</v>
      </c>
      <c r="E261" s="65" t="s">
        <v>43</v>
      </c>
      <c r="F261" s="61">
        <v>678.12</v>
      </c>
      <c r="G261" s="46"/>
      <c r="H261" s="40"/>
      <c r="I261" s="41" t="s">
        <v>33</v>
      </c>
      <c r="J261" s="42">
        <f>IF(I261="Less(-)",-1,1)</f>
        <v>1</v>
      </c>
      <c r="K261" s="40" t="s">
        <v>34</v>
      </c>
      <c r="L261" s="40" t="s">
        <v>4</v>
      </c>
      <c r="M261" s="43"/>
      <c r="N261" s="52"/>
      <c r="O261" s="52"/>
      <c r="P261" s="53"/>
      <c r="Q261" s="52"/>
      <c r="R261" s="52"/>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5">
        <f>total_amount_ba($B$2,$D$2,D261,F261,J261,K261,M261)</f>
        <v>2034.36</v>
      </c>
      <c r="BB261" s="54">
        <f>BA261+SUM(N261:AZ261)</f>
        <v>2034.36</v>
      </c>
      <c r="BC261" s="59" t="str">
        <f>SpellNumber(L261,BB261)</f>
        <v>INR  Two Thousand  &amp;Thirty Four  and Paise Thirty Six Only</v>
      </c>
      <c r="IA261" s="21">
        <v>10.1</v>
      </c>
      <c r="IB261" s="21" t="s">
        <v>303</v>
      </c>
      <c r="ID261" s="21">
        <v>3</v>
      </c>
      <c r="IE261" s="22" t="s">
        <v>43</v>
      </c>
      <c r="IF261" s="22"/>
      <c r="IG261" s="22"/>
      <c r="IH261" s="22"/>
      <c r="II261" s="22"/>
    </row>
    <row r="262" spans="1:243" s="21" customFormat="1" ht="47.25">
      <c r="A262" s="60">
        <v>10.11</v>
      </c>
      <c r="B262" s="63" t="s">
        <v>304</v>
      </c>
      <c r="C262" s="34"/>
      <c r="D262" s="64">
        <v>7</v>
      </c>
      <c r="E262" s="65" t="s">
        <v>43</v>
      </c>
      <c r="F262" s="61">
        <v>425.91</v>
      </c>
      <c r="G262" s="46"/>
      <c r="H262" s="40"/>
      <c r="I262" s="41" t="s">
        <v>33</v>
      </c>
      <c r="J262" s="42">
        <f>IF(I262="Less(-)",-1,1)</f>
        <v>1</v>
      </c>
      <c r="K262" s="40" t="s">
        <v>34</v>
      </c>
      <c r="L262" s="40" t="s">
        <v>4</v>
      </c>
      <c r="M262" s="43"/>
      <c r="N262" s="52"/>
      <c r="O262" s="52"/>
      <c r="P262" s="53"/>
      <c r="Q262" s="52"/>
      <c r="R262" s="52"/>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5">
        <f>total_amount_ba($B$2,$D$2,D262,F262,J262,K262,M262)</f>
        <v>2981.37</v>
      </c>
      <c r="BB262" s="54">
        <f>BA262+SUM(N262:AZ262)</f>
        <v>2981.37</v>
      </c>
      <c r="BC262" s="59" t="str">
        <f>SpellNumber(L262,BB262)</f>
        <v>INR  Two Thousand Nine Hundred &amp; Eighty One  and Paise Thirty Seven Only</v>
      </c>
      <c r="IA262" s="21">
        <v>10.11</v>
      </c>
      <c r="IB262" s="21" t="s">
        <v>304</v>
      </c>
      <c r="ID262" s="21">
        <v>7</v>
      </c>
      <c r="IE262" s="22" t="s">
        <v>43</v>
      </c>
      <c r="IF262" s="22"/>
      <c r="IG262" s="22"/>
      <c r="IH262" s="22"/>
      <c r="II262" s="22"/>
    </row>
    <row r="263" spans="1:243" s="21" customFormat="1" ht="157.5">
      <c r="A263" s="60">
        <v>10.12</v>
      </c>
      <c r="B263" s="63" t="s">
        <v>305</v>
      </c>
      <c r="C263" s="34"/>
      <c r="D263" s="64">
        <v>3</v>
      </c>
      <c r="E263" s="65" t="s">
        <v>43</v>
      </c>
      <c r="F263" s="61">
        <v>524.2</v>
      </c>
      <c r="G263" s="46"/>
      <c r="H263" s="40"/>
      <c r="I263" s="41" t="s">
        <v>33</v>
      </c>
      <c r="J263" s="42">
        <f>IF(I263="Less(-)",-1,1)</f>
        <v>1</v>
      </c>
      <c r="K263" s="40" t="s">
        <v>34</v>
      </c>
      <c r="L263" s="40" t="s">
        <v>4</v>
      </c>
      <c r="M263" s="43"/>
      <c r="N263" s="52"/>
      <c r="O263" s="52"/>
      <c r="P263" s="53"/>
      <c r="Q263" s="52"/>
      <c r="R263" s="52"/>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5">
        <f>total_amount_ba($B$2,$D$2,D263,F263,J263,K263,M263)</f>
        <v>1572.6</v>
      </c>
      <c r="BB263" s="54">
        <f>BA263+SUM(N263:AZ263)</f>
        <v>1572.6</v>
      </c>
      <c r="BC263" s="59" t="str">
        <f>SpellNumber(L263,BB263)</f>
        <v>INR  One Thousand Five Hundred &amp; Seventy Two  and Paise Sixty Only</v>
      </c>
      <c r="IA263" s="21">
        <v>10.12</v>
      </c>
      <c r="IB263" s="21" t="s">
        <v>305</v>
      </c>
      <c r="ID263" s="21">
        <v>3</v>
      </c>
      <c r="IE263" s="22" t="s">
        <v>43</v>
      </c>
      <c r="IF263" s="22"/>
      <c r="IG263" s="22"/>
      <c r="IH263" s="22"/>
      <c r="II263" s="22"/>
    </row>
    <row r="264" spans="1:243" s="21" customFormat="1" ht="110.25">
      <c r="A264" s="60">
        <v>10.13</v>
      </c>
      <c r="B264" s="63" t="s">
        <v>306</v>
      </c>
      <c r="C264" s="34"/>
      <c r="D264" s="70"/>
      <c r="E264" s="70"/>
      <c r="F264" s="70"/>
      <c r="G264" s="70"/>
      <c r="H264" s="70"/>
      <c r="I264" s="70"/>
      <c r="J264" s="70"/>
      <c r="K264" s="70"/>
      <c r="L264" s="70"/>
      <c r="M264" s="70"/>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IA264" s="21">
        <v>10.13</v>
      </c>
      <c r="IB264" s="21" t="s">
        <v>306</v>
      </c>
      <c r="IE264" s="22"/>
      <c r="IF264" s="22"/>
      <c r="IG264" s="22"/>
      <c r="IH264" s="22"/>
      <c r="II264" s="22"/>
    </row>
    <row r="265" spans="1:243" s="21" customFormat="1" ht="28.5">
      <c r="A265" s="60">
        <v>10.14</v>
      </c>
      <c r="B265" s="63" t="s">
        <v>307</v>
      </c>
      <c r="C265" s="34"/>
      <c r="D265" s="64">
        <v>3</v>
      </c>
      <c r="E265" s="65" t="s">
        <v>44</v>
      </c>
      <c r="F265" s="61">
        <v>186.76</v>
      </c>
      <c r="G265" s="46"/>
      <c r="H265" s="40"/>
      <c r="I265" s="41" t="s">
        <v>33</v>
      </c>
      <c r="J265" s="42">
        <f>IF(I265="Less(-)",-1,1)</f>
        <v>1</v>
      </c>
      <c r="K265" s="40" t="s">
        <v>34</v>
      </c>
      <c r="L265" s="40" t="s">
        <v>4</v>
      </c>
      <c r="M265" s="43"/>
      <c r="N265" s="52"/>
      <c r="O265" s="52"/>
      <c r="P265" s="53"/>
      <c r="Q265" s="52"/>
      <c r="R265" s="52"/>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5">
        <f>total_amount_ba($B$2,$D$2,D265,F265,J265,K265,M265)</f>
        <v>560.28</v>
      </c>
      <c r="BB265" s="54">
        <f>BA265+SUM(N265:AZ265)</f>
        <v>560.28</v>
      </c>
      <c r="BC265" s="59" t="str">
        <f>SpellNumber(L265,BB265)</f>
        <v>INR  Five Hundred &amp; Sixty  and Paise Twenty Eight Only</v>
      </c>
      <c r="IA265" s="21">
        <v>10.14</v>
      </c>
      <c r="IB265" s="21" t="s">
        <v>307</v>
      </c>
      <c r="ID265" s="21">
        <v>3</v>
      </c>
      <c r="IE265" s="22" t="s">
        <v>44</v>
      </c>
      <c r="IF265" s="22"/>
      <c r="IG265" s="22"/>
      <c r="IH265" s="22"/>
      <c r="II265" s="22"/>
    </row>
    <row r="266" spans="1:243" s="21" customFormat="1" ht="42.75">
      <c r="A266" s="60">
        <v>10.15</v>
      </c>
      <c r="B266" s="63" t="s">
        <v>58</v>
      </c>
      <c r="C266" s="34"/>
      <c r="D266" s="64">
        <v>7</v>
      </c>
      <c r="E266" s="65" t="s">
        <v>44</v>
      </c>
      <c r="F266" s="61">
        <v>280.36</v>
      </c>
      <c r="G266" s="46"/>
      <c r="H266" s="40"/>
      <c r="I266" s="41" t="s">
        <v>33</v>
      </c>
      <c r="J266" s="42">
        <f>IF(I266="Less(-)",-1,1)</f>
        <v>1</v>
      </c>
      <c r="K266" s="40" t="s">
        <v>34</v>
      </c>
      <c r="L266" s="40" t="s">
        <v>4</v>
      </c>
      <c r="M266" s="43"/>
      <c r="N266" s="52"/>
      <c r="O266" s="52"/>
      <c r="P266" s="53"/>
      <c r="Q266" s="52"/>
      <c r="R266" s="52"/>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5">
        <f>total_amount_ba($B$2,$D$2,D266,F266,J266,K266,M266)</f>
        <v>1962.52</v>
      </c>
      <c r="BB266" s="54">
        <f>BA266+SUM(N266:AZ266)</f>
        <v>1962.52</v>
      </c>
      <c r="BC266" s="59" t="str">
        <f>SpellNumber(L266,BB266)</f>
        <v>INR  One Thousand Nine Hundred &amp; Sixty Two  and Paise Fifty Two Only</v>
      </c>
      <c r="IA266" s="21">
        <v>10.15</v>
      </c>
      <c r="IB266" s="21" t="s">
        <v>58</v>
      </c>
      <c r="ID266" s="21">
        <v>7</v>
      </c>
      <c r="IE266" s="22" t="s">
        <v>44</v>
      </c>
      <c r="IF266" s="22"/>
      <c r="IG266" s="22"/>
      <c r="IH266" s="22"/>
      <c r="II266" s="22"/>
    </row>
    <row r="267" spans="1:243" s="21" customFormat="1" ht="126">
      <c r="A267" s="60">
        <v>10.16</v>
      </c>
      <c r="B267" s="63" t="s">
        <v>308</v>
      </c>
      <c r="C267" s="34"/>
      <c r="D267" s="70"/>
      <c r="E267" s="70"/>
      <c r="F267" s="70"/>
      <c r="G267" s="70"/>
      <c r="H267" s="70"/>
      <c r="I267" s="70"/>
      <c r="J267" s="70"/>
      <c r="K267" s="70"/>
      <c r="L267" s="70"/>
      <c r="M267" s="70"/>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IA267" s="21">
        <v>10.16</v>
      </c>
      <c r="IB267" s="21" t="s">
        <v>308</v>
      </c>
      <c r="IE267" s="22"/>
      <c r="IF267" s="22"/>
      <c r="IG267" s="22"/>
      <c r="IH267" s="22"/>
      <c r="II267" s="22"/>
    </row>
    <row r="268" spans="1:243" s="21" customFormat="1" ht="15.75">
      <c r="A268" s="60">
        <v>10.17</v>
      </c>
      <c r="B268" s="63" t="s">
        <v>309</v>
      </c>
      <c r="C268" s="34"/>
      <c r="D268" s="70"/>
      <c r="E268" s="70"/>
      <c r="F268" s="70"/>
      <c r="G268" s="70"/>
      <c r="H268" s="70"/>
      <c r="I268" s="70"/>
      <c r="J268" s="70"/>
      <c r="K268" s="70"/>
      <c r="L268" s="70"/>
      <c r="M268" s="70"/>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IA268" s="21">
        <v>10.17</v>
      </c>
      <c r="IB268" s="21" t="s">
        <v>309</v>
      </c>
      <c r="IE268" s="22"/>
      <c r="IF268" s="22"/>
      <c r="IG268" s="22"/>
      <c r="IH268" s="22"/>
      <c r="II268" s="22"/>
    </row>
    <row r="269" spans="1:243" s="21" customFormat="1" ht="28.5">
      <c r="A269" s="60">
        <v>10.18</v>
      </c>
      <c r="B269" s="63" t="s">
        <v>74</v>
      </c>
      <c r="C269" s="34"/>
      <c r="D269" s="64">
        <v>3</v>
      </c>
      <c r="E269" s="65" t="s">
        <v>47</v>
      </c>
      <c r="F269" s="61">
        <v>105.17</v>
      </c>
      <c r="G269" s="46"/>
      <c r="H269" s="40"/>
      <c r="I269" s="41" t="s">
        <v>33</v>
      </c>
      <c r="J269" s="42">
        <f>IF(I269="Less(-)",-1,1)</f>
        <v>1</v>
      </c>
      <c r="K269" s="40" t="s">
        <v>34</v>
      </c>
      <c r="L269" s="40" t="s">
        <v>4</v>
      </c>
      <c r="M269" s="43"/>
      <c r="N269" s="52"/>
      <c r="O269" s="52"/>
      <c r="P269" s="53"/>
      <c r="Q269" s="52"/>
      <c r="R269" s="52"/>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5">
        <f>total_amount_ba($B$2,$D$2,D269,F269,J269,K269,M269)</f>
        <v>315.51</v>
      </c>
      <c r="BB269" s="54">
        <f>BA269+SUM(N269:AZ269)</f>
        <v>315.51</v>
      </c>
      <c r="BC269" s="59" t="str">
        <f>SpellNumber(L269,BB269)</f>
        <v>INR  Three Hundred &amp; Fifteen  and Paise Fifty One Only</v>
      </c>
      <c r="IA269" s="21">
        <v>10.18</v>
      </c>
      <c r="IB269" s="21" t="s">
        <v>74</v>
      </c>
      <c r="ID269" s="21">
        <v>3</v>
      </c>
      <c r="IE269" s="22" t="s">
        <v>47</v>
      </c>
      <c r="IF269" s="22"/>
      <c r="IG269" s="22"/>
      <c r="IH269" s="22"/>
      <c r="II269" s="22"/>
    </row>
    <row r="270" spans="1:243" s="21" customFormat="1" ht="15.75">
      <c r="A270" s="60">
        <v>10.19</v>
      </c>
      <c r="B270" s="63" t="s">
        <v>310</v>
      </c>
      <c r="C270" s="34"/>
      <c r="D270" s="70"/>
      <c r="E270" s="70"/>
      <c r="F270" s="70"/>
      <c r="G270" s="70"/>
      <c r="H270" s="70"/>
      <c r="I270" s="70"/>
      <c r="J270" s="70"/>
      <c r="K270" s="70"/>
      <c r="L270" s="70"/>
      <c r="M270" s="70"/>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IA270" s="21">
        <v>10.19</v>
      </c>
      <c r="IB270" s="21" t="s">
        <v>310</v>
      </c>
      <c r="IE270" s="22"/>
      <c r="IF270" s="22"/>
      <c r="IG270" s="22"/>
      <c r="IH270" s="22"/>
      <c r="II270" s="22"/>
    </row>
    <row r="271" spans="1:243" s="21" customFormat="1" ht="28.5">
      <c r="A271" s="62">
        <v>10.2</v>
      </c>
      <c r="B271" s="63" t="s">
        <v>72</v>
      </c>
      <c r="C271" s="34"/>
      <c r="D271" s="64">
        <v>3</v>
      </c>
      <c r="E271" s="65" t="s">
        <v>47</v>
      </c>
      <c r="F271" s="61">
        <v>180.14</v>
      </c>
      <c r="G271" s="46"/>
      <c r="H271" s="40"/>
      <c r="I271" s="41" t="s">
        <v>33</v>
      </c>
      <c r="J271" s="42">
        <f>IF(I271="Less(-)",-1,1)</f>
        <v>1</v>
      </c>
      <c r="K271" s="40" t="s">
        <v>34</v>
      </c>
      <c r="L271" s="40" t="s">
        <v>4</v>
      </c>
      <c r="M271" s="43"/>
      <c r="N271" s="52"/>
      <c r="O271" s="52"/>
      <c r="P271" s="53"/>
      <c r="Q271" s="52"/>
      <c r="R271" s="52"/>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5">
        <f>total_amount_ba($B$2,$D$2,D271,F271,J271,K271,M271)</f>
        <v>540.42</v>
      </c>
      <c r="BB271" s="54">
        <f>BA271+SUM(N271:AZ271)</f>
        <v>540.42</v>
      </c>
      <c r="BC271" s="59" t="str">
        <f>SpellNumber(L271,BB271)</f>
        <v>INR  Five Hundred &amp; Forty  and Paise Forty Two Only</v>
      </c>
      <c r="IA271" s="21">
        <v>10.2</v>
      </c>
      <c r="IB271" s="21" t="s">
        <v>72</v>
      </c>
      <c r="ID271" s="21">
        <v>3</v>
      </c>
      <c r="IE271" s="22" t="s">
        <v>47</v>
      </c>
      <c r="IF271" s="22"/>
      <c r="IG271" s="22"/>
      <c r="IH271" s="22"/>
      <c r="II271" s="22"/>
    </row>
    <row r="272" spans="1:243" s="21" customFormat="1" ht="15.75">
      <c r="A272" s="60">
        <v>10.21</v>
      </c>
      <c r="B272" s="63" t="s">
        <v>311</v>
      </c>
      <c r="C272" s="34"/>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IA272" s="21">
        <v>10.21</v>
      </c>
      <c r="IB272" s="21" t="s">
        <v>311</v>
      </c>
      <c r="IE272" s="22"/>
      <c r="IF272" s="22"/>
      <c r="IG272" s="22"/>
      <c r="IH272" s="22"/>
      <c r="II272" s="22"/>
    </row>
    <row r="273" spans="1:243" s="21" customFormat="1" ht="28.5">
      <c r="A273" s="60">
        <v>10.22</v>
      </c>
      <c r="B273" s="63" t="s">
        <v>72</v>
      </c>
      <c r="C273" s="34"/>
      <c r="D273" s="64">
        <v>3</v>
      </c>
      <c r="E273" s="65" t="s">
        <v>47</v>
      </c>
      <c r="F273" s="61">
        <v>167.25</v>
      </c>
      <c r="G273" s="46"/>
      <c r="H273" s="40"/>
      <c r="I273" s="41" t="s">
        <v>33</v>
      </c>
      <c r="J273" s="42">
        <f>IF(I273="Less(-)",-1,1)</f>
        <v>1</v>
      </c>
      <c r="K273" s="40" t="s">
        <v>34</v>
      </c>
      <c r="L273" s="40" t="s">
        <v>4</v>
      </c>
      <c r="M273" s="43"/>
      <c r="N273" s="52"/>
      <c r="O273" s="52"/>
      <c r="P273" s="53"/>
      <c r="Q273" s="52"/>
      <c r="R273" s="52"/>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5">
        <f>total_amount_ba($B$2,$D$2,D273,F273,J273,K273,M273)</f>
        <v>501.75</v>
      </c>
      <c r="BB273" s="54">
        <f>BA273+SUM(N273:AZ273)</f>
        <v>501.75</v>
      </c>
      <c r="BC273" s="59" t="str">
        <f>SpellNumber(L273,BB273)</f>
        <v>INR  Five Hundred &amp; One  and Paise Seventy Five Only</v>
      </c>
      <c r="IA273" s="21">
        <v>10.22</v>
      </c>
      <c r="IB273" s="21" t="s">
        <v>72</v>
      </c>
      <c r="ID273" s="21">
        <v>3</v>
      </c>
      <c r="IE273" s="22" t="s">
        <v>47</v>
      </c>
      <c r="IF273" s="22"/>
      <c r="IG273" s="22"/>
      <c r="IH273" s="22"/>
      <c r="II273" s="22"/>
    </row>
    <row r="274" spans="1:243" s="21" customFormat="1" ht="15.75">
      <c r="A274" s="60">
        <v>10.23</v>
      </c>
      <c r="B274" s="63" t="s">
        <v>312</v>
      </c>
      <c r="C274" s="34"/>
      <c r="D274" s="70"/>
      <c r="E274" s="70"/>
      <c r="F274" s="70"/>
      <c r="G274" s="70"/>
      <c r="H274" s="70"/>
      <c r="I274" s="70"/>
      <c r="J274" s="70"/>
      <c r="K274" s="70"/>
      <c r="L274" s="70"/>
      <c r="M274" s="70"/>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IA274" s="21">
        <v>10.23</v>
      </c>
      <c r="IB274" s="21" t="s">
        <v>312</v>
      </c>
      <c r="IE274" s="22"/>
      <c r="IF274" s="22"/>
      <c r="IG274" s="22"/>
      <c r="IH274" s="22"/>
      <c r="II274" s="22"/>
    </row>
    <row r="275" spans="1:243" s="21" customFormat="1" ht="28.5">
      <c r="A275" s="60">
        <v>10.24</v>
      </c>
      <c r="B275" s="63" t="s">
        <v>313</v>
      </c>
      <c r="C275" s="34"/>
      <c r="D275" s="64">
        <v>3</v>
      </c>
      <c r="E275" s="65" t="s">
        <v>47</v>
      </c>
      <c r="F275" s="61">
        <v>80.49</v>
      </c>
      <c r="G275" s="46"/>
      <c r="H275" s="40"/>
      <c r="I275" s="41" t="s">
        <v>33</v>
      </c>
      <c r="J275" s="42">
        <f>IF(I275="Less(-)",-1,1)</f>
        <v>1</v>
      </c>
      <c r="K275" s="40" t="s">
        <v>34</v>
      </c>
      <c r="L275" s="40" t="s">
        <v>4</v>
      </c>
      <c r="M275" s="43"/>
      <c r="N275" s="52"/>
      <c r="O275" s="52"/>
      <c r="P275" s="53"/>
      <c r="Q275" s="52"/>
      <c r="R275" s="52"/>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5">
        <f>total_amount_ba($B$2,$D$2,D275,F275,J275,K275,M275)</f>
        <v>241.47</v>
      </c>
      <c r="BB275" s="54">
        <f>BA275+SUM(N275:AZ275)</f>
        <v>241.47</v>
      </c>
      <c r="BC275" s="59" t="str">
        <f>SpellNumber(L275,BB275)</f>
        <v>INR  Two Hundred &amp; Forty One  and Paise Forty Seven Only</v>
      </c>
      <c r="IA275" s="21">
        <v>10.24</v>
      </c>
      <c r="IB275" s="21" t="s">
        <v>313</v>
      </c>
      <c r="ID275" s="21">
        <v>3</v>
      </c>
      <c r="IE275" s="22" t="s">
        <v>47</v>
      </c>
      <c r="IF275" s="22"/>
      <c r="IG275" s="22"/>
      <c r="IH275" s="22"/>
      <c r="II275" s="22"/>
    </row>
    <row r="276" spans="1:243" s="21" customFormat="1" ht="42.75">
      <c r="A276" s="60">
        <v>10.25</v>
      </c>
      <c r="B276" s="63" t="s">
        <v>314</v>
      </c>
      <c r="C276" s="34"/>
      <c r="D276" s="64">
        <v>3</v>
      </c>
      <c r="E276" s="65" t="s">
        <v>47</v>
      </c>
      <c r="F276" s="61">
        <v>115.74</v>
      </c>
      <c r="G276" s="46"/>
      <c r="H276" s="40"/>
      <c r="I276" s="41" t="s">
        <v>33</v>
      </c>
      <c r="J276" s="42">
        <f>IF(I276="Less(-)",-1,1)</f>
        <v>1</v>
      </c>
      <c r="K276" s="40" t="s">
        <v>34</v>
      </c>
      <c r="L276" s="40" t="s">
        <v>4</v>
      </c>
      <c r="M276" s="43"/>
      <c r="N276" s="52"/>
      <c r="O276" s="52"/>
      <c r="P276" s="53"/>
      <c r="Q276" s="52"/>
      <c r="R276" s="52"/>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5">
        <f>total_amount_ba($B$2,$D$2,D276,F276,J276,K276,M276)</f>
        <v>347.22</v>
      </c>
      <c r="BB276" s="54">
        <f>BA276+SUM(N276:AZ276)</f>
        <v>347.22</v>
      </c>
      <c r="BC276" s="59" t="str">
        <f>SpellNumber(L276,BB276)</f>
        <v>INR  Three Hundred &amp; Forty Seven  and Paise Twenty Two Only</v>
      </c>
      <c r="IA276" s="21">
        <v>10.25</v>
      </c>
      <c r="IB276" s="21" t="s">
        <v>314</v>
      </c>
      <c r="ID276" s="21">
        <v>3</v>
      </c>
      <c r="IE276" s="22" t="s">
        <v>47</v>
      </c>
      <c r="IF276" s="22"/>
      <c r="IG276" s="22"/>
      <c r="IH276" s="22"/>
      <c r="II276" s="22"/>
    </row>
    <row r="277" spans="1:243" s="21" customFormat="1" ht="15.75">
      <c r="A277" s="60">
        <v>10.26</v>
      </c>
      <c r="B277" s="63" t="s">
        <v>315</v>
      </c>
      <c r="C277" s="34"/>
      <c r="D277" s="70"/>
      <c r="E277" s="70"/>
      <c r="F277" s="70"/>
      <c r="G277" s="70"/>
      <c r="H277" s="70"/>
      <c r="I277" s="70"/>
      <c r="J277" s="70"/>
      <c r="K277" s="70"/>
      <c r="L277" s="70"/>
      <c r="M277" s="70"/>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IA277" s="21">
        <v>10.26</v>
      </c>
      <c r="IB277" s="21" t="s">
        <v>315</v>
      </c>
      <c r="IE277" s="22"/>
      <c r="IF277" s="22"/>
      <c r="IG277" s="22"/>
      <c r="IH277" s="22"/>
      <c r="II277" s="22"/>
    </row>
    <row r="278" spans="1:243" s="21" customFormat="1" ht="28.5">
      <c r="A278" s="60">
        <v>10.27</v>
      </c>
      <c r="B278" s="63" t="s">
        <v>73</v>
      </c>
      <c r="C278" s="34"/>
      <c r="D278" s="64">
        <v>3</v>
      </c>
      <c r="E278" s="65" t="s">
        <v>47</v>
      </c>
      <c r="F278" s="61">
        <v>101.67</v>
      </c>
      <c r="G278" s="46"/>
      <c r="H278" s="40"/>
      <c r="I278" s="41" t="s">
        <v>33</v>
      </c>
      <c r="J278" s="42">
        <f>IF(I278="Less(-)",-1,1)</f>
        <v>1</v>
      </c>
      <c r="K278" s="40" t="s">
        <v>34</v>
      </c>
      <c r="L278" s="40" t="s">
        <v>4</v>
      </c>
      <c r="M278" s="43"/>
      <c r="N278" s="52"/>
      <c r="O278" s="52"/>
      <c r="P278" s="53"/>
      <c r="Q278" s="52"/>
      <c r="R278" s="52"/>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5">
        <f>total_amount_ba($B$2,$D$2,D278,F278,J278,K278,M278)</f>
        <v>305.01</v>
      </c>
      <c r="BB278" s="54">
        <f>BA278+SUM(N278:AZ278)</f>
        <v>305.01</v>
      </c>
      <c r="BC278" s="59" t="str">
        <f>SpellNumber(L278,BB278)</f>
        <v>INR  Three Hundred &amp; Five  and Paise One Only</v>
      </c>
      <c r="IA278" s="21">
        <v>10.27</v>
      </c>
      <c r="IB278" s="21" t="s">
        <v>73</v>
      </c>
      <c r="ID278" s="21">
        <v>3</v>
      </c>
      <c r="IE278" s="22" t="s">
        <v>47</v>
      </c>
      <c r="IF278" s="22"/>
      <c r="IG278" s="22"/>
      <c r="IH278" s="22"/>
      <c r="II278" s="22"/>
    </row>
    <row r="279" spans="1:243" s="21" customFormat="1" ht="111" customHeight="1">
      <c r="A279" s="60">
        <v>10.28</v>
      </c>
      <c r="B279" s="63" t="s">
        <v>316</v>
      </c>
      <c r="C279" s="34"/>
      <c r="D279" s="70"/>
      <c r="E279" s="70"/>
      <c r="F279" s="70"/>
      <c r="G279" s="70"/>
      <c r="H279" s="70"/>
      <c r="I279" s="70"/>
      <c r="J279" s="70"/>
      <c r="K279" s="70"/>
      <c r="L279" s="70"/>
      <c r="M279" s="70"/>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IA279" s="21">
        <v>10.28</v>
      </c>
      <c r="IB279" s="21" t="s">
        <v>316</v>
      </c>
      <c r="IE279" s="22"/>
      <c r="IF279" s="22"/>
      <c r="IG279" s="22"/>
      <c r="IH279" s="22"/>
      <c r="II279" s="22"/>
    </row>
    <row r="280" spans="1:243" s="21" customFormat="1" ht="28.5">
      <c r="A280" s="60">
        <v>10.29</v>
      </c>
      <c r="B280" s="63" t="s">
        <v>200</v>
      </c>
      <c r="C280" s="34"/>
      <c r="D280" s="64">
        <v>3</v>
      </c>
      <c r="E280" s="65" t="s">
        <v>47</v>
      </c>
      <c r="F280" s="61">
        <v>272.56</v>
      </c>
      <c r="G280" s="46"/>
      <c r="H280" s="40"/>
      <c r="I280" s="41" t="s">
        <v>33</v>
      </c>
      <c r="J280" s="42">
        <f>IF(I280="Less(-)",-1,1)</f>
        <v>1</v>
      </c>
      <c r="K280" s="40" t="s">
        <v>34</v>
      </c>
      <c r="L280" s="40" t="s">
        <v>4</v>
      </c>
      <c r="M280" s="43"/>
      <c r="N280" s="52"/>
      <c r="O280" s="52"/>
      <c r="P280" s="53"/>
      <c r="Q280" s="52"/>
      <c r="R280" s="52"/>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5">
        <f>total_amount_ba($B$2,$D$2,D280,F280,J280,K280,M280)</f>
        <v>817.68</v>
      </c>
      <c r="BB280" s="54">
        <f>BA280+SUM(N280:AZ280)</f>
        <v>817.68</v>
      </c>
      <c r="BC280" s="59" t="str">
        <f>SpellNumber(L280,BB280)</f>
        <v>INR  Eight Hundred &amp; Seventeen  and Paise Sixty Eight Only</v>
      </c>
      <c r="IA280" s="21">
        <v>10.29</v>
      </c>
      <c r="IB280" s="21" t="s">
        <v>200</v>
      </c>
      <c r="ID280" s="21">
        <v>3</v>
      </c>
      <c r="IE280" s="22" t="s">
        <v>47</v>
      </c>
      <c r="IF280" s="22"/>
      <c r="IG280" s="22"/>
      <c r="IH280" s="22"/>
      <c r="II280" s="22"/>
    </row>
    <row r="281" spans="1:243" s="21" customFormat="1" ht="42.75">
      <c r="A281" s="62">
        <v>10.3</v>
      </c>
      <c r="B281" s="63" t="s">
        <v>74</v>
      </c>
      <c r="C281" s="34"/>
      <c r="D281" s="64">
        <v>7</v>
      </c>
      <c r="E281" s="65" t="s">
        <v>47</v>
      </c>
      <c r="F281" s="61">
        <v>271.37</v>
      </c>
      <c r="G281" s="46"/>
      <c r="H281" s="40"/>
      <c r="I281" s="41" t="s">
        <v>33</v>
      </c>
      <c r="J281" s="42">
        <f aca="true" t="shared" si="16" ref="J281:J343">IF(I281="Less(-)",-1,1)</f>
        <v>1</v>
      </c>
      <c r="K281" s="40" t="s">
        <v>34</v>
      </c>
      <c r="L281" s="40" t="s">
        <v>4</v>
      </c>
      <c r="M281" s="43"/>
      <c r="N281" s="52"/>
      <c r="O281" s="52"/>
      <c r="P281" s="53"/>
      <c r="Q281" s="52"/>
      <c r="R281" s="52"/>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5">
        <f aca="true" t="shared" si="17" ref="BA281:BA343">total_amount_ba($B$2,$D$2,D281,F281,J281,K281,M281)</f>
        <v>1899.59</v>
      </c>
      <c r="BB281" s="54">
        <f aca="true" t="shared" si="18" ref="BB281:BB343">BA281+SUM(N281:AZ281)</f>
        <v>1899.59</v>
      </c>
      <c r="BC281" s="59" t="str">
        <f aca="true" t="shared" si="19" ref="BC281:BC343">SpellNumber(L281,BB281)</f>
        <v>INR  One Thousand Eight Hundred &amp; Ninety Nine  and Paise Fifty Nine Only</v>
      </c>
      <c r="IA281" s="21">
        <v>10.3</v>
      </c>
      <c r="IB281" s="21" t="s">
        <v>74</v>
      </c>
      <c r="ID281" s="21">
        <v>7</v>
      </c>
      <c r="IE281" s="22" t="s">
        <v>47</v>
      </c>
      <c r="IF281" s="22"/>
      <c r="IG281" s="22"/>
      <c r="IH281" s="22"/>
      <c r="II281" s="22"/>
    </row>
    <row r="282" spans="1:243" s="21" customFormat="1" ht="409.5">
      <c r="A282" s="60">
        <v>10.31</v>
      </c>
      <c r="B282" s="63" t="s">
        <v>317</v>
      </c>
      <c r="C282" s="34"/>
      <c r="D282" s="70"/>
      <c r="E282" s="70"/>
      <c r="F282" s="70"/>
      <c r="G282" s="70"/>
      <c r="H282" s="70"/>
      <c r="I282" s="70"/>
      <c r="J282" s="70"/>
      <c r="K282" s="70"/>
      <c r="L282" s="70"/>
      <c r="M282" s="70"/>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IA282" s="21">
        <v>10.31</v>
      </c>
      <c r="IB282" s="21" t="s">
        <v>317</v>
      </c>
      <c r="IE282" s="22"/>
      <c r="IF282" s="22"/>
      <c r="IG282" s="22"/>
      <c r="IH282" s="22"/>
      <c r="II282" s="22"/>
    </row>
    <row r="283" spans="1:243" s="21" customFormat="1" ht="63">
      <c r="A283" s="60">
        <v>10.32</v>
      </c>
      <c r="B283" s="63" t="s">
        <v>318</v>
      </c>
      <c r="C283" s="34"/>
      <c r="D283" s="64">
        <v>5</v>
      </c>
      <c r="E283" s="65" t="s">
        <v>43</v>
      </c>
      <c r="F283" s="61">
        <v>1004.78</v>
      </c>
      <c r="G283" s="46"/>
      <c r="H283" s="40"/>
      <c r="I283" s="41" t="s">
        <v>33</v>
      </c>
      <c r="J283" s="42">
        <f t="shared" si="16"/>
        <v>1</v>
      </c>
      <c r="K283" s="40" t="s">
        <v>34</v>
      </c>
      <c r="L283" s="40" t="s">
        <v>4</v>
      </c>
      <c r="M283" s="43"/>
      <c r="N283" s="52"/>
      <c r="O283" s="52"/>
      <c r="P283" s="53"/>
      <c r="Q283" s="52"/>
      <c r="R283" s="52"/>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5">
        <f t="shared" si="17"/>
        <v>5023.9</v>
      </c>
      <c r="BB283" s="54">
        <f t="shared" si="18"/>
        <v>5023.9</v>
      </c>
      <c r="BC283" s="59" t="str">
        <f t="shared" si="19"/>
        <v>INR  Five Thousand  &amp;Twenty Three  and Paise Ninety Only</v>
      </c>
      <c r="IA283" s="21">
        <v>10.32</v>
      </c>
      <c r="IB283" s="21" t="s">
        <v>318</v>
      </c>
      <c r="ID283" s="21">
        <v>5</v>
      </c>
      <c r="IE283" s="22" t="s">
        <v>43</v>
      </c>
      <c r="IF283" s="22"/>
      <c r="IG283" s="22"/>
      <c r="IH283" s="22"/>
      <c r="II283" s="22"/>
    </row>
    <row r="284" spans="1:243" s="21" customFormat="1" ht="299.25">
      <c r="A284" s="60">
        <v>10.33</v>
      </c>
      <c r="B284" s="63" t="s">
        <v>319</v>
      </c>
      <c r="C284" s="34"/>
      <c r="D284" s="70"/>
      <c r="E284" s="70"/>
      <c r="F284" s="70"/>
      <c r="G284" s="70"/>
      <c r="H284" s="70"/>
      <c r="I284" s="70"/>
      <c r="J284" s="70"/>
      <c r="K284" s="70"/>
      <c r="L284" s="70"/>
      <c r="M284" s="70"/>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IA284" s="21">
        <v>10.33</v>
      </c>
      <c r="IB284" s="21" t="s">
        <v>319</v>
      </c>
      <c r="IE284" s="22"/>
      <c r="IF284" s="22"/>
      <c r="IG284" s="22"/>
      <c r="IH284" s="22"/>
      <c r="II284" s="22"/>
    </row>
    <row r="285" spans="1:243" s="21" customFormat="1" ht="47.25">
      <c r="A285" s="60">
        <v>10.34</v>
      </c>
      <c r="B285" s="63" t="s">
        <v>320</v>
      </c>
      <c r="C285" s="34"/>
      <c r="D285" s="64">
        <v>5</v>
      </c>
      <c r="E285" s="65" t="s">
        <v>43</v>
      </c>
      <c r="F285" s="61">
        <v>1033.98</v>
      </c>
      <c r="G285" s="46"/>
      <c r="H285" s="40"/>
      <c r="I285" s="41" t="s">
        <v>33</v>
      </c>
      <c r="J285" s="42">
        <f t="shared" si="16"/>
        <v>1</v>
      </c>
      <c r="K285" s="40" t="s">
        <v>34</v>
      </c>
      <c r="L285" s="40" t="s">
        <v>4</v>
      </c>
      <c r="M285" s="43"/>
      <c r="N285" s="52"/>
      <c r="O285" s="52"/>
      <c r="P285" s="53"/>
      <c r="Q285" s="52"/>
      <c r="R285" s="52"/>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5">
        <f t="shared" si="17"/>
        <v>5169.9</v>
      </c>
      <c r="BB285" s="54">
        <f t="shared" si="18"/>
        <v>5169.9</v>
      </c>
      <c r="BC285" s="59" t="str">
        <f t="shared" si="19"/>
        <v>INR  Five Thousand One Hundred &amp; Sixty Nine  and Paise Ninety Only</v>
      </c>
      <c r="IA285" s="21">
        <v>10.34</v>
      </c>
      <c r="IB285" s="21" t="s">
        <v>320</v>
      </c>
      <c r="ID285" s="21">
        <v>5</v>
      </c>
      <c r="IE285" s="22" t="s">
        <v>43</v>
      </c>
      <c r="IF285" s="22"/>
      <c r="IG285" s="22"/>
      <c r="IH285" s="22"/>
      <c r="II285" s="22"/>
    </row>
    <row r="286" spans="1:243" s="21" customFormat="1" ht="42.75">
      <c r="A286" s="60">
        <v>10.35</v>
      </c>
      <c r="B286" s="63" t="s">
        <v>321</v>
      </c>
      <c r="C286" s="34"/>
      <c r="D286" s="64">
        <v>5</v>
      </c>
      <c r="E286" s="65" t="s">
        <v>43</v>
      </c>
      <c r="F286" s="61">
        <v>919.33</v>
      </c>
      <c r="G286" s="46"/>
      <c r="H286" s="40"/>
      <c r="I286" s="41" t="s">
        <v>33</v>
      </c>
      <c r="J286" s="42">
        <f t="shared" si="16"/>
        <v>1</v>
      </c>
      <c r="K286" s="40" t="s">
        <v>34</v>
      </c>
      <c r="L286" s="40" t="s">
        <v>4</v>
      </c>
      <c r="M286" s="43"/>
      <c r="N286" s="52"/>
      <c r="O286" s="52"/>
      <c r="P286" s="53"/>
      <c r="Q286" s="52"/>
      <c r="R286" s="52"/>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5">
        <f t="shared" si="17"/>
        <v>4596.65</v>
      </c>
      <c r="BB286" s="54">
        <f t="shared" si="18"/>
        <v>4596.65</v>
      </c>
      <c r="BC286" s="59" t="str">
        <f t="shared" si="19"/>
        <v>INR  Four Thousand Five Hundred &amp; Ninety Six  and Paise Sixty Five Only</v>
      </c>
      <c r="IA286" s="21">
        <v>10.35</v>
      </c>
      <c r="IB286" s="21" t="s">
        <v>321</v>
      </c>
      <c r="ID286" s="21">
        <v>5</v>
      </c>
      <c r="IE286" s="22" t="s">
        <v>43</v>
      </c>
      <c r="IF286" s="22"/>
      <c r="IG286" s="22"/>
      <c r="IH286" s="22"/>
      <c r="II286" s="22"/>
    </row>
    <row r="287" spans="1:243" s="21" customFormat="1" ht="198" customHeight="1">
      <c r="A287" s="60">
        <v>10.36</v>
      </c>
      <c r="B287" s="69" t="s">
        <v>322</v>
      </c>
      <c r="C287" s="34"/>
      <c r="D287" s="64">
        <v>5</v>
      </c>
      <c r="E287" s="65" t="s">
        <v>43</v>
      </c>
      <c r="F287" s="61">
        <v>588.82</v>
      </c>
      <c r="G287" s="46"/>
      <c r="H287" s="40"/>
      <c r="I287" s="41" t="s">
        <v>33</v>
      </c>
      <c r="J287" s="42">
        <f t="shared" si="16"/>
        <v>1</v>
      </c>
      <c r="K287" s="40" t="s">
        <v>34</v>
      </c>
      <c r="L287" s="40" t="s">
        <v>4</v>
      </c>
      <c r="M287" s="43"/>
      <c r="N287" s="52"/>
      <c r="O287" s="52"/>
      <c r="P287" s="53"/>
      <c r="Q287" s="52"/>
      <c r="R287" s="52"/>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5">
        <f t="shared" si="17"/>
        <v>2944.1</v>
      </c>
      <c r="BB287" s="54">
        <f t="shared" si="18"/>
        <v>2944.1</v>
      </c>
      <c r="BC287" s="59" t="str">
        <f t="shared" si="19"/>
        <v>INR  Two Thousand Nine Hundred &amp; Forty Four  and Paise Ten Only</v>
      </c>
      <c r="IA287" s="21">
        <v>10.36</v>
      </c>
      <c r="IB287" s="21" t="s">
        <v>322</v>
      </c>
      <c r="ID287" s="21">
        <v>5</v>
      </c>
      <c r="IE287" s="22" t="s">
        <v>43</v>
      </c>
      <c r="IF287" s="22"/>
      <c r="IG287" s="22"/>
      <c r="IH287" s="22"/>
      <c r="II287" s="22"/>
    </row>
    <row r="288" spans="1:243" s="21" customFormat="1" ht="409.5">
      <c r="A288" s="60">
        <v>10.37</v>
      </c>
      <c r="B288" s="68" t="s">
        <v>323</v>
      </c>
      <c r="C288" s="34"/>
      <c r="D288" s="70"/>
      <c r="E288" s="70"/>
      <c r="F288" s="70"/>
      <c r="G288" s="70"/>
      <c r="H288" s="70"/>
      <c r="I288" s="70"/>
      <c r="J288" s="70"/>
      <c r="K288" s="70"/>
      <c r="L288" s="70"/>
      <c r="M288" s="70"/>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IA288" s="21">
        <v>10.37</v>
      </c>
      <c r="IB288" s="21" t="s">
        <v>323</v>
      </c>
      <c r="IE288" s="22"/>
      <c r="IF288" s="22"/>
      <c r="IG288" s="22"/>
      <c r="IH288" s="22"/>
      <c r="II288" s="22"/>
    </row>
    <row r="289" spans="1:243" s="21" customFormat="1" ht="141.75">
      <c r="A289" s="60">
        <v>10.38</v>
      </c>
      <c r="B289" s="63" t="s">
        <v>324</v>
      </c>
      <c r="C289" s="34"/>
      <c r="D289" s="64">
        <v>3</v>
      </c>
      <c r="E289" s="65" t="s">
        <v>43</v>
      </c>
      <c r="F289" s="61">
        <v>1395.62</v>
      </c>
      <c r="G289" s="46"/>
      <c r="H289" s="40"/>
      <c r="I289" s="41" t="s">
        <v>33</v>
      </c>
      <c r="J289" s="42">
        <f t="shared" si="16"/>
        <v>1</v>
      </c>
      <c r="K289" s="40" t="s">
        <v>34</v>
      </c>
      <c r="L289" s="40" t="s">
        <v>4</v>
      </c>
      <c r="M289" s="43"/>
      <c r="N289" s="52"/>
      <c r="O289" s="52"/>
      <c r="P289" s="53"/>
      <c r="Q289" s="52"/>
      <c r="R289" s="52"/>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5">
        <f t="shared" si="17"/>
        <v>4186.86</v>
      </c>
      <c r="BB289" s="54">
        <f t="shared" si="18"/>
        <v>4186.86</v>
      </c>
      <c r="BC289" s="59" t="str">
        <f t="shared" si="19"/>
        <v>INR  Four Thousand One Hundred &amp; Eighty Six  and Paise Eighty Six Only</v>
      </c>
      <c r="IA289" s="21">
        <v>10.38</v>
      </c>
      <c r="IB289" s="21" t="s">
        <v>324</v>
      </c>
      <c r="ID289" s="21">
        <v>3</v>
      </c>
      <c r="IE289" s="22" t="s">
        <v>43</v>
      </c>
      <c r="IF289" s="22"/>
      <c r="IG289" s="22"/>
      <c r="IH289" s="22"/>
      <c r="II289" s="22"/>
    </row>
    <row r="290" spans="1:243" s="21" customFormat="1" ht="236.25">
      <c r="A290" s="60">
        <v>10.39</v>
      </c>
      <c r="B290" s="63" t="s">
        <v>325</v>
      </c>
      <c r="C290" s="34"/>
      <c r="D290" s="64">
        <v>3</v>
      </c>
      <c r="E290" s="65" t="s">
        <v>43</v>
      </c>
      <c r="F290" s="61">
        <v>1708.86</v>
      </c>
      <c r="G290" s="46"/>
      <c r="H290" s="40"/>
      <c r="I290" s="41" t="s">
        <v>33</v>
      </c>
      <c r="J290" s="42">
        <f t="shared" si="16"/>
        <v>1</v>
      </c>
      <c r="K290" s="40" t="s">
        <v>34</v>
      </c>
      <c r="L290" s="40" t="s">
        <v>4</v>
      </c>
      <c r="M290" s="43"/>
      <c r="N290" s="52"/>
      <c r="O290" s="52"/>
      <c r="P290" s="53"/>
      <c r="Q290" s="52"/>
      <c r="R290" s="52"/>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5">
        <f t="shared" si="17"/>
        <v>5126.58</v>
      </c>
      <c r="BB290" s="54">
        <f t="shared" si="18"/>
        <v>5126.58</v>
      </c>
      <c r="BC290" s="59" t="str">
        <f t="shared" si="19"/>
        <v>INR  Five Thousand One Hundred &amp; Twenty Six  and Paise Fifty Eight Only</v>
      </c>
      <c r="IA290" s="21">
        <v>10.39</v>
      </c>
      <c r="IB290" s="21" t="s">
        <v>325</v>
      </c>
      <c r="ID290" s="21">
        <v>3</v>
      </c>
      <c r="IE290" s="22" t="s">
        <v>43</v>
      </c>
      <c r="IF290" s="22"/>
      <c r="IG290" s="22"/>
      <c r="IH290" s="22"/>
      <c r="II290" s="22"/>
    </row>
    <row r="291" spans="1:243" s="21" customFormat="1" ht="409.5">
      <c r="A291" s="60">
        <v>10.4</v>
      </c>
      <c r="B291" s="69" t="s">
        <v>326</v>
      </c>
      <c r="C291" s="34"/>
      <c r="D291" s="64">
        <v>3</v>
      </c>
      <c r="E291" s="65" t="s">
        <v>43</v>
      </c>
      <c r="F291" s="61">
        <v>1506.97</v>
      </c>
      <c r="G291" s="46"/>
      <c r="H291" s="40"/>
      <c r="I291" s="41" t="s">
        <v>33</v>
      </c>
      <c r="J291" s="42">
        <f t="shared" si="16"/>
        <v>1</v>
      </c>
      <c r="K291" s="40" t="s">
        <v>34</v>
      </c>
      <c r="L291" s="40" t="s">
        <v>4</v>
      </c>
      <c r="M291" s="43"/>
      <c r="N291" s="52"/>
      <c r="O291" s="52"/>
      <c r="P291" s="53"/>
      <c r="Q291" s="52"/>
      <c r="R291" s="52"/>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5">
        <f t="shared" si="17"/>
        <v>4520.91</v>
      </c>
      <c r="BB291" s="54">
        <f t="shared" si="18"/>
        <v>4520.91</v>
      </c>
      <c r="BC291" s="59" t="str">
        <f t="shared" si="19"/>
        <v>INR  Four Thousand Five Hundred &amp; Twenty  and Paise Ninety One Only</v>
      </c>
      <c r="IA291" s="21">
        <v>10.4</v>
      </c>
      <c r="IB291" s="21" t="s">
        <v>326</v>
      </c>
      <c r="ID291" s="21">
        <v>3</v>
      </c>
      <c r="IE291" s="22" t="s">
        <v>43</v>
      </c>
      <c r="IF291" s="22"/>
      <c r="IG291" s="22"/>
      <c r="IH291" s="22"/>
      <c r="II291" s="22"/>
    </row>
    <row r="292" spans="1:243" s="21" customFormat="1" ht="157.5">
      <c r="A292" s="60">
        <v>10.41</v>
      </c>
      <c r="B292" s="63" t="s">
        <v>327</v>
      </c>
      <c r="C292" s="34"/>
      <c r="D292" s="64">
        <v>5</v>
      </c>
      <c r="E292" s="65" t="s">
        <v>43</v>
      </c>
      <c r="F292" s="61">
        <v>269.49</v>
      </c>
      <c r="G292" s="46"/>
      <c r="H292" s="40"/>
      <c r="I292" s="41" t="s">
        <v>33</v>
      </c>
      <c r="J292" s="42">
        <f t="shared" si="16"/>
        <v>1</v>
      </c>
      <c r="K292" s="40" t="s">
        <v>34</v>
      </c>
      <c r="L292" s="40" t="s">
        <v>4</v>
      </c>
      <c r="M292" s="43"/>
      <c r="N292" s="52"/>
      <c r="O292" s="52"/>
      <c r="P292" s="53"/>
      <c r="Q292" s="52"/>
      <c r="R292" s="52"/>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5">
        <f t="shared" si="17"/>
        <v>1347.45</v>
      </c>
      <c r="BB292" s="54">
        <f t="shared" si="18"/>
        <v>1347.45</v>
      </c>
      <c r="BC292" s="59" t="str">
        <f t="shared" si="19"/>
        <v>INR  One Thousand Three Hundred &amp; Forty Seven  and Paise Forty Five Only</v>
      </c>
      <c r="IA292" s="21">
        <v>10.41</v>
      </c>
      <c r="IB292" s="21" t="s">
        <v>327</v>
      </c>
      <c r="ID292" s="21">
        <v>5</v>
      </c>
      <c r="IE292" s="22" t="s">
        <v>43</v>
      </c>
      <c r="IF292" s="22"/>
      <c r="IG292" s="22"/>
      <c r="IH292" s="22"/>
      <c r="II292" s="22"/>
    </row>
    <row r="293" spans="1:243" s="21" customFormat="1" ht="15.75">
      <c r="A293" s="60">
        <v>11</v>
      </c>
      <c r="B293" s="63" t="s">
        <v>328</v>
      </c>
      <c r="C293" s="34"/>
      <c r="D293" s="70"/>
      <c r="E293" s="70"/>
      <c r="F293" s="70"/>
      <c r="G293" s="70"/>
      <c r="H293" s="70"/>
      <c r="I293" s="70"/>
      <c r="J293" s="70"/>
      <c r="K293" s="70"/>
      <c r="L293" s="70"/>
      <c r="M293" s="70"/>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IA293" s="21">
        <v>11</v>
      </c>
      <c r="IB293" s="21" t="s">
        <v>328</v>
      </c>
      <c r="IE293" s="22"/>
      <c r="IF293" s="22"/>
      <c r="IG293" s="22"/>
      <c r="IH293" s="22"/>
      <c r="II293" s="22"/>
    </row>
    <row r="294" spans="1:243" s="21" customFormat="1" ht="15.75">
      <c r="A294" s="60">
        <v>11.01</v>
      </c>
      <c r="B294" s="63" t="s">
        <v>329</v>
      </c>
      <c r="C294" s="34"/>
      <c r="D294" s="70"/>
      <c r="E294" s="70"/>
      <c r="F294" s="70"/>
      <c r="G294" s="70"/>
      <c r="H294" s="70"/>
      <c r="I294" s="70"/>
      <c r="J294" s="70"/>
      <c r="K294" s="70"/>
      <c r="L294" s="70"/>
      <c r="M294" s="70"/>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IA294" s="21">
        <v>11.01</v>
      </c>
      <c r="IB294" s="21" t="s">
        <v>329</v>
      </c>
      <c r="IE294" s="22"/>
      <c r="IF294" s="22"/>
      <c r="IG294" s="22"/>
      <c r="IH294" s="22"/>
      <c r="II294" s="22"/>
    </row>
    <row r="295" spans="1:243" s="21" customFormat="1" ht="42.75">
      <c r="A295" s="60">
        <v>11.02</v>
      </c>
      <c r="B295" s="63" t="s">
        <v>48</v>
      </c>
      <c r="C295" s="34"/>
      <c r="D295" s="64">
        <v>30</v>
      </c>
      <c r="E295" s="65" t="s">
        <v>43</v>
      </c>
      <c r="F295" s="61">
        <v>258.09</v>
      </c>
      <c r="G295" s="46"/>
      <c r="H295" s="40"/>
      <c r="I295" s="41" t="s">
        <v>33</v>
      </c>
      <c r="J295" s="42">
        <f t="shared" si="16"/>
        <v>1</v>
      </c>
      <c r="K295" s="40" t="s">
        <v>34</v>
      </c>
      <c r="L295" s="40" t="s">
        <v>4</v>
      </c>
      <c r="M295" s="43"/>
      <c r="N295" s="52"/>
      <c r="O295" s="52"/>
      <c r="P295" s="53"/>
      <c r="Q295" s="52"/>
      <c r="R295" s="52"/>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5">
        <f t="shared" si="17"/>
        <v>7742.7</v>
      </c>
      <c r="BB295" s="54">
        <f t="shared" si="18"/>
        <v>7742.7</v>
      </c>
      <c r="BC295" s="59" t="str">
        <f t="shared" si="19"/>
        <v>INR  Seven Thousand Seven Hundred &amp; Forty Two  and Paise Seventy Only</v>
      </c>
      <c r="IA295" s="21">
        <v>11.02</v>
      </c>
      <c r="IB295" s="21" t="s">
        <v>48</v>
      </c>
      <c r="ID295" s="21">
        <v>30</v>
      </c>
      <c r="IE295" s="22" t="s">
        <v>43</v>
      </c>
      <c r="IF295" s="22"/>
      <c r="IG295" s="22"/>
      <c r="IH295" s="22"/>
      <c r="II295" s="22"/>
    </row>
    <row r="296" spans="1:243" s="21" customFormat="1" ht="31.5">
      <c r="A296" s="60">
        <v>11.03</v>
      </c>
      <c r="B296" s="63" t="s">
        <v>330</v>
      </c>
      <c r="C296" s="34"/>
      <c r="D296" s="70"/>
      <c r="E296" s="70"/>
      <c r="F296" s="70"/>
      <c r="G296" s="70"/>
      <c r="H296" s="70"/>
      <c r="I296" s="70"/>
      <c r="J296" s="70"/>
      <c r="K296" s="70"/>
      <c r="L296" s="70"/>
      <c r="M296" s="70"/>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IA296" s="21">
        <v>11.03</v>
      </c>
      <c r="IB296" s="21" t="s">
        <v>330</v>
      </c>
      <c r="IE296" s="22"/>
      <c r="IF296" s="22"/>
      <c r="IG296" s="22"/>
      <c r="IH296" s="22"/>
      <c r="II296" s="22"/>
    </row>
    <row r="297" spans="1:243" s="21" customFormat="1" ht="42.75">
      <c r="A297" s="60">
        <v>11.04</v>
      </c>
      <c r="B297" s="63" t="s">
        <v>48</v>
      </c>
      <c r="C297" s="34"/>
      <c r="D297" s="64">
        <v>25</v>
      </c>
      <c r="E297" s="65" t="s">
        <v>43</v>
      </c>
      <c r="F297" s="61">
        <v>297.33</v>
      </c>
      <c r="G297" s="46"/>
      <c r="H297" s="40"/>
      <c r="I297" s="41" t="s">
        <v>33</v>
      </c>
      <c r="J297" s="42">
        <f t="shared" si="16"/>
        <v>1</v>
      </c>
      <c r="K297" s="40" t="s">
        <v>34</v>
      </c>
      <c r="L297" s="40" t="s">
        <v>4</v>
      </c>
      <c r="M297" s="43"/>
      <c r="N297" s="52"/>
      <c r="O297" s="52"/>
      <c r="P297" s="53"/>
      <c r="Q297" s="52"/>
      <c r="R297" s="52"/>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5">
        <f t="shared" si="17"/>
        <v>7433.25</v>
      </c>
      <c r="BB297" s="54">
        <f t="shared" si="18"/>
        <v>7433.25</v>
      </c>
      <c r="BC297" s="59" t="str">
        <f t="shared" si="19"/>
        <v>INR  Seven Thousand Four Hundred &amp; Thirty Three  and Paise Twenty Five Only</v>
      </c>
      <c r="IA297" s="21">
        <v>11.04</v>
      </c>
      <c r="IB297" s="21" t="s">
        <v>48</v>
      </c>
      <c r="ID297" s="21">
        <v>25</v>
      </c>
      <c r="IE297" s="22" t="s">
        <v>43</v>
      </c>
      <c r="IF297" s="22"/>
      <c r="IG297" s="22"/>
      <c r="IH297" s="22"/>
      <c r="II297" s="22"/>
    </row>
    <row r="298" spans="1:243" s="21" customFormat="1" ht="63">
      <c r="A298" s="60">
        <v>11.05</v>
      </c>
      <c r="B298" s="63" t="s">
        <v>331</v>
      </c>
      <c r="C298" s="34"/>
      <c r="D298" s="64">
        <v>15</v>
      </c>
      <c r="E298" s="65" t="s">
        <v>43</v>
      </c>
      <c r="F298" s="61">
        <v>382.55</v>
      </c>
      <c r="G298" s="46"/>
      <c r="H298" s="40"/>
      <c r="I298" s="41" t="s">
        <v>33</v>
      </c>
      <c r="J298" s="42">
        <f t="shared" si="16"/>
        <v>1</v>
      </c>
      <c r="K298" s="40" t="s">
        <v>34</v>
      </c>
      <c r="L298" s="40" t="s">
        <v>4</v>
      </c>
      <c r="M298" s="43"/>
      <c r="N298" s="52"/>
      <c r="O298" s="52"/>
      <c r="P298" s="53"/>
      <c r="Q298" s="52"/>
      <c r="R298" s="52"/>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5">
        <f t="shared" si="17"/>
        <v>5738.25</v>
      </c>
      <c r="BB298" s="54">
        <f t="shared" si="18"/>
        <v>5738.25</v>
      </c>
      <c r="BC298" s="59" t="str">
        <f t="shared" si="19"/>
        <v>INR  Five Thousand Seven Hundred &amp; Thirty Eight  and Paise Twenty Five Only</v>
      </c>
      <c r="IA298" s="21">
        <v>11.05</v>
      </c>
      <c r="IB298" s="21" t="s">
        <v>331</v>
      </c>
      <c r="ID298" s="21">
        <v>15</v>
      </c>
      <c r="IE298" s="22" t="s">
        <v>43</v>
      </c>
      <c r="IF298" s="22"/>
      <c r="IG298" s="22"/>
      <c r="IH298" s="22"/>
      <c r="II298" s="22"/>
    </row>
    <row r="299" spans="1:243" s="21" customFormat="1" ht="15.75">
      <c r="A299" s="60">
        <v>11.06</v>
      </c>
      <c r="B299" s="63" t="s">
        <v>332</v>
      </c>
      <c r="C299" s="34"/>
      <c r="D299" s="70"/>
      <c r="E299" s="70"/>
      <c r="F299" s="70"/>
      <c r="G299" s="70"/>
      <c r="H299" s="70"/>
      <c r="I299" s="70"/>
      <c r="J299" s="70"/>
      <c r="K299" s="70"/>
      <c r="L299" s="70"/>
      <c r="M299" s="70"/>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IA299" s="21">
        <v>11.06</v>
      </c>
      <c r="IB299" s="21" t="s">
        <v>332</v>
      </c>
      <c r="IE299" s="22"/>
      <c r="IF299" s="22"/>
      <c r="IG299" s="22"/>
      <c r="IH299" s="22"/>
      <c r="II299" s="22"/>
    </row>
    <row r="300" spans="1:243" s="21" customFormat="1" ht="31.5" customHeight="1">
      <c r="A300" s="60">
        <v>11.07</v>
      </c>
      <c r="B300" s="63" t="s">
        <v>54</v>
      </c>
      <c r="C300" s="34"/>
      <c r="D300" s="64">
        <v>15</v>
      </c>
      <c r="E300" s="65" t="s">
        <v>43</v>
      </c>
      <c r="F300" s="61">
        <v>221.88</v>
      </c>
      <c r="G300" s="46"/>
      <c r="H300" s="40"/>
      <c r="I300" s="41" t="s">
        <v>33</v>
      </c>
      <c r="J300" s="42">
        <f t="shared" si="16"/>
        <v>1</v>
      </c>
      <c r="K300" s="40" t="s">
        <v>34</v>
      </c>
      <c r="L300" s="40" t="s">
        <v>4</v>
      </c>
      <c r="M300" s="43"/>
      <c r="N300" s="52"/>
      <c r="O300" s="52"/>
      <c r="P300" s="53"/>
      <c r="Q300" s="52"/>
      <c r="R300" s="52"/>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5">
        <f t="shared" si="17"/>
        <v>3328.2</v>
      </c>
      <c r="BB300" s="54">
        <f t="shared" si="18"/>
        <v>3328.2</v>
      </c>
      <c r="BC300" s="59" t="str">
        <f t="shared" si="19"/>
        <v>INR  Three Thousand Three Hundred &amp; Twenty Eight  and Paise Twenty Only</v>
      </c>
      <c r="IA300" s="21">
        <v>11.07</v>
      </c>
      <c r="IB300" s="21" t="s">
        <v>54</v>
      </c>
      <c r="ID300" s="21">
        <v>15</v>
      </c>
      <c r="IE300" s="22" t="s">
        <v>43</v>
      </c>
      <c r="IF300" s="22"/>
      <c r="IG300" s="22"/>
      <c r="IH300" s="22"/>
      <c r="II300" s="22"/>
    </row>
    <row r="301" spans="1:243" s="21" customFormat="1" ht="63">
      <c r="A301" s="60">
        <v>11.08</v>
      </c>
      <c r="B301" s="63" t="s">
        <v>333</v>
      </c>
      <c r="C301" s="34"/>
      <c r="D301" s="64">
        <v>10</v>
      </c>
      <c r="E301" s="65" t="s">
        <v>43</v>
      </c>
      <c r="F301" s="61">
        <v>63.83</v>
      </c>
      <c r="G301" s="46"/>
      <c r="H301" s="40"/>
      <c r="I301" s="41" t="s">
        <v>33</v>
      </c>
      <c r="J301" s="42">
        <f t="shared" si="16"/>
        <v>1</v>
      </c>
      <c r="K301" s="40" t="s">
        <v>34</v>
      </c>
      <c r="L301" s="40" t="s">
        <v>4</v>
      </c>
      <c r="M301" s="43"/>
      <c r="N301" s="52"/>
      <c r="O301" s="52"/>
      <c r="P301" s="53"/>
      <c r="Q301" s="52"/>
      <c r="R301" s="52"/>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5">
        <f t="shared" si="17"/>
        <v>638.3</v>
      </c>
      <c r="BB301" s="54">
        <f t="shared" si="18"/>
        <v>638.3</v>
      </c>
      <c r="BC301" s="59" t="str">
        <f t="shared" si="19"/>
        <v>INR  Six Hundred &amp; Thirty Eight  and Paise Thirty Only</v>
      </c>
      <c r="IA301" s="21">
        <v>11.08</v>
      </c>
      <c r="IB301" s="21" t="s">
        <v>333</v>
      </c>
      <c r="ID301" s="21">
        <v>10</v>
      </c>
      <c r="IE301" s="22" t="s">
        <v>43</v>
      </c>
      <c r="IF301" s="22"/>
      <c r="IG301" s="22"/>
      <c r="IH301" s="22"/>
      <c r="II301" s="22"/>
    </row>
    <row r="302" spans="1:243" s="21" customFormat="1" ht="47.25">
      <c r="A302" s="60">
        <v>11.09</v>
      </c>
      <c r="B302" s="63" t="s">
        <v>334</v>
      </c>
      <c r="C302" s="34"/>
      <c r="D302" s="70"/>
      <c r="E302" s="70"/>
      <c r="F302" s="70"/>
      <c r="G302" s="70"/>
      <c r="H302" s="70"/>
      <c r="I302" s="70"/>
      <c r="J302" s="70"/>
      <c r="K302" s="70"/>
      <c r="L302" s="70"/>
      <c r="M302" s="70"/>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IA302" s="21">
        <v>11.09</v>
      </c>
      <c r="IB302" s="21" t="s">
        <v>334</v>
      </c>
      <c r="IE302" s="22"/>
      <c r="IF302" s="22"/>
      <c r="IG302" s="22"/>
      <c r="IH302" s="22"/>
      <c r="II302" s="22"/>
    </row>
    <row r="303" spans="1:243" s="21" customFormat="1" ht="31.5">
      <c r="A303" s="62">
        <v>11.1</v>
      </c>
      <c r="B303" s="63" t="s">
        <v>75</v>
      </c>
      <c r="C303" s="34"/>
      <c r="D303" s="64">
        <v>5</v>
      </c>
      <c r="E303" s="65" t="s">
        <v>43</v>
      </c>
      <c r="F303" s="61">
        <v>187.99</v>
      </c>
      <c r="G303" s="46"/>
      <c r="H303" s="40"/>
      <c r="I303" s="41" t="s">
        <v>33</v>
      </c>
      <c r="J303" s="42">
        <f t="shared" si="16"/>
        <v>1</v>
      </c>
      <c r="K303" s="40" t="s">
        <v>34</v>
      </c>
      <c r="L303" s="40" t="s">
        <v>4</v>
      </c>
      <c r="M303" s="43"/>
      <c r="N303" s="52"/>
      <c r="O303" s="52"/>
      <c r="P303" s="53"/>
      <c r="Q303" s="52"/>
      <c r="R303" s="52"/>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5">
        <f t="shared" si="17"/>
        <v>939.95</v>
      </c>
      <c r="BB303" s="54">
        <f t="shared" si="18"/>
        <v>939.95</v>
      </c>
      <c r="BC303" s="59" t="str">
        <f t="shared" si="19"/>
        <v>INR  Nine Hundred &amp; Thirty Nine  and Paise Ninety Five Only</v>
      </c>
      <c r="IA303" s="21">
        <v>11.1</v>
      </c>
      <c r="IB303" s="21" t="s">
        <v>75</v>
      </c>
      <c r="ID303" s="21">
        <v>5</v>
      </c>
      <c r="IE303" s="22" t="s">
        <v>43</v>
      </c>
      <c r="IF303" s="22"/>
      <c r="IG303" s="22"/>
      <c r="IH303" s="22"/>
      <c r="II303" s="22"/>
    </row>
    <row r="304" spans="1:243" s="21" customFormat="1" ht="31.5">
      <c r="A304" s="60">
        <v>11.11</v>
      </c>
      <c r="B304" s="63" t="s">
        <v>335</v>
      </c>
      <c r="C304" s="34"/>
      <c r="D304" s="70"/>
      <c r="E304" s="70"/>
      <c r="F304" s="70"/>
      <c r="G304" s="70"/>
      <c r="H304" s="70"/>
      <c r="I304" s="70"/>
      <c r="J304" s="70"/>
      <c r="K304" s="70"/>
      <c r="L304" s="70"/>
      <c r="M304" s="70"/>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IA304" s="21">
        <v>11.11</v>
      </c>
      <c r="IB304" s="21" t="s">
        <v>335</v>
      </c>
      <c r="IE304" s="22"/>
      <c r="IF304" s="22"/>
      <c r="IG304" s="22"/>
      <c r="IH304" s="22"/>
      <c r="II304" s="22"/>
    </row>
    <row r="305" spans="1:243" s="21" customFormat="1" ht="28.5">
      <c r="A305" s="60">
        <v>11.12</v>
      </c>
      <c r="B305" s="63" t="s">
        <v>62</v>
      </c>
      <c r="C305" s="34"/>
      <c r="D305" s="64">
        <v>30</v>
      </c>
      <c r="E305" s="65" t="s">
        <v>43</v>
      </c>
      <c r="F305" s="61">
        <v>28.45</v>
      </c>
      <c r="G305" s="46"/>
      <c r="H305" s="40"/>
      <c r="I305" s="41" t="s">
        <v>33</v>
      </c>
      <c r="J305" s="42">
        <f t="shared" si="16"/>
        <v>1</v>
      </c>
      <c r="K305" s="40" t="s">
        <v>34</v>
      </c>
      <c r="L305" s="40" t="s">
        <v>4</v>
      </c>
      <c r="M305" s="43"/>
      <c r="N305" s="52"/>
      <c r="O305" s="52"/>
      <c r="P305" s="53"/>
      <c r="Q305" s="52"/>
      <c r="R305" s="52"/>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5">
        <f t="shared" si="17"/>
        <v>853.5</v>
      </c>
      <c r="BB305" s="54">
        <f t="shared" si="18"/>
        <v>853.5</v>
      </c>
      <c r="BC305" s="59" t="str">
        <f t="shared" si="19"/>
        <v>INR  Eight Hundred &amp; Fifty Three  and Paise Fifty Only</v>
      </c>
      <c r="IA305" s="21">
        <v>11.12</v>
      </c>
      <c r="IB305" s="21" t="s">
        <v>62</v>
      </c>
      <c r="ID305" s="21">
        <v>30</v>
      </c>
      <c r="IE305" s="22" t="s">
        <v>43</v>
      </c>
      <c r="IF305" s="22"/>
      <c r="IG305" s="22"/>
      <c r="IH305" s="22"/>
      <c r="II305" s="22"/>
    </row>
    <row r="306" spans="1:243" s="21" customFormat="1" ht="94.5">
      <c r="A306" s="62">
        <v>11.13</v>
      </c>
      <c r="B306" s="63" t="s">
        <v>336</v>
      </c>
      <c r="C306" s="34"/>
      <c r="D306" s="70"/>
      <c r="E306" s="70"/>
      <c r="F306" s="70"/>
      <c r="G306" s="70"/>
      <c r="H306" s="70"/>
      <c r="I306" s="70"/>
      <c r="J306" s="70"/>
      <c r="K306" s="70"/>
      <c r="L306" s="70"/>
      <c r="M306" s="70"/>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IA306" s="21">
        <v>11.13</v>
      </c>
      <c r="IB306" s="21" t="s">
        <v>336</v>
      </c>
      <c r="IE306" s="22"/>
      <c r="IF306" s="22"/>
      <c r="IG306" s="22"/>
      <c r="IH306" s="22"/>
      <c r="II306" s="22"/>
    </row>
    <row r="307" spans="1:243" s="21" customFormat="1" ht="30.75" customHeight="1">
      <c r="A307" s="60">
        <v>11.14</v>
      </c>
      <c r="B307" s="63" t="s">
        <v>55</v>
      </c>
      <c r="C307" s="34"/>
      <c r="D307" s="64">
        <v>90</v>
      </c>
      <c r="E307" s="65" t="s">
        <v>43</v>
      </c>
      <c r="F307" s="61">
        <v>81.32</v>
      </c>
      <c r="G307" s="46"/>
      <c r="H307" s="40"/>
      <c r="I307" s="41" t="s">
        <v>33</v>
      </c>
      <c r="J307" s="42">
        <f t="shared" si="16"/>
        <v>1</v>
      </c>
      <c r="K307" s="40" t="s">
        <v>34</v>
      </c>
      <c r="L307" s="40" t="s">
        <v>4</v>
      </c>
      <c r="M307" s="43"/>
      <c r="N307" s="52"/>
      <c r="O307" s="52"/>
      <c r="P307" s="53"/>
      <c r="Q307" s="52"/>
      <c r="R307" s="52"/>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5">
        <f t="shared" si="17"/>
        <v>7318.8</v>
      </c>
      <c r="BB307" s="54">
        <f t="shared" si="18"/>
        <v>7318.8</v>
      </c>
      <c r="BC307" s="59" t="str">
        <f t="shared" si="19"/>
        <v>INR  Seven Thousand Three Hundred &amp; Eighteen  and Paise Eighty Only</v>
      </c>
      <c r="IA307" s="21">
        <v>11.14</v>
      </c>
      <c r="IB307" s="21" t="s">
        <v>55</v>
      </c>
      <c r="ID307" s="21">
        <v>90</v>
      </c>
      <c r="IE307" s="22" t="s">
        <v>43</v>
      </c>
      <c r="IF307" s="22"/>
      <c r="IG307" s="22"/>
      <c r="IH307" s="22"/>
      <c r="II307" s="22"/>
    </row>
    <row r="308" spans="1:243" s="21" customFormat="1" ht="47.25">
      <c r="A308" s="60">
        <v>11.15</v>
      </c>
      <c r="B308" s="63" t="s">
        <v>337</v>
      </c>
      <c r="C308" s="34"/>
      <c r="D308" s="70"/>
      <c r="E308" s="70"/>
      <c r="F308" s="70"/>
      <c r="G308" s="70"/>
      <c r="H308" s="70"/>
      <c r="I308" s="70"/>
      <c r="J308" s="70"/>
      <c r="K308" s="70"/>
      <c r="L308" s="70"/>
      <c r="M308" s="70"/>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IA308" s="21">
        <v>11.15</v>
      </c>
      <c r="IB308" s="21" t="s">
        <v>337</v>
      </c>
      <c r="IE308" s="22"/>
      <c r="IF308" s="22"/>
      <c r="IG308" s="22"/>
      <c r="IH308" s="22"/>
      <c r="II308" s="22"/>
    </row>
    <row r="309" spans="1:243" s="21" customFormat="1" ht="42.75">
      <c r="A309" s="62">
        <v>11.16</v>
      </c>
      <c r="B309" s="63" t="s">
        <v>338</v>
      </c>
      <c r="C309" s="34"/>
      <c r="D309" s="64">
        <v>30</v>
      </c>
      <c r="E309" s="65" t="s">
        <v>43</v>
      </c>
      <c r="F309" s="61">
        <v>56.51</v>
      </c>
      <c r="G309" s="46"/>
      <c r="H309" s="40"/>
      <c r="I309" s="41" t="s">
        <v>33</v>
      </c>
      <c r="J309" s="42">
        <f t="shared" si="16"/>
        <v>1</v>
      </c>
      <c r="K309" s="40" t="s">
        <v>34</v>
      </c>
      <c r="L309" s="40" t="s">
        <v>4</v>
      </c>
      <c r="M309" s="43"/>
      <c r="N309" s="52"/>
      <c r="O309" s="52"/>
      <c r="P309" s="53"/>
      <c r="Q309" s="52"/>
      <c r="R309" s="52"/>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5">
        <f t="shared" si="17"/>
        <v>1695.3</v>
      </c>
      <c r="BB309" s="54">
        <f t="shared" si="18"/>
        <v>1695.3</v>
      </c>
      <c r="BC309" s="59" t="str">
        <f t="shared" si="19"/>
        <v>INR  One Thousand Six Hundred &amp; Ninety Five  and Paise Thirty Only</v>
      </c>
      <c r="IA309" s="21">
        <v>11.16</v>
      </c>
      <c r="IB309" s="21" t="s">
        <v>338</v>
      </c>
      <c r="ID309" s="21">
        <v>30</v>
      </c>
      <c r="IE309" s="22" t="s">
        <v>43</v>
      </c>
      <c r="IF309" s="22"/>
      <c r="IG309" s="22"/>
      <c r="IH309" s="22"/>
      <c r="II309" s="22"/>
    </row>
    <row r="310" spans="1:243" s="21" customFormat="1" ht="31.5">
      <c r="A310" s="60">
        <v>11.17</v>
      </c>
      <c r="B310" s="63" t="s">
        <v>339</v>
      </c>
      <c r="C310" s="34"/>
      <c r="D310" s="70"/>
      <c r="E310" s="70"/>
      <c r="F310" s="70"/>
      <c r="G310" s="70"/>
      <c r="H310" s="70"/>
      <c r="I310" s="70"/>
      <c r="J310" s="70"/>
      <c r="K310" s="70"/>
      <c r="L310" s="70"/>
      <c r="M310" s="70"/>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IA310" s="21">
        <v>11.17</v>
      </c>
      <c r="IB310" s="21" t="s">
        <v>339</v>
      </c>
      <c r="IE310" s="22"/>
      <c r="IF310" s="22"/>
      <c r="IG310" s="22"/>
      <c r="IH310" s="22"/>
      <c r="II310" s="22"/>
    </row>
    <row r="311" spans="1:243" s="21" customFormat="1" ht="42.75">
      <c r="A311" s="60">
        <v>11.18</v>
      </c>
      <c r="B311" s="63" t="s">
        <v>340</v>
      </c>
      <c r="C311" s="34"/>
      <c r="D311" s="64">
        <v>30</v>
      </c>
      <c r="E311" s="65" t="s">
        <v>43</v>
      </c>
      <c r="F311" s="61">
        <v>85.58</v>
      </c>
      <c r="G311" s="46"/>
      <c r="H311" s="40"/>
      <c r="I311" s="41" t="s">
        <v>33</v>
      </c>
      <c r="J311" s="42">
        <f t="shared" si="16"/>
        <v>1</v>
      </c>
      <c r="K311" s="40" t="s">
        <v>34</v>
      </c>
      <c r="L311" s="40" t="s">
        <v>4</v>
      </c>
      <c r="M311" s="43"/>
      <c r="N311" s="52"/>
      <c r="O311" s="52"/>
      <c r="P311" s="53"/>
      <c r="Q311" s="52"/>
      <c r="R311" s="52"/>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5">
        <f t="shared" si="17"/>
        <v>2567.4</v>
      </c>
      <c r="BB311" s="54">
        <f t="shared" si="18"/>
        <v>2567.4</v>
      </c>
      <c r="BC311" s="59" t="str">
        <f t="shared" si="19"/>
        <v>INR  Two Thousand Five Hundred &amp; Sixty Seven  and Paise Forty Only</v>
      </c>
      <c r="IA311" s="21">
        <v>11.18</v>
      </c>
      <c r="IB311" s="21" t="s">
        <v>340</v>
      </c>
      <c r="ID311" s="21">
        <v>30</v>
      </c>
      <c r="IE311" s="22" t="s">
        <v>43</v>
      </c>
      <c r="IF311" s="22"/>
      <c r="IG311" s="22"/>
      <c r="IH311" s="22"/>
      <c r="II311" s="22"/>
    </row>
    <row r="312" spans="1:243" s="21" customFormat="1" ht="31.5">
      <c r="A312" s="62">
        <v>11.19</v>
      </c>
      <c r="B312" s="63" t="s">
        <v>341</v>
      </c>
      <c r="C312" s="34"/>
      <c r="D312" s="70"/>
      <c r="E312" s="70"/>
      <c r="F312" s="70"/>
      <c r="G312" s="70"/>
      <c r="H312" s="70"/>
      <c r="I312" s="70"/>
      <c r="J312" s="70"/>
      <c r="K312" s="70"/>
      <c r="L312" s="70"/>
      <c r="M312" s="70"/>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IA312" s="21">
        <v>11.19</v>
      </c>
      <c r="IB312" s="21" t="s">
        <v>341</v>
      </c>
      <c r="IE312" s="22"/>
      <c r="IF312" s="22"/>
      <c r="IG312" s="22"/>
      <c r="IH312" s="22"/>
      <c r="II312" s="22"/>
    </row>
    <row r="313" spans="1:243" s="21" customFormat="1" ht="63">
      <c r="A313" s="62">
        <v>11.2</v>
      </c>
      <c r="B313" s="63" t="s">
        <v>342</v>
      </c>
      <c r="C313" s="34"/>
      <c r="D313" s="64">
        <v>50</v>
      </c>
      <c r="E313" s="65" t="s">
        <v>43</v>
      </c>
      <c r="F313" s="61">
        <v>146.3</v>
      </c>
      <c r="G313" s="46"/>
      <c r="H313" s="40"/>
      <c r="I313" s="41" t="s">
        <v>33</v>
      </c>
      <c r="J313" s="42">
        <f t="shared" si="16"/>
        <v>1</v>
      </c>
      <c r="K313" s="40" t="s">
        <v>34</v>
      </c>
      <c r="L313" s="40" t="s">
        <v>4</v>
      </c>
      <c r="M313" s="43"/>
      <c r="N313" s="52"/>
      <c r="O313" s="52"/>
      <c r="P313" s="53"/>
      <c r="Q313" s="52"/>
      <c r="R313" s="52"/>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5">
        <f t="shared" si="17"/>
        <v>7315</v>
      </c>
      <c r="BB313" s="54">
        <f t="shared" si="18"/>
        <v>7315</v>
      </c>
      <c r="BC313" s="59" t="str">
        <f t="shared" si="19"/>
        <v>INR  Seven Thousand Three Hundred &amp; Fifteen  Only</v>
      </c>
      <c r="IA313" s="21">
        <v>11.2</v>
      </c>
      <c r="IB313" s="21" t="s">
        <v>342</v>
      </c>
      <c r="ID313" s="21">
        <v>50</v>
      </c>
      <c r="IE313" s="22" t="s">
        <v>43</v>
      </c>
      <c r="IF313" s="22"/>
      <c r="IG313" s="22"/>
      <c r="IH313" s="22"/>
      <c r="II313" s="22"/>
    </row>
    <row r="314" spans="1:243" s="21" customFormat="1" ht="15.75">
      <c r="A314" s="60">
        <v>11.21</v>
      </c>
      <c r="B314" s="63" t="s">
        <v>343</v>
      </c>
      <c r="C314" s="34"/>
      <c r="D314" s="70"/>
      <c r="E314" s="70"/>
      <c r="F314" s="70"/>
      <c r="G314" s="70"/>
      <c r="H314" s="70"/>
      <c r="I314" s="70"/>
      <c r="J314" s="70"/>
      <c r="K314" s="70"/>
      <c r="L314" s="70"/>
      <c r="M314" s="70"/>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IA314" s="21">
        <v>11.21</v>
      </c>
      <c r="IB314" s="21" t="s">
        <v>343</v>
      </c>
      <c r="IE314" s="22"/>
      <c r="IF314" s="22"/>
      <c r="IG314" s="22"/>
      <c r="IH314" s="22"/>
      <c r="II314" s="22"/>
    </row>
    <row r="315" spans="1:243" s="21" customFormat="1" ht="47.25">
      <c r="A315" s="62">
        <v>11.22</v>
      </c>
      <c r="B315" s="63" t="s">
        <v>344</v>
      </c>
      <c r="C315" s="34"/>
      <c r="D315" s="64">
        <v>3</v>
      </c>
      <c r="E315" s="65" t="s">
        <v>43</v>
      </c>
      <c r="F315" s="61">
        <v>53.88</v>
      </c>
      <c r="G315" s="46"/>
      <c r="H315" s="40"/>
      <c r="I315" s="41" t="s">
        <v>33</v>
      </c>
      <c r="J315" s="42">
        <f t="shared" si="16"/>
        <v>1</v>
      </c>
      <c r="K315" s="40" t="s">
        <v>34</v>
      </c>
      <c r="L315" s="40" t="s">
        <v>4</v>
      </c>
      <c r="M315" s="43"/>
      <c r="N315" s="52"/>
      <c r="O315" s="52"/>
      <c r="P315" s="53"/>
      <c r="Q315" s="52"/>
      <c r="R315" s="52"/>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5">
        <f t="shared" si="17"/>
        <v>161.64</v>
      </c>
      <c r="BB315" s="54">
        <f t="shared" si="18"/>
        <v>161.64</v>
      </c>
      <c r="BC315" s="59" t="str">
        <f t="shared" si="19"/>
        <v>INR  One Hundred &amp; Sixty One  and Paise Sixty Four Only</v>
      </c>
      <c r="IA315" s="21">
        <v>11.22</v>
      </c>
      <c r="IB315" s="21" t="s">
        <v>344</v>
      </c>
      <c r="ID315" s="21">
        <v>3</v>
      </c>
      <c r="IE315" s="22" t="s">
        <v>43</v>
      </c>
      <c r="IF315" s="22"/>
      <c r="IG315" s="22"/>
      <c r="IH315" s="22"/>
      <c r="II315" s="22"/>
    </row>
    <row r="316" spans="1:243" s="21" customFormat="1" ht="63">
      <c r="A316" s="62">
        <v>11.23</v>
      </c>
      <c r="B316" s="63" t="s">
        <v>345</v>
      </c>
      <c r="C316" s="34"/>
      <c r="D316" s="64">
        <v>3</v>
      </c>
      <c r="E316" s="65" t="s">
        <v>43</v>
      </c>
      <c r="F316" s="61">
        <v>48.66</v>
      </c>
      <c r="G316" s="46"/>
      <c r="H316" s="40"/>
      <c r="I316" s="41" t="s">
        <v>33</v>
      </c>
      <c r="J316" s="42">
        <f t="shared" si="16"/>
        <v>1</v>
      </c>
      <c r="K316" s="40" t="s">
        <v>34</v>
      </c>
      <c r="L316" s="40" t="s">
        <v>4</v>
      </c>
      <c r="M316" s="43"/>
      <c r="N316" s="52"/>
      <c r="O316" s="52"/>
      <c r="P316" s="53"/>
      <c r="Q316" s="52"/>
      <c r="R316" s="52"/>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5">
        <f t="shared" si="17"/>
        <v>145.98</v>
      </c>
      <c r="BB316" s="54">
        <f t="shared" si="18"/>
        <v>145.98</v>
      </c>
      <c r="BC316" s="59" t="str">
        <f t="shared" si="19"/>
        <v>INR  One Hundred &amp; Forty Five  and Paise Ninety Eight Only</v>
      </c>
      <c r="IA316" s="21">
        <v>11.23</v>
      </c>
      <c r="IB316" s="21" t="s">
        <v>345</v>
      </c>
      <c r="ID316" s="21">
        <v>3</v>
      </c>
      <c r="IE316" s="22" t="s">
        <v>43</v>
      </c>
      <c r="IF316" s="22"/>
      <c r="IG316" s="22"/>
      <c r="IH316" s="22"/>
      <c r="II316" s="22"/>
    </row>
    <row r="317" spans="1:243" s="21" customFormat="1" ht="78.75">
      <c r="A317" s="60">
        <v>11.24</v>
      </c>
      <c r="B317" s="63" t="s">
        <v>346</v>
      </c>
      <c r="C317" s="34"/>
      <c r="D317" s="70"/>
      <c r="E317" s="70"/>
      <c r="F317" s="70"/>
      <c r="G317" s="70"/>
      <c r="H317" s="70"/>
      <c r="I317" s="70"/>
      <c r="J317" s="70"/>
      <c r="K317" s="70"/>
      <c r="L317" s="70"/>
      <c r="M317" s="70"/>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IA317" s="21">
        <v>11.24</v>
      </c>
      <c r="IB317" s="21" t="s">
        <v>346</v>
      </c>
      <c r="IE317" s="22"/>
      <c r="IF317" s="22"/>
      <c r="IG317" s="22"/>
      <c r="IH317" s="22"/>
      <c r="II317" s="22"/>
    </row>
    <row r="318" spans="1:243" s="21" customFormat="1" ht="28.5">
      <c r="A318" s="62">
        <v>11.25</v>
      </c>
      <c r="B318" s="63" t="s">
        <v>347</v>
      </c>
      <c r="C318" s="34"/>
      <c r="D318" s="64">
        <v>7</v>
      </c>
      <c r="E318" s="65" t="s">
        <v>43</v>
      </c>
      <c r="F318" s="61">
        <v>116.31</v>
      </c>
      <c r="G318" s="46"/>
      <c r="H318" s="40"/>
      <c r="I318" s="41" t="s">
        <v>33</v>
      </c>
      <c r="J318" s="42">
        <f t="shared" si="16"/>
        <v>1</v>
      </c>
      <c r="K318" s="40" t="s">
        <v>34</v>
      </c>
      <c r="L318" s="40" t="s">
        <v>4</v>
      </c>
      <c r="M318" s="43"/>
      <c r="N318" s="52"/>
      <c r="O318" s="52"/>
      <c r="P318" s="53"/>
      <c r="Q318" s="52"/>
      <c r="R318" s="52"/>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5">
        <f t="shared" si="17"/>
        <v>814.17</v>
      </c>
      <c r="BB318" s="54">
        <f t="shared" si="18"/>
        <v>814.17</v>
      </c>
      <c r="BC318" s="59" t="str">
        <f t="shared" si="19"/>
        <v>INR  Eight Hundred &amp; Fourteen  and Paise Seventeen Only</v>
      </c>
      <c r="IA318" s="21">
        <v>11.25</v>
      </c>
      <c r="IB318" s="21" t="s">
        <v>347</v>
      </c>
      <c r="ID318" s="21">
        <v>7</v>
      </c>
      <c r="IE318" s="22" t="s">
        <v>43</v>
      </c>
      <c r="IF318" s="22"/>
      <c r="IG318" s="22"/>
      <c r="IH318" s="22"/>
      <c r="II318" s="22"/>
    </row>
    <row r="319" spans="1:243" s="21" customFormat="1" ht="47.25">
      <c r="A319" s="62">
        <v>11.26</v>
      </c>
      <c r="B319" s="63" t="s">
        <v>348</v>
      </c>
      <c r="C319" s="34"/>
      <c r="D319" s="70"/>
      <c r="E319" s="70"/>
      <c r="F319" s="70"/>
      <c r="G319" s="70"/>
      <c r="H319" s="70"/>
      <c r="I319" s="70"/>
      <c r="J319" s="70"/>
      <c r="K319" s="70"/>
      <c r="L319" s="70"/>
      <c r="M319" s="70"/>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IA319" s="21">
        <v>11.26</v>
      </c>
      <c r="IB319" s="21" t="s">
        <v>348</v>
      </c>
      <c r="IE319" s="22"/>
      <c r="IF319" s="22"/>
      <c r="IG319" s="22"/>
      <c r="IH319" s="22"/>
      <c r="II319" s="22"/>
    </row>
    <row r="320" spans="1:243" s="21" customFormat="1" ht="42.75">
      <c r="A320" s="60">
        <v>11.27</v>
      </c>
      <c r="B320" s="63" t="s">
        <v>55</v>
      </c>
      <c r="C320" s="34"/>
      <c r="D320" s="64">
        <v>60</v>
      </c>
      <c r="E320" s="65" t="s">
        <v>43</v>
      </c>
      <c r="F320" s="61">
        <v>120.87</v>
      </c>
      <c r="G320" s="46"/>
      <c r="H320" s="40"/>
      <c r="I320" s="41" t="s">
        <v>33</v>
      </c>
      <c r="J320" s="42">
        <f t="shared" si="16"/>
        <v>1</v>
      </c>
      <c r="K320" s="40" t="s">
        <v>34</v>
      </c>
      <c r="L320" s="40" t="s">
        <v>4</v>
      </c>
      <c r="M320" s="43"/>
      <c r="N320" s="52"/>
      <c r="O320" s="52"/>
      <c r="P320" s="53"/>
      <c r="Q320" s="52"/>
      <c r="R320" s="52"/>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5">
        <f t="shared" si="17"/>
        <v>7252.2</v>
      </c>
      <c r="BB320" s="54">
        <f t="shared" si="18"/>
        <v>7252.2</v>
      </c>
      <c r="BC320" s="59" t="str">
        <f t="shared" si="19"/>
        <v>INR  Seven Thousand Two Hundred &amp; Fifty Two  and Paise Twenty Only</v>
      </c>
      <c r="IA320" s="21">
        <v>11.27</v>
      </c>
      <c r="IB320" s="21" t="s">
        <v>55</v>
      </c>
      <c r="ID320" s="21">
        <v>60</v>
      </c>
      <c r="IE320" s="22" t="s">
        <v>43</v>
      </c>
      <c r="IF320" s="22"/>
      <c r="IG320" s="22"/>
      <c r="IH320" s="22"/>
      <c r="II320" s="22"/>
    </row>
    <row r="321" spans="1:243" s="21" customFormat="1" ht="47.25">
      <c r="A321" s="62">
        <v>11.28</v>
      </c>
      <c r="B321" s="63" t="s">
        <v>349</v>
      </c>
      <c r="C321" s="34"/>
      <c r="D321" s="70"/>
      <c r="E321" s="70"/>
      <c r="F321" s="70"/>
      <c r="G321" s="70"/>
      <c r="H321" s="70"/>
      <c r="I321" s="70"/>
      <c r="J321" s="70"/>
      <c r="K321" s="70"/>
      <c r="L321" s="70"/>
      <c r="M321" s="70"/>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IA321" s="21">
        <v>11.28</v>
      </c>
      <c r="IB321" s="21" t="s">
        <v>349</v>
      </c>
      <c r="IE321" s="22"/>
      <c r="IF321" s="22"/>
      <c r="IG321" s="22"/>
      <c r="IH321" s="22"/>
      <c r="II321" s="22"/>
    </row>
    <row r="322" spans="1:243" s="21" customFormat="1" ht="28.5">
      <c r="A322" s="62">
        <v>11.29</v>
      </c>
      <c r="B322" s="63" t="s">
        <v>55</v>
      </c>
      <c r="C322" s="34"/>
      <c r="D322" s="64">
        <v>50</v>
      </c>
      <c r="E322" s="65" t="s">
        <v>43</v>
      </c>
      <c r="F322" s="61">
        <v>115.26</v>
      </c>
      <c r="G322" s="46"/>
      <c r="H322" s="40"/>
      <c r="I322" s="41" t="s">
        <v>33</v>
      </c>
      <c r="J322" s="42">
        <f t="shared" si="16"/>
        <v>1</v>
      </c>
      <c r="K322" s="40" t="s">
        <v>34</v>
      </c>
      <c r="L322" s="40" t="s">
        <v>4</v>
      </c>
      <c r="M322" s="43"/>
      <c r="N322" s="52"/>
      <c r="O322" s="52"/>
      <c r="P322" s="53"/>
      <c r="Q322" s="52"/>
      <c r="R322" s="52"/>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5">
        <f t="shared" si="17"/>
        <v>5763</v>
      </c>
      <c r="BB322" s="54">
        <f t="shared" si="18"/>
        <v>5763</v>
      </c>
      <c r="BC322" s="59" t="str">
        <f t="shared" si="19"/>
        <v>INR  Five Thousand Seven Hundred &amp; Sixty Three  Only</v>
      </c>
      <c r="IA322" s="21">
        <v>11.29</v>
      </c>
      <c r="IB322" s="21" t="s">
        <v>55</v>
      </c>
      <c r="ID322" s="21">
        <v>50</v>
      </c>
      <c r="IE322" s="22" t="s">
        <v>43</v>
      </c>
      <c r="IF322" s="22"/>
      <c r="IG322" s="22"/>
      <c r="IH322" s="22"/>
      <c r="II322" s="22"/>
    </row>
    <row r="323" spans="1:243" s="21" customFormat="1" ht="63">
      <c r="A323" s="62">
        <v>11.3</v>
      </c>
      <c r="B323" s="63" t="s">
        <v>350</v>
      </c>
      <c r="C323" s="34"/>
      <c r="D323" s="70"/>
      <c r="E323" s="70"/>
      <c r="F323" s="70"/>
      <c r="G323" s="70"/>
      <c r="H323" s="70"/>
      <c r="I323" s="70"/>
      <c r="J323" s="70"/>
      <c r="K323" s="70"/>
      <c r="L323" s="70"/>
      <c r="M323" s="70"/>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IA323" s="21">
        <v>11.3</v>
      </c>
      <c r="IB323" s="21" t="s">
        <v>350</v>
      </c>
      <c r="IE323" s="22"/>
      <c r="IF323" s="22"/>
      <c r="IG323" s="22"/>
      <c r="IH323" s="22"/>
      <c r="II323" s="22"/>
    </row>
    <row r="324" spans="1:243" s="21" customFormat="1" ht="63">
      <c r="A324" s="62">
        <v>11.31</v>
      </c>
      <c r="B324" s="63" t="s">
        <v>76</v>
      </c>
      <c r="C324" s="34"/>
      <c r="D324" s="64">
        <v>20</v>
      </c>
      <c r="E324" s="65" t="s">
        <v>43</v>
      </c>
      <c r="F324" s="61">
        <v>167.82</v>
      </c>
      <c r="G324" s="46"/>
      <c r="H324" s="40"/>
      <c r="I324" s="41" t="s">
        <v>33</v>
      </c>
      <c r="J324" s="42">
        <f t="shared" si="16"/>
        <v>1</v>
      </c>
      <c r="K324" s="40" t="s">
        <v>34</v>
      </c>
      <c r="L324" s="40" t="s">
        <v>4</v>
      </c>
      <c r="M324" s="43"/>
      <c r="N324" s="52"/>
      <c r="O324" s="52"/>
      <c r="P324" s="53"/>
      <c r="Q324" s="52"/>
      <c r="R324" s="52"/>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5">
        <f t="shared" si="17"/>
        <v>3356.4</v>
      </c>
      <c r="BB324" s="54">
        <f t="shared" si="18"/>
        <v>3356.4</v>
      </c>
      <c r="BC324" s="59" t="str">
        <f t="shared" si="19"/>
        <v>INR  Three Thousand Three Hundred &amp; Fifty Six  and Paise Forty Only</v>
      </c>
      <c r="IA324" s="21">
        <v>11.31</v>
      </c>
      <c r="IB324" s="21" t="s">
        <v>76</v>
      </c>
      <c r="ID324" s="21">
        <v>20</v>
      </c>
      <c r="IE324" s="22" t="s">
        <v>43</v>
      </c>
      <c r="IF324" s="22"/>
      <c r="IG324" s="22"/>
      <c r="IH324" s="22"/>
      <c r="II324" s="22"/>
    </row>
    <row r="325" spans="1:243" s="21" customFormat="1" ht="15.75">
      <c r="A325" s="62">
        <v>11.32</v>
      </c>
      <c r="B325" s="63" t="s">
        <v>351</v>
      </c>
      <c r="C325" s="34"/>
      <c r="D325" s="70"/>
      <c r="E325" s="70"/>
      <c r="F325" s="70"/>
      <c r="G325" s="70"/>
      <c r="H325" s="70"/>
      <c r="I325" s="70"/>
      <c r="J325" s="70"/>
      <c r="K325" s="70"/>
      <c r="L325" s="70"/>
      <c r="M325" s="70"/>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IA325" s="21">
        <v>11.32</v>
      </c>
      <c r="IB325" s="21" t="s">
        <v>351</v>
      </c>
      <c r="IE325" s="22"/>
      <c r="IF325" s="22"/>
      <c r="IG325" s="22"/>
      <c r="IH325" s="22"/>
      <c r="II325" s="22"/>
    </row>
    <row r="326" spans="1:243" s="21" customFormat="1" ht="42.75">
      <c r="A326" s="62">
        <v>11.33</v>
      </c>
      <c r="B326" s="63" t="s">
        <v>352</v>
      </c>
      <c r="C326" s="34"/>
      <c r="D326" s="64">
        <v>7</v>
      </c>
      <c r="E326" s="65" t="s">
        <v>43</v>
      </c>
      <c r="F326" s="61">
        <v>322.93</v>
      </c>
      <c r="G326" s="46"/>
      <c r="H326" s="40"/>
      <c r="I326" s="41" t="s">
        <v>33</v>
      </c>
      <c r="J326" s="42">
        <f t="shared" si="16"/>
        <v>1</v>
      </c>
      <c r="K326" s="40" t="s">
        <v>34</v>
      </c>
      <c r="L326" s="40" t="s">
        <v>4</v>
      </c>
      <c r="M326" s="43"/>
      <c r="N326" s="52"/>
      <c r="O326" s="52"/>
      <c r="P326" s="53"/>
      <c r="Q326" s="52"/>
      <c r="R326" s="52"/>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5">
        <f t="shared" si="17"/>
        <v>2260.51</v>
      </c>
      <c r="BB326" s="54">
        <f t="shared" si="18"/>
        <v>2260.51</v>
      </c>
      <c r="BC326" s="59" t="str">
        <f t="shared" si="19"/>
        <v>INR  Two Thousand Two Hundred &amp; Sixty  and Paise Fifty One Only</v>
      </c>
      <c r="IA326" s="21">
        <v>11.33</v>
      </c>
      <c r="IB326" s="21" t="s">
        <v>352</v>
      </c>
      <c r="ID326" s="21">
        <v>7</v>
      </c>
      <c r="IE326" s="22" t="s">
        <v>43</v>
      </c>
      <c r="IF326" s="22"/>
      <c r="IG326" s="22"/>
      <c r="IH326" s="22"/>
      <c r="II326" s="22"/>
    </row>
    <row r="327" spans="1:243" s="21" customFormat="1" ht="63">
      <c r="A327" s="62">
        <v>11.34</v>
      </c>
      <c r="B327" s="63" t="s">
        <v>353</v>
      </c>
      <c r="C327" s="34"/>
      <c r="D327" s="64">
        <v>300</v>
      </c>
      <c r="E327" s="65" t="s">
        <v>619</v>
      </c>
      <c r="F327" s="61">
        <v>4.43</v>
      </c>
      <c r="G327" s="46"/>
      <c r="H327" s="40"/>
      <c r="I327" s="41" t="s">
        <v>33</v>
      </c>
      <c r="J327" s="42">
        <f t="shared" si="16"/>
        <v>1</v>
      </c>
      <c r="K327" s="40" t="s">
        <v>34</v>
      </c>
      <c r="L327" s="40" t="s">
        <v>4</v>
      </c>
      <c r="M327" s="43"/>
      <c r="N327" s="52"/>
      <c r="O327" s="52"/>
      <c r="P327" s="53"/>
      <c r="Q327" s="52"/>
      <c r="R327" s="52"/>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5">
        <f t="shared" si="17"/>
        <v>1329</v>
      </c>
      <c r="BB327" s="54">
        <f t="shared" si="18"/>
        <v>1329</v>
      </c>
      <c r="BC327" s="59" t="str">
        <f t="shared" si="19"/>
        <v>INR  One Thousand Three Hundred &amp; Twenty Nine  Only</v>
      </c>
      <c r="IA327" s="21">
        <v>11.34</v>
      </c>
      <c r="IB327" s="21" t="s">
        <v>353</v>
      </c>
      <c r="ID327" s="21">
        <v>300</v>
      </c>
      <c r="IE327" s="22" t="s">
        <v>619</v>
      </c>
      <c r="IF327" s="22"/>
      <c r="IG327" s="22"/>
      <c r="IH327" s="22"/>
      <c r="II327" s="22"/>
    </row>
    <row r="328" spans="1:243" s="21" customFormat="1" ht="315">
      <c r="A328" s="62">
        <v>11.35</v>
      </c>
      <c r="B328" s="63" t="s">
        <v>354</v>
      </c>
      <c r="C328" s="34"/>
      <c r="D328" s="64">
        <v>5</v>
      </c>
      <c r="E328" s="65" t="s">
        <v>43</v>
      </c>
      <c r="F328" s="61">
        <v>864.05</v>
      </c>
      <c r="G328" s="46"/>
      <c r="H328" s="40"/>
      <c r="I328" s="41" t="s">
        <v>33</v>
      </c>
      <c r="J328" s="42">
        <f t="shared" si="16"/>
        <v>1</v>
      </c>
      <c r="K328" s="40" t="s">
        <v>34</v>
      </c>
      <c r="L328" s="40" t="s">
        <v>4</v>
      </c>
      <c r="M328" s="43"/>
      <c r="N328" s="52"/>
      <c r="O328" s="52"/>
      <c r="P328" s="53"/>
      <c r="Q328" s="52"/>
      <c r="R328" s="52"/>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5">
        <f t="shared" si="17"/>
        <v>4320.25</v>
      </c>
      <c r="BB328" s="54">
        <f t="shared" si="18"/>
        <v>4320.25</v>
      </c>
      <c r="BC328" s="59" t="str">
        <f t="shared" si="19"/>
        <v>INR  Four Thousand Three Hundred &amp; Twenty  and Paise Twenty Five Only</v>
      </c>
      <c r="IA328" s="21">
        <v>11.35</v>
      </c>
      <c r="IB328" s="21" t="s">
        <v>354</v>
      </c>
      <c r="ID328" s="21">
        <v>5</v>
      </c>
      <c r="IE328" s="22" t="s">
        <v>43</v>
      </c>
      <c r="IF328" s="22"/>
      <c r="IG328" s="22"/>
      <c r="IH328" s="22"/>
      <c r="II328" s="22"/>
    </row>
    <row r="329" spans="1:243" s="21" customFormat="1" ht="141.75">
      <c r="A329" s="62">
        <v>11.36</v>
      </c>
      <c r="B329" s="63" t="s">
        <v>355</v>
      </c>
      <c r="C329" s="34"/>
      <c r="D329" s="70"/>
      <c r="E329" s="70"/>
      <c r="F329" s="70"/>
      <c r="G329" s="70"/>
      <c r="H329" s="70"/>
      <c r="I329" s="70"/>
      <c r="J329" s="70"/>
      <c r="K329" s="70"/>
      <c r="L329" s="70"/>
      <c r="M329" s="70"/>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IA329" s="21">
        <v>11.36</v>
      </c>
      <c r="IB329" s="21" t="s">
        <v>355</v>
      </c>
      <c r="IE329" s="22"/>
      <c r="IF329" s="22"/>
      <c r="IG329" s="22"/>
      <c r="IH329" s="22"/>
      <c r="II329" s="22"/>
    </row>
    <row r="330" spans="1:243" s="21" customFormat="1" ht="28.5">
      <c r="A330" s="62">
        <v>11.37</v>
      </c>
      <c r="B330" s="63" t="s">
        <v>356</v>
      </c>
      <c r="C330" s="34"/>
      <c r="D330" s="64">
        <v>7</v>
      </c>
      <c r="E330" s="65" t="s">
        <v>44</v>
      </c>
      <c r="F330" s="61">
        <v>54.8</v>
      </c>
      <c r="G330" s="46"/>
      <c r="H330" s="40"/>
      <c r="I330" s="41" t="s">
        <v>33</v>
      </c>
      <c r="J330" s="42">
        <f t="shared" si="16"/>
        <v>1</v>
      </c>
      <c r="K330" s="40" t="s">
        <v>34</v>
      </c>
      <c r="L330" s="40" t="s">
        <v>4</v>
      </c>
      <c r="M330" s="43"/>
      <c r="N330" s="52"/>
      <c r="O330" s="52"/>
      <c r="P330" s="53"/>
      <c r="Q330" s="52"/>
      <c r="R330" s="52"/>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5">
        <f t="shared" si="17"/>
        <v>383.6</v>
      </c>
      <c r="BB330" s="54">
        <f t="shared" si="18"/>
        <v>383.6</v>
      </c>
      <c r="BC330" s="59" t="str">
        <f t="shared" si="19"/>
        <v>INR  Three Hundred &amp; Eighty Three  and Paise Sixty Only</v>
      </c>
      <c r="IA330" s="21">
        <v>11.37</v>
      </c>
      <c r="IB330" s="21" t="s">
        <v>356</v>
      </c>
      <c r="ID330" s="21">
        <v>7</v>
      </c>
      <c r="IE330" s="22" t="s">
        <v>44</v>
      </c>
      <c r="IF330" s="22"/>
      <c r="IG330" s="22"/>
      <c r="IH330" s="22"/>
      <c r="II330" s="22"/>
    </row>
    <row r="331" spans="1:243" s="21" customFormat="1" ht="78.75">
      <c r="A331" s="62">
        <v>11.38</v>
      </c>
      <c r="B331" s="63" t="s">
        <v>357</v>
      </c>
      <c r="C331" s="34"/>
      <c r="D331" s="64">
        <v>7</v>
      </c>
      <c r="E331" s="65" t="s">
        <v>43</v>
      </c>
      <c r="F331" s="61">
        <v>123.5</v>
      </c>
      <c r="G331" s="46"/>
      <c r="H331" s="40"/>
      <c r="I331" s="41" t="s">
        <v>33</v>
      </c>
      <c r="J331" s="42">
        <f t="shared" si="16"/>
        <v>1</v>
      </c>
      <c r="K331" s="40" t="s">
        <v>34</v>
      </c>
      <c r="L331" s="40" t="s">
        <v>4</v>
      </c>
      <c r="M331" s="43"/>
      <c r="N331" s="52"/>
      <c r="O331" s="52"/>
      <c r="P331" s="53"/>
      <c r="Q331" s="52"/>
      <c r="R331" s="52"/>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5">
        <f t="shared" si="17"/>
        <v>864.5</v>
      </c>
      <c r="BB331" s="54">
        <f t="shared" si="18"/>
        <v>864.5</v>
      </c>
      <c r="BC331" s="59" t="str">
        <f t="shared" si="19"/>
        <v>INR  Eight Hundred &amp; Sixty Four  and Paise Fifty Only</v>
      </c>
      <c r="IA331" s="21">
        <v>11.38</v>
      </c>
      <c r="IB331" s="21" t="s">
        <v>357</v>
      </c>
      <c r="ID331" s="21">
        <v>7</v>
      </c>
      <c r="IE331" s="22" t="s">
        <v>43</v>
      </c>
      <c r="IF331" s="22"/>
      <c r="IG331" s="22"/>
      <c r="IH331" s="22"/>
      <c r="II331" s="22"/>
    </row>
    <row r="332" spans="1:243" s="21" customFormat="1" ht="47.25">
      <c r="A332" s="62">
        <v>11.39</v>
      </c>
      <c r="B332" s="63" t="s">
        <v>358</v>
      </c>
      <c r="C332" s="34"/>
      <c r="D332" s="64">
        <v>7</v>
      </c>
      <c r="E332" s="65" t="s">
        <v>43</v>
      </c>
      <c r="F332" s="61">
        <v>72.73</v>
      </c>
      <c r="G332" s="46"/>
      <c r="H332" s="40"/>
      <c r="I332" s="41" t="s">
        <v>33</v>
      </c>
      <c r="J332" s="42">
        <f t="shared" si="16"/>
        <v>1</v>
      </c>
      <c r="K332" s="40" t="s">
        <v>34</v>
      </c>
      <c r="L332" s="40" t="s">
        <v>4</v>
      </c>
      <c r="M332" s="43"/>
      <c r="N332" s="52"/>
      <c r="O332" s="52"/>
      <c r="P332" s="53"/>
      <c r="Q332" s="52"/>
      <c r="R332" s="52"/>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5">
        <f t="shared" si="17"/>
        <v>509.11</v>
      </c>
      <c r="BB332" s="54">
        <f t="shared" si="18"/>
        <v>509.11</v>
      </c>
      <c r="BC332" s="59" t="str">
        <f t="shared" si="19"/>
        <v>INR  Five Hundred &amp; Nine  and Paise Eleven Only</v>
      </c>
      <c r="IA332" s="21">
        <v>11.39</v>
      </c>
      <c r="IB332" s="21" t="s">
        <v>358</v>
      </c>
      <c r="ID332" s="21">
        <v>7</v>
      </c>
      <c r="IE332" s="22" t="s">
        <v>43</v>
      </c>
      <c r="IF332" s="22"/>
      <c r="IG332" s="22"/>
      <c r="IH332" s="22"/>
      <c r="II332" s="22"/>
    </row>
    <row r="333" spans="1:243" s="21" customFormat="1" ht="94.5">
      <c r="A333" s="62">
        <v>11.4</v>
      </c>
      <c r="B333" s="63" t="s">
        <v>77</v>
      </c>
      <c r="C333" s="34"/>
      <c r="D333" s="64">
        <v>120</v>
      </c>
      <c r="E333" s="65" t="s">
        <v>43</v>
      </c>
      <c r="F333" s="61">
        <v>108.59</v>
      </c>
      <c r="G333" s="46"/>
      <c r="H333" s="40"/>
      <c r="I333" s="41" t="s">
        <v>33</v>
      </c>
      <c r="J333" s="42">
        <f t="shared" si="16"/>
        <v>1</v>
      </c>
      <c r="K333" s="40" t="s">
        <v>34</v>
      </c>
      <c r="L333" s="40" t="s">
        <v>4</v>
      </c>
      <c r="M333" s="43"/>
      <c r="N333" s="52"/>
      <c r="O333" s="52"/>
      <c r="P333" s="53"/>
      <c r="Q333" s="52"/>
      <c r="R333" s="52"/>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5">
        <f t="shared" si="17"/>
        <v>13030.8</v>
      </c>
      <c r="BB333" s="54">
        <f t="shared" si="18"/>
        <v>13030.8</v>
      </c>
      <c r="BC333" s="59" t="str">
        <f t="shared" si="19"/>
        <v>INR  Thirteen Thousand  &amp;Thirty  and Paise Eighty Only</v>
      </c>
      <c r="IA333" s="21">
        <v>11.4</v>
      </c>
      <c r="IB333" s="21" t="s">
        <v>77</v>
      </c>
      <c r="ID333" s="21">
        <v>120</v>
      </c>
      <c r="IE333" s="22" t="s">
        <v>43</v>
      </c>
      <c r="IF333" s="22"/>
      <c r="IG333" s="22"/>
      <c r="IH333" s="22"/>
      <c r="II333" s="22"/>
    </row>
    <row r="334" spans="1:243" s="21" customFormat="1" ht="31.5">
      <c r="A334" s="62">
        <v>11.41</v>
      </c>
      <c r="B334" s="63" t="s">
        <v>335</v>
      </c>
      <c r="C334" s="34"/>
      <c r="D334" s="70"/>
      <c r="E334" s="70"/>
      <c r="F334" s="70"/>
      <c r="G334" s="70"/>
      <c r="H334" s="70"/>
      <c r="I334" s="70"/>
      <c r="J334" s="70"/>
      <c r="K334" s="70"/>
      <c r="L334" s="70"/>
      <c r="M334" s="70"/>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IA334" s="21">
        <v>11.41</v>
      </c>
      <c r="IB334" s="21" t="s">
        <v>335</v>
      </c>
      <c r="IE334" s="22"/>
      <c r="IF334" s="22"/>
      <c r="IG334" s="22"/>
      <c r="IH334" s="22"/>
      <c r="II334" s="22"/>
    </row>
    <row r="335" spans="1:243" s="21" customFormat="1" ht="30" customHeight="1">
      <c r="A335" s="62">
        <v>11.42</v>
      </c>
      <c r="B335" s="63" t="s">
        <v>359</v>
      </c>
      <c r="C335" s="34"/>
      <c r="D335" s="64">
        <v>70</v>
      </c>
      <c r="E335" s="65" t="s">
        <v>43</v>
      </c>
      <c r="F335" s="61">
        <v>16.66</v>
      </c>
      <c r="G335" s="46"/>
      <c r="H335" s="40"/>
      <c r="I335" s="41" t="s">
        <v>33</v>
      </c>
      <c r="J335" s="42">
        <f t="shared" si="16"/>
        <v>1</v>
      </c>
      <c r="K335" s="40" t="s">
        <v>34</v>
      </c>
      <c r="L335" s="40" t="s">
        <v>4</v>
      </c>
      <c r="M335" s="43"/>
      <c r="N335" s="52"/>
      <c r="O335" s="52"/>
      <c r="P335" s="53"/>
      <c r="Q335" s="52"/>
      <c r="R335" s="52"/>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5">
        <f t="shared" si="17"/>
        <v>1166.2</v>
      </c>
      <c r="BB335" s="54">
        <f t="shared" si="18"/>
        <v>1166.2</v>
      </c>
      <c r="BC335" s="59" t="str">
        <f t="shared" si="19"/>
        <v>INR  One Thousand One Hundred &amp; Sixty Six  and Paise Twenty Only</v>
      </c>
      <c r="IA335" s="21">
        <v>11.42</v>
      </c>
      <c r="IB335" s="21" t="s">
        <v>359</v>
      </c>
      <c r="ID335" s="21">
        <v>70</v>
      </c>
      <c r="IE335" s="22" t="s">
        <v>43</v>
      </c>
      <c r="IF335" s="22"/>
      <c r="IG335" s="22"/>
      <c r="IH335" s="22"/>
      <c r="II335" s="22"/>
    </row>
    <row r="336" spans="1:243" s="21" customFormat="1" ht="78.75">
      <c r="A336" s="62">
        <v>11.43</v>
      </c>
      <c r="B336" s="63" t="s">
        <v>360</v>
      </c>
      <c r="C336" s="34"/>
      <c r="D336" s="64">
        <v>120</v>
      </c>
      <c r="E336" s="65" t="s">
        <v>43</v>
      </c>
      <c r="F336" s="61">
        <v>14.34</v>
      </c>
      <c r="G336" s="46"/>
      <c r="H336" s="40"/>
      <c r="I336" s="41" t="s">
        <v>33</v>
      </c>
      <c r="J336" s="42">
        <f t="shared" si="16"/>
        <v>1</v>
      </c>
      <c r="K336" s="40" t="s">
        <v>34</v>
      </c>
      <c r="L336" s="40" t="s">
        <v>4</v>
      </c>
      <c r="M336" s="43"/>
      <c r="N336" s="52"/>
      <c r="O336" s="52"/>
      <c r="P336" s="53"/>
      <c r="Q336" s="52"/>
      <c r="R336" s="52"/>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5">
        <f t="shared" si="17"/>
        <v>1720.8</v>
      </c>
      <c r="BB336" s="54">
        <f t="shared" si="18"/>
        <v>1720.8</v>
      </c>
      <c r="BC336" s="59" t="str">
        <f t="shared" si="19"/>
        <v>INR  One Thousand Seven Hundred &amp; Twenty  and Paise Eighty Only</v>
      </c>
      <c r="IA336" s="21">
        <v>11.43</v>
      </c>
      <c r="IB336" s="21" t="s">
        <v>360</v>
      </c>
      <c r="ID336" s="21">
        <v>120</v>
      </c>
      <c r="IE336" s="22" t="s">
        <v>43</v>
      </c>
      <c r="IF336" s="22"/>
      <c r="IG336" s="22"/>
      <c r="IH336" s="22"/>
      <c r="II336" s="22"/>
    </row>
    <row r="337" spans="1:243" s="21" customFormat="1" ht="78.75">
      <c r="A337" s="62">
        <v>11.44</v>
      </c>
      <c r="B337" s="63" t="s">
        <v>361</v>
      </c>
      <c r="C337" s="34"/>
      <c r="D337" s="70"/>
      <c r="E337" s="70"/>
      <c r="F337" s="70"/>
      <c r="G337" s="70"/>
      <c r="H337" s="70"/>
      <c r="I337" s="70"/>
      <c r="J337" s="70"/>
      <c r="K337" s="70"/>
      <c r="L337" s="70"/>
      <c r="M337" s="70"/>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IA337" s="21">
        <v>11.44</v>
      </c>
      <c r="IB337" s="21" t="s">
        <v>361</v>
      </c>
      <c r="IE337" s="22"/>
      <c r="IF337" s="22"/>
      <c r="IG337" s="22"/>
      <c r="IH337" s="22"/>
      <c r="II337" s="22"/>
    </row>
    <row r="338" spans="1:243" s="21" customFormat="1" ht="29.25" customHeight="1">
      <c r="A338" s="62">
        <v>11.45</v>
      </c>
      <c r="B338" s="63" t="s">
        <v>78</v>
      </c>
      <c r="C338" s="34"/>
      <c r="D338" s="64">
        <v>180</v>
      </c>
      <c r="E338" s="65" t="s">
        <v>43</v>
      </c>
      <c r="F338" s="61">
        <v>49.8</v>
      </c>
      <c r="G338" s="46"/>
      <c r="H338" s="40"/>
      <c r="I338" s="41" t="s">
        <v>33</v>
      </c>
      <c r="J338" s="42">
        <f t="shared" si="16"/>
        <v>1</v>
      </c>
      <c r="K338" s="40" t="s">
        <v>34</v>
      </c>
      <c r="L338" s="40" t="s">
        <v>4</v>
      </c>
      <c r="M338" s="43"/>
      <c r="N338" s="52"/>
      <c r="O338" s="52"/>
      <c r="P338" s="53"/>
      <c r="Q338" s="52"/>
      <c r="R338" s="52"/>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5">
        <f t="shared" si="17"/>
        <v>8964</v>
      </c>
      <c r="BB338" s="54">
        <f t="shared" si="18"/>
        <v>8964</v>
      </c>
      <c r="BC338" s="59" t="str">
        <f t="shared" si="19"/>
        <v>INR  Eight Thousand Nine Hundred &amp; Sixty Four  Only</v>
      </c>
      <c r="IA338" s="21">
        <v>11.45</v>
      </c>
      <c r="IB338" s="21" t="s">
        <v>78</v>
      </c>
      <c r="ID338" s="21">
        <v>180</v>
      </c>
      <c r="IE338" s="22" t="s">
        <v>43</v>
      </c>
      <c r="IF338" s="22"/>
      <c r="IG338" s="22"/>
      <c r="IH338" s="22"/>
      <c r="II338" s="22"/>
    </row>
    <row r="339" spans="1:243" s="21" customFormat="1" ht="94.5">
      <c r="A339" s="62">
        <v>11.46</v>
      </c>
      <c r="B339" s="63" t="s">
        <v>79</v>
      </c>
      <c r="C339" s="34"/>
      <c r="D339" s="64">
        <v>130</v>
      </c>
      <c r="E339" s="65" t="s">
        <v>43</v>
      </c>
      <c r="F339" s="61">
        <v>18.28</v>
      </c>
      <c r="G339" s="46"/>
      <c r="H339" s="40"/>
      <c r="I339" s="41" t="s">
        <v>33</v>
      </c>
      <c r="J339" s="42">
        <f t="shared" si="16"/>
        <v>1</v>
      </c>
      <c r="K339" s="40" t="s">
        <v>34</v>
      </c>
      <c r="L339" s="40" t="s">
        <v>4</v>
      </c>
      <c r="M339" s="43"/>
      <c r="N339" s="52"/>
      <c r="O339" s="52"/>
      <c r="P339" s="53"/>
      <c r="Q339" s="52"/>
      <c r="R339" s="52"/>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5">
        <f t="shared" si="17"/>
        <v>2376.4</v>
      </c>
      <c r="BB339" s="54">
        <f t="shared" si="18"/>
        <v>2376.4</v>
      </c>
      <c r="BC339" s="59" t="str">
        <f t="shared" si="19"/>
        <v>INR  Two Thousand Three Hundred &amp; Seventy Six  and Paise Forty Only</v>
      </c>
      <c r="IA339" s="21">
        <v>11.46</v>
      </c>
      <c r="IB339" s="21" t="s">
        <v>79</v>
      </c>
      <c r="ID339" s="21">
        <v>130</v>
      </c>
      <c r="IE339" s="22" t="s">
        <v>43</v>
      </c>
      <c r="IF339" s="22"/>
      <c r="IG339" s="22"/>
      <c r="IH339" s="22"/>
      <c r="II339" s="22"/>
    </row>
    <row r="340" spans="1:243" s="21" customFormat="1" ht="47.25">
      <c r="A340" s="62">
        <v>11.47</v>
      </c>
      <c r="B340" s="63" t="s">
        <v>362</v>
      </c>
      <c r="C340" s="34"/>
      <c r="D340" s="70"/>
      <c r="E340" s="70"/>
      <c r="F340" s="70"/>
      <c r="G340" s="70"/>
      <c r="H340" s="70"/>
      <c r="I340" s="70"/>
      <c r="J340" s="70"/>
      <c r="K340" s="70"/>
      <c r="L340" s="70"/>
      <c r="M340" s="70"/>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IA340" s="21">
        <v>11.47</v>
      </c>
      <c r="IB340" s="21" t="s">
        <v>362</v>
      </c>
      <c r="IE340" s="22"/>
      <c r="IF340" s="22"/>
      <c r="IG340" s="22"/>
      <c r="IH340" s="22"/>
      <c r="II340" s="22"/>
    </row>
    <row r="341" spans="1:243" s="21" customFormat="1" ht="29.25" customHeight="1">
      <c r="A341" s="62">
        <v>11.48</v>
      </c>
      <c r="B341" s="63" t="s">
        <v>80</v>
      </c>
      <c r="C341" s="34"/>
      <c r="D341" s="64">
        <v>50</v>
      </c>
      <c r="E341" s="65" t="s">
        <v>43</v>
      </c>
      <c r="F341" s="61">
        <v>79.66</v>
      </c>
      <c r="G341" s="46"/>
      <c r="H341" s="40"/>
      <c r="I341" s="41" t="s">
        <v>33</v>
      </c>
      <c r="J341" s="42">
        <f t="shared" si="16"/>
        <v>1</v>
      </c>
      <c r="K341" s="40" t="s">
        <v>34</v>
      </c>
      <c r="L341" s="40" t="s">
        <v>4</v>
      </c>
      <c r="M341" s="43"/>
      <c r="N341" s="52"/>
      <c r="O341" s="52"/>
      <c r="P341" s="53"/>
      <c r="Q341" s="52"/>
      <c r="R341" s="52"/>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5">
        <f t="shared" si="17"/>
        <v>3983</v>
      </c>
      <c r="BB341" s="54">
        <f t="shared" si="18"/>
        <v>3983</v>
      </c>
      <c r="BC341" s="59" t="str">
        <f t="shared" si="19"/>
        <v>INR  Three Thousand Nine Hundred &amp; Eighty Three  Only</v>
      </c>
      <c r="IA341" s="21">
        <v>11.48</v>
      </c>
      <c r="IB341" s="21" t="s">
        <v>80</v>
      </c>
      <c r="ID341" s="21">
        <v>50</v>
      </c>
      <c r="IE341" s="22" t="s">
        <v>43</v>
      </c>
      <c r="IF341" s="22"/>
      <c r="IG341" s="22"/>
      <c r="IH341" s="22"/>
      <c r="II341" s="22"/>
    </row>
    <row r="342" spans="1:243" s="21" customFormat="1" ht="63">
      <c r="A342" s="62">
        <v>11.49</v>
      </c>
      <c r="B342" s="63" t="s">
        <v>350</v>
      </c>
      <c r="C342" s="34"/>
      <c r="D342" s="70"/>
      <c r="E342" s="70"/>
      <c r="F342" s="70"/>
      <c r="G342" s="70"/>
      <c r="H342" s="70"/>
      <c r="I342" s="70"/>
      <c r="J342" s="70"/>
      <c r="K342" s="70"/>
      <c r="L342" s="70"/>
      <c r="M342" s="70"/>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IA342" s="21">
        <v>11.49</v>
      </c>
      <c r="IB342" s="21" t="s">
        <v>350</v>
      </c>
      <c r="IE342" s="22"/>
      <c r="IF342" s="22"/>
      <c r="IG342" s="22"/>
      <c r="IH342" s="22"/>
      <c r="II342" s="22"/>
    </row>
    <row r="343" spans="1:243" s="21" customFormat="1" ht="31.5" customHeight="1">
      <c r="A343" s="62">
        <v>11.5</v>
      </c>
      <c r="B343" s="63" t="s">
        <v>80</v>
      </c>
      <c r="C343" s="34"/>
      <c r="D343" s="64">
        <v>50</v>
      </c>
      <c r="E343" s="65" t="s">
        <v>43</v>
      </c>
      <c r="F343" s="61">
        <v>75.89</v>
      </c>
      <c r="G343" s="46"/>
      <c r="H343" s="40"/>
      <c r="I343" s="41" t="s">
        <v>33</v>
      </c>
      <c r="J343" s="42">
        <f t="shared" si="16"/>
        <v>1</v>
      </c>
      <c r="K343" s="40" t="s">
        <v>34</v>
      </c>
      <c r="L343" s="40" t="s">
        <v>4</v>
      </c>
      <c r="M343" s="43"/>
      <c r="N343" s="52"/>
      <c r="O343" s="52"/>
      <c r="P343" s="53"/>
      <c r="Q343" s="52"/>
      <c r="R343" s="52"/>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5">
        <f t="shared" si="17"/>
        <v>3794.5</v>
      </c>
      <c r="BB343" s="54">
        <f t="shared" si="18"/>
        <v>3794.5</v>
      </c>
      <c r="BC343" s="59" t="str">
        <f t="shared" si="19"/>
        <v>INR  Three Thousand Seven Hundred &amp; Ninety Four  and Paise Fifty Only</v>
      </c>
      <c r="IA343" s="21">
        <v>11.5</v>
      </c>
      <c r="IB343" s="21" t="s">
        <v>80</v>
      </c>
      <c r="ID343" s="21">
        <v>50</v>
      </c>
      <c r="IE343" s="22" t="s">
        <v>43</v>
      </c>
      <c r="IF343" s="22"/>
      <c r="IG343" s="22"/>
      <c r="IH343" s="22"/>
      <c r="II343" s="22"/>
    </row>
    <row r="344" spans="1:243" s="21" customFormat="1" ht="15.75">
      <c r="A344" s="62">
        <v>11.51</v>
      </c>
      <c r="B344" s="63" t="s">
        <v>351</v>
      </c>
      <c r="C344" s="34"/>
      <c r="D344" s="70"/>
      <c r="E344" s="70"/>
      <c r="F344" s="70"/>
      <c r="G344" s="70"/>
      <c r="H344" s="70"/>
      <c r="I344" s="70"/>
      <c r="J344" s="70"/>
      <c r="K344" s="70"/>
      <c r="L344" s="70"/>
      <c r="M344" s="70"/>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IA344" s="21">
        <v>11.51</v>
      </c>
      <c r="IB344" s="21" t="s">
        <v>351</v>
      </c>
      <c r="IE344" s="22"/>
      <c r="IF344" s="22"/>
      <c r="IG344" s="22"/>
      <c r="IH344" s="22"/>
      <c r="II344" s="22"/>
    </row>
    <row r="345" spans="1:243" s="21" customFormat="1" ht="42.75">
      <c r="A345" s="62">
        <v>11.52</v>
      </c>
      <c r="B345" s="63" t="s">
        <v>80</v>
      </c>
      <c r="C345" s="34"/>
      <c r="D345" s="64">
        <v>30</v>
      </c>
      <c r="E345" s="65" t="s">
        <v>43</v>
      </c>
      <c r="F345" s="61">
        <v>162.56</v>
      </c>
      <c r="G345" s="46"/>
      <c r="H345" s="40"/>
      <c r="I345" s="41" t="s">
        <v>33</v>
      </c>
      <c r="J345" s="42">
        <f>IF(I345="Less(-)",-1,1)</f>
        <v>1</v>
      </c>
      <c r="K345" s="40" t="s">
        <v>34</v>
      </c>
      <c r="L345" s="40" t="s">
        <v>4</v>
      </c>
      <c r="M345" s="43"/>
      <c r="N345" s="52"/>
      <c r="O345" s="52"/>
      <c r="P345" s="53"/>
      <c r="Q345" s="52"/>
      <c r="R345" s="52"/>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5">
        <f>total_amount_ba($B$2,$D$2,D345,F345,J345,K345,M345)</f>
        <v>4876.8</v>
      </c>
      <c r="BB345" s="54">
        <f>BA345+SUM(N345:AZ345)</f>
        <v>4876.8</v>
      </c>
      <c r="BC345" s="59" t="str">
        <f>SpellNumber(L345,BB345)</f>
        <v>INR  Four Thousand Eight Hundred &amp; Seventy Six  and Paise Eighty Only</v>
      </c>
      <c r="IA345" s="21">
        <v>11.52</v>
      </c>
      <c r="IB345" s="21" t="s">
        <v>80</v>
      </c>
      <c r="ID345" s="21">
        <v>30</v>
      </c>
      <c r="IE345" s="22" t="s">
        <v>43</v>
      </c>
      <c r="IF345" s="22"/>
      <c r="IG345" s="22"/>
      <c r="IH345" s="22"/>
      <c r="II345" s="22"/>
    </row>
    <row r="346" spans="1:243" s="21" customFormat="1" ht="47.25">
      <c r="A346" s="62">
        <v>11.53</v>
      </c>
      <c r="B346" s="63" t="s">
        <v>363</v>
      </c>
      <c r="C346" s="34"/>
      <c r="D346" s="70"/>
      <c r="E346" s="70"/>
      <c r="F346" s="70"/>
      <c r="G346" s="70"/>
      <c r="H346" s="70"/>
      <c r="I346" s="70"/>
      <c r="J346" s="70"/>
      <c r="K346" s="70"/>
      <c r="L346" s="70"/>
      <c r="M346" s="70"/>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IA346" s="21">
        <v>11.53</v>
      </c>
      <c r="IB346" s="21" t="s">
        <v>363</v>
      </c>
      <c r="IE346" s="22"/>
      <c r="IF346" s="22"/>
      <c r="IG346" s="22"/>
      <c r="IH346" s="22"/>
      <c r="II346" s="22"/>
    </row>
    <row r="347" spans="1:243" s="21" customFormat="1" ht="47.25">
      <c r="A347" s="62">
        <v>11.54</v>
      </c>
      <c r="B347" s="63" t="s">
        <v>81</v>
      </c>
      <c r="C347" s="34"/>
      <c r="D347" s="64">
        <v>30</v>
      </c>
      <c r="E347" s="65" t="s">
        <v>43</v>
      </c>
      <c r="F347" s="61">
        <v>95.22</v>
      </c>
      <c r="G347" s="46"/>
      <c r="H347" s="40"/>
      <c r="I347" s="41" t="s">
        <v>33</v>
      </c>
      <c r="J347" s="42">
        <f>IF(I347="Less(-)",-1,1)</f>
        <v>1</v>
      </c>
      <c r="K347" s="40" t="s">
        <v>34</v>
      </c>
      <c r="L347" s="40" t="s">
        <v>4</v>
      </c>
      <c r="M347" s="43"/>
      <c r="N347" s="52"/>
      <c r="O347" s="52"/>
      <c r="P347" s="53"/>
      <c r="Q347" s="52"/>
      <c r="R347" s="52"/>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5">
        <f>total_amount_ba($B$2,$D$2,D347,F347,J347,K347,M347)</f>
        <v>2856.6</v>
      </c>
      <c r="BB347" s="54">
        <f>BA347+SUM(N347:AZ347)</f>
        <v>2856.6</v>
      </c>
      <c r="BC347" s="59" t="str">
        <f>SpellNumber(L347,BB347)</f>
        <v>INR  Two Thousand Eight Hundred &amp; Fifty Six  and Paise Sixty Only</v>
      </c>
      <c r="IA347" s="21">
        <v>11.54</v>
      </c>
      <c r="IB347" s="21" t="s">
        <v>81</v>
      </c>
      <c r="ID347" s="21">
        <v>30</v>
      </c>
      <c r="IE347" s="22" t="s">
        <v>43</v>
      </c>
      <c r="IF347" s="22"/>
      <c r="IG347" s="22"/>
      <c r="IH347" s="22"/>
      <c r="II347" s="22"/>
    </row>
    <row r="348" spans="1:243" s="21" customFormat="1" ht="15.75">
      <c r="A348" s="60">
        <v>12</v>
      </c>
      <c r="B348" s="63" t="s">
        <v>364</v>
      </c>
      <c r="C348" s="34"/>
      <c r="D348" s="70"/>
      <c r="E348" s="70"/>
      <c r="F348" s="70"/>
      <c r="G348" s="70"/>
      <c r="H348" s="70"/>
      <c r="I348" s="70"/>
      <c r="J348" s="70"/>
      <c r="K348" s="70"/>
      <c r="L348" s="70"/>
      <c r="M348" s="70"/>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IA348" s="21">
        <v>12</v>
      </c>
      <c r="IB348" s="21" t="s">
        <v>364</v>
      </c>
      <c r="IE348" s="22"/>
      <c r="IF348" s="22"/>
      <c r="IG348" s="22"/>
      <c r="IH348" s="22"/>
      <c r="II348" s="22"/>
    </row>
    <row r="349" spans="1:243" s="21" customFormat="1" ht="110.25" customHeight="1">
      <c r="A349" s="60">
        <v>12.01</v>
      </c>
      <c r="B349" s="63" t="s">
        <v>365</v>
      </c>
      <c r="C349" s="34"/>
      <c r="D349" s="70"/>
      <c r="E349" s="70"/>
      <c r="F349" s="70"/>
      <c r="G349" s="70"/>
      <c r="H349" s="70"/>
      <c r="I349" s="70"/>
      <c r="J349" s="70"/>
      <c r="K349" s="70"/>
      <c r="L349" s="70"/>
      <c r="M349" s="70"/>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IA349" s="21">
        <v>12.01</v>
      </c>
      <c r="IB349" s="21" t="s">
        <v>365</v>
      </c>
      <c r="IE349" s="22"/>
      <c r="IF349" s="22"/>
      <c r="IG349" s="22"/>
      <c r="IH349" s="22"/>
      <c r="II349" s="22"/>
    </row>
    <row r="350" spans="1:243" s="21" customFormat="1" ht="33" customHeight="1">
      <c r="A350" s="60">
        <v>12.02</v>
      </c>
      <c r="B350" s="63" t="s">
        <v>82</v>
      </c>
      <c r="C350" s="34"/>
      <c r="D350" s="64">
        <v>15</v>
      </c>
      <c r="E350" s="65" t="s">
        <v>43</v>
      </c>
      <c r="F350" s="61">
        <v>419.11</v>
      </c>
      <c r="G350" s="46"/>
      <c r="H350" s="40"/>
      <c r="I350" s="41" t="s">
        <v>33</v>
      </c>
      <c r="J350" s="42">
        <f aca="true" t="shared" si="20" ref="J350:J411">IF(I350="Less(-)",-1,1)</f>
        <v>1</v>
      </c>
      <c r="K350" s="40" t="s">
        <v>34</v>
      </c>
      <c r="L350" s="40" t="s">
        <v>4</v>
      </c>
      <c r="M350" s="43"/>
      <c r="N350" s="52"/>
      <c r="O350" s="52"/>
      <c r="P350" s="53"/>
      <c r="Q350" s="52"/>
      <c r="R350" s="52"/>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5">
        <f aca="true" t="shared" si="21" ref="BA350:BA411">total_amount_ba($B$2,$D$2,D350,F350,J350,K350,M350)</f>
        <v>6286.65</v>
      </c>
      <c r="BB350" s="54">
        <f aca="true" t="shared" si="22" ref="BB350:BB411">BA350+SUM(N350:AZ350)</f>
        <v>6286.65</v>
      </c>
      <c r="BC350" s="59" t="str">
        <f aca="true" t="shared" si="23" ref="BC350:BC411">SpellNumber(L350,BB350)</f>
        <v>INR  Six Thousand Two Hundred &amp; Eighty Six  and Paise Sixty Five Only</v>
      </c>
      <c r="IA350" s="21">
        <v>12.02</v>
      </c>
      <c r="IB350" s="21" t="s">
        <v>82</v>
      </c>
      <c r="ID350" s="21">
        <v>15</v>
      </c>
      <c r="IE350" s="22" t="s">
        <v>43</v>
      </c>
      <c r="IF350" s="22"/>
      <c r="IG350" s="22"/>
      <c r="IH350" s="22"/>
      <c r="II350" s="22"/>
    </row>
    <row r="351" spans="1:243" s="21" customFormat="1" ht="252">
      <c r="A351" s="60">
        <v>12.03</v>
      </c>
      <c r="B351" s="63" t="s">
        <v>366</v>
      </c>
      <c r="C351" s="34"/>
      <c r="D351" s="70"/>
      <c r="E351" s="70"/>
      <c r="F351" s="70"/>
      <c r="G351" s="70"/>
      <c r="H351" s="70"/>
      <c r="I351" s="70"/>
      <c r="J351" s="70"/>
      <c r="K351" s="70"/>
      <c r="L351" s="70"/>
      <c r="M351" s="70"/>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IA351" s="21">
        <v>12.03</v>
      </c>
      <c r="IB351" s="21" t="s">
        <v>366</v>
      </c>
      <c r="IE351" s="22"/>
      <c r="IF351" s="22"/>
      <c r="IG351" s="22"/>
      <c r="IH351" s="22"/>
      <c r="II351" s="22"/>
    </row>
    <row r="352" spans="1:243" s="21" customFormat="1" ht="42.75">
      <c r="A352" s="60">
        <v>12.04</v>
      </c>
      <c r="B352" s="63" t="s">
        <v>367</v>
      </c>
      <c r="C352" s="34"/>
      <c r="D352" s="64">
        <v>3</v>
      </c>
      <c r="E352" s="65" t="s">
        <v>47</v>
      </c>
      <c r="F352" s="61">
        <v>1319.86</v>
      </c>
      <c r="G352" s="46"/>
      <c r="H352" s="40"/>
      <c r="I352" s="41" t="s">
        <v>33</v>
      </c>
      <c r="J352" s="42">
        <f t="shared" si="20"/>
        <v>1</v>
      </c>
      <c r="K352" s="40" t="s">
        <v>34</v>
      </c>
      <c r="L352" s="40" t="s">
        <v>4</v>
      </c>
      <c r="M352" s="43"/>
      <c r="N352" s="52"/>
      <c r="O352" s="52"/>
      <c r="P352" s="53"/>
      <c r="Q352" s="52"/>
      <c r="R352" s="52"/>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5">
        <f t="shared" si="21"/>
        <v>3959.58</v>
      </c>
      <c r="BB352" s="54">
        <f t="shared" si="22"/>
        <v>3959.58</v>
      </c>
      <c r="BC352" s="59" t="str">
        <f t="shared" si="23"/>
        <v>INR  Three Thousand Nine Hundred &amp; Fifty Nine  and Paise Fifty Eight Only</v>
      </c>
      <c r="IA352" s="21">
        <v>12.04</v>
      </c>
      <c r="IB352" s="21" t="s">
        <v>367</v>
      </c>
      <c r="ID352" s="21">
        <v>3</v>
      </c>
      <c r="IE352" s="22" t="s">
        <v>47</v>
      </c>
      <c r="IF352" s="22"/>
      <c r="IG352" s="22"/>
      <c r="IH352" s="22"/>
      <c r="II352" s="22"/>
    </row>
    <row r="353" spans="1:243" s="21" customFormat="1" ht="141.75">
      <c r="A353" s="60">
        <v>12.05</v>
      </c>
      <c r="B353" s="63" t="s">
        <v>368</v>
      </c>
      <c r="C353" s="34"/>
      <c r="D353" s="70"/>
      <c r="E353" s="70"/>
      <c r="F353" s="70"/>
      <c r="G353" s="70"/>
      <c r="H353" s="70"/>
      <c r="I353" s="70"/>
      <c r="J353" s="70"/>
      <c r="K353" s="70"/>
      <c r="L353" s="70"/>
      <c r="M353" s="70"/>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IA353" s="21">
        <v>12.05</v>
      </c>
      <c r="IB353" s="21" t="s">
        <v>368</v>
      </c>
      <c r="IE353" s="22"/>
      <c r="IF353" s="22"/>
      <c r="IG353" s="22"/>
      <c r="IH353" s="22"/>
      <c r="II353" s="22"/>
    </row>
    <row r="354" spans="1:243" s="21" customFormat="1" ht="42.75">
      <c r="A354" s="60">
        <v>12.06</v>
      </c>
      <c r="B354" s="63" t="s">
        <v>369</v>
      </c>
      <c r="C354" s="34"/>
      <c r="D354" s="64">
        <v>7</v>
      </c>
      <c r="E354" s="65" t="s">
        <v>43</v>
      </c>
      <c r="F354" s="61">
        <v>917.97</v>
      </c>
      <c r="G354" s="46"/>
      <c r="H354" s="40"/>
      <c r="I354" s="41" t="s">
        <v>33</v>
      </c>
      <c r="J354" s="42">
        <f t="shared" si="20"/>
        <v>1</v>
      </c>
      <c r="K354" s="40" t="s">
        <v>34</v>
      </c>
      <c r="L354" s="40" t="s">
        <v>4</v>
      </c>
      <c r="M354" s="43"/>
      <c r="N354" s="52"/>
      <c r="O354" s="52"/>
      <c r="P354" s="53"/>
      <c r="Q354" s="52"/>
      <c r="R354" s="52"/>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5">
        <f t="shared" si="21"/>
        <v>6425.79</v>
      </c>
      <c r="BB354" s="54">
        <f t="shared" si="22"/>
        <v>6425.79</v>
      </c>
      <c r="BC354" s="59" t="str">
        <f t="shared" si="23"/>
        <v>INR  Six Thousand Four Hundred &amp; Twenty Five  and Paise Seventy Nine Only</v>
      </c>
      <c r="IA354" s="21">
        <v>12.06</v>
      </c>
      <c r="IB354" s="21" t="s">
        <v>369</v>
      </c>
      <c r="ID354" s="21">
        <v>7</v>
      </c>
      <c r="IE354" s="22" t="s">
        <v>43</v>
      </c>
      <c r="IF354" s="22"/>
      <c r="IG354" s="22"/>
      <c r="IH354" s="22"/>
      <c r="II354" s="22"/>
    </row>
    <row r="355" spans="1:243" s="21" customFormat="1" ht="47.25">
      <c r="A355" s="60">
        <v>12.07</v>
      </c>
      <c r="B355" s="63" t="s">
        <v>370</v>
      </c>
      <c r="C355" s="34"/>
      <c r="D355" s="70"/>
      <c r="E355" s="70"/>
      <c r="F355" s="70"/>
      <c r="G355" s="70"/>
      <c r="H355" s="70"/>
      <c r="I355" s="70"/>
      <c r="J355" s="70"/>
      <c r="K355" s="70"/>
      <c r="L355" s="70"/>
      <c r="M355" s="70"/>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IA355" s="21">
        <v>12.07</v>
      </c>
      <c r="IB355" s="21" t="s">
        <v>370</v>
      </c>
      <c r="IE355" s="22"/>
      <c r="IF355" s="22"/>
      <c r="IG355" s="22"/>
      <c r="IH355" s="22"/>
      <c r="II355" s="22"/>
    </row>
    <row r="356" spans="1:243" s="21" customFormat="1" ht="47.25">
      <c r="A356" s="60">
        <v>12.08</v>
      </c>
      <c r="B356" s="63" t="s">
        <v>371</v>
      </c>
      <c r="C356" s="34"/>
      <c r="D356" s="64">
        <v>10</v>
      </c>
      <c r="E356" s="65" t="s">
        <v>43</v>
      </c>
      <c r="F356" s="61">
        <v>825.91</v>
      </c>
      <c r="G356" s="46"/>
      <c r="H356" s="40"/>
      <c r="I356" s="41" t="s">
        <v>33</v>
      </c>
      <c r="J356" s="42">
        <f t="shared" si="20"/>
        <v>1</v>
      </c>
      <c r="K356" s="40" t="s">
        <v>34</v>
      </c>
      <c r="L356" s="40" t="s">
        <v>4</v>
      </c>
      <c r="M356" s="43"/>
      <c r="N356" s="52"/>
      <c r="O356" s="52"/>
      <c r="P356" s="53"/>
      <c r="Q356" s="52"/>
      <c r="R356" s="52"/>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5">
        <f t="shared" si="21"/>
        <v>8259.1</v>
      </c>
      <c r="BB356" s="54">
        <f t="shared" si="22"/>
        <v>8259.1</v>
      </c>
      <c r="BC356" s="59" t="str">
        <f t="shared" si="23"/>
        <v>INR  Eight Thousand Two Hundred &amp; Fifty Nine  and Paise Ten Only</v>
      </c>
      <c r="IA356" s="21">
        <v>12.08</v>
      </c>
      <c r="IB356" s="21" t="s">
        <v>371</v>
      </c>
      <c r="ID356" s="21">
        <v>10</v>
      </c>
      <c r="IE356" s="22" t="s">
        <v>43</v>
      </c>
      <c r="IF356" s="22"/>
      <c r="IG356" s="22"/>
      <c r="IH356" s="22"/>
      <c r="II356" s="22"/>
    </row>
    <row r="357" spans="1:243" s="21" customFormat="1" ht="30" customHeight="1">
      <c r="A357" s="60">
        <v>12.09</v>
      </c>
      <c r="B357" s="63" t="s">
        <v>372</v>
      </c>
      <c r="C357" s="34"/>
      <c r="D357" s="64">
        <v>15</v>
      </c>
      <c r="E357" s="65" t="s">
        <v>44</v>
      </c>
      <c r="F357" s="61">
        <v>40.68</v>
      </c>
      <c r="G357" s="46"/>
      <c r="H357" s="40"/>
      <c r="I357" s="41" t="s">
        <v>33</v>
      </c>
      <c r="J357" s="42">
        <f t="shared" si="20"/>
        <v>1</v>
      </c>
      <c r="K357" s="40" t="s">
        <v>34</v>
      </c>
      <c r="L357" s="40" t="s">
        <v>4</v>
      </c>
      <c r="M357" s="43"/>
      <c r="N357" s="52"/>
      <c r="O357" s="52"/>
      <c r="P357" s="53"/>
      <c r="Q357" s="52"/>
      <c r="R357" s="52"/>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5">
        <f t="shared" si="21"/>
        <v>610.2</v>
      </c>
      <c r="BB357" s="54">
        <f t="shared" si="22"/>
        <v>610.2</v>
      </c>
      <c r="BC357" s="59" t="str">
        <f t="shared" si="23"/>
        <v>INR  Six Hundred &amp; Ten  and Paise Twenty Only</v>
      </c>
      <c r="IA357" s="21">
        <v>12.09</v>
      </c>
      <c r="IB357" s="21" t="s">
        <v>372</v>
      </c>
      <c r="ID357" s="21">
        <v>15</v>
      </c>
      <c r="IE357" s="22" t="s">
        <v>44</v>
      </c>
      <c r="IF357" s="22"/>
      <c r="IG357" s="22"/>
      <c r="IH357" s="22"/>
      <c r="II357" s="22"/>
    </row>
    <row r="358" spans="1:243" s="21" customFormat="1" ht="94.5">
      <c r="A358" s="62">
        <v>12.1</v>
      </c>
      <c r="B358" s="63" t="s">
        <v>83</v>
      </c>
      <c r="C358" s="34"/>
      <c r="D358" s="64">
        <v>7</v>
      </c>
      <c r="E358" s="65" t="s">
        <v>43</v>
      </c>
      <c r="F358" s="61">
        <v>52.39</v>
      </c>
      <c r="G358" s="46"/>
      <c r="H358" s="40"/>
      <c r="I358" s="41" t="s">
        <v>33</v>
      </c>
      <c r="J358" s="42">
        <f t="shared" si="20"/>
        <v>1</v>
      </c>
      <c r="K358" s="40" t="s">
        <v>34</v>
      </c>
      <c r="L358" s="40" t="s">
        <v>4</v>
      </c>
      <c r="M358" s="43"/>
      <c r="N358" s="52"/>
      <c r="O358" s="52"/>
      <c r="P358" s="53"/>
      <c r="Q358" s="52"/>
      <c r="R358" s="52"/>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5">
        <f t="shared" si="21"/>
        <v>366.73</v>
      </c>
      <c r="BB358" s="54">
        <f t="shared" si="22"/>
        <v>366.73</v>
      </c>
      <c r="BC358" s="59" t="str">
        <f t="shared" si="23"/>
        <v>INR  Three Hundred &amp; Sixty Six  and Paise Seventy Three Only</v>
      </c>
      <c r="IA358" s="21">
        <v>12.1</v>
      </c>
      <c r="IB358" s="21" t="s">
        <v>83</v>
      </c>
      <c r="ID358" s="21">
        <v>7</v>
      </c>
      <c r="IE358" s="22" t="s">
        <v>43</v>
      </c>
      <c r="IF358" s="22"/>
      <c r="IG358" s="22"/>
      <c r="IH358" s="22"/>
      <c r="II358" s="22"/>
    </row>
    <row r="359" spans="1:243" s="21" customFormat="1" ht="409.5">
      <c r="A359" s="60">
        <v>12.11</v>
      </c>
      <c r="B359" s="63" t="s">
        <v>373</v>
      </c>
      <c r="C359" s="34"/>
      <c r="D359" s="64">
        <v>30</v>
      </c>
      <c r="E359" s="65" t="s">
        <v>43</v>
      </c>
      <c r="F359" s="61">
        <v>249.89</v>
      </c>
      <c r="G359" s="46"/>
      <c r="H359" s="40"/>
      <c r="I359" s="41" t="s">
        <v>33</v>
      </c>
      <c r="J359" s="42">
        <f t="shared" si="20"/>
        <v>1</v>
      </c>
      <c r="K359" s="40" t="s">
        <v>34</v>
      </c>
      <c r="L359" s="40" t="s">
        <v>4</v>
      </c>
      <c r="M359" s="43"/>
      <c r="N359" s="52"/>
      <c r="O359" s="52"/>
      <c r="P359" s="53"/>
      <c r="Q359" s="52"/>
      <c r="R359" s="52"/>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5">
        <f t="shared" si="21"/>
        <v>7496.7</v>
      </c>
      <c r="BB359" s="54">
        <f t="shared" si="22"/>
        <v>7496.7</v>
      </c>
      <c r="BC359" s="59" t="str">
        <f t="shared" si="23"/>
        <v>INR  Seven Thousand Four Hundred &amp; Ninety Six  and Paise Seventy Only</v>
      </c>
      <c r="IA359" s="21">
        <v>12.11</v>
      </c>
      <c r="IB359" s="21" t="s">
        <v>373</v>
      </c>
      <c r="ID359" s="21">
        <v>30</v>
      </c>
      <c r="IE359" s="22" t="s">
        <v>43</v>
      </c>
      <c r="IF359" s="22"/>
      <c r="IG359" s="22"/>
      <c r="IH359" s="22"/>
      <c r="II359" s="22"/>
    </row>
    <row r="360" spans="1:243" s="21" customFormat="1" ht="378">
      <c r="A360" s="60">
        <v>12.12</v>
      </c>
      <c r="B360" s="63" t="s">
        <v>374</v>
      </c>
      <c r="C360" s="34"/>
      <c r="D360" s="64">
        <v>6000</v>
      </c>
      <c r="E360" s="65" t="s">
        <v>620</v>
      </c>
      <c r="F360" s="61">
        <v>0.35</v>
      </c>
      <c r="G360" s="46"/>
      <c r="H360" s="40"/>
      <c r="I360" s="41" t="s">
        <v>33</v>
      </c>
      <c r="J360" s="42">
        <f t="shared" si="20"/>
        <v>1</v>
      </c>
      <c r="K360" s="40" t="s">
        <v>34</v>
      </c>
      <c r="L360" s="40" t="s">
        <v>4</v>
      </c>
      <c r="M360" s="43"/>
      <c r="N360" s="52"/>
      <c r="O360" s="52"/>
      <c r="P360" s="53"/>
      <c r="Q360" s="52"/>
      <c r="R360" s="52"/>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5">
        <f t="shared" si="21"/>
        <v>2100</v>
      </c>
      <c r="BB360" s="54">
        <f t="shared" si="22"/>
        <v>2100</v>
      </c>
      <c r="BC360" s="59" t="str">
        <f t="shared" si="23"/>
        <v>INR  Two Thousand One Hundred    Only</v>
      </c>
      <c r="IA360" s="21">
        <v>12.12</v>
      </c>
      <c r="IB360" s="21" t="s">
        <v>374</v>
      </c>
      <c r="ID360" s="21">
        <v>6000</v>
      </c>
      <c r="IE360" s="22" t="s">
        <v>620</v>
      </c>
      <c r="IF360" s="22"/>
      <c r="IG360" s="22"/>
      <c r="IH360" s="22"/>
      <c r="II360" s="22"/>
    </row>
    <row r="361" spans="1:243" s="21" customFormat="1" ht="207" customHeight="1">
      <c r="A361" s="60">
        <v>12.13</v>
      </c>
      <c r="B361" s="68" t="s">
        <v>375</v>
      </c>
      <c r="C361" s="34"/>
      <c r="D361" s="64">
        <v>600</v>
      </c>
      <c r="E361" s="65" t="s">
        <v>43</v>
      </c>
      <c r="F361" s="61">
        <v>62.52</v>
      </c>
      <c r="G361" s="46"/>
      <c r="H361" s="40"/>
      <c r="I361" s="41" t="s">
        <v>33</v>
      </c>
      <c r="J361" s="42">
        <f t="shared" si="20"/>
        <v>1</v>
      </c>
      <c r="K361" s="40" t="s">
        <v>34</v>
      </c>
      <c r="L361" s="40" t="s">
        <v>4</v>
      </c>
      <c r="M361" s="43"/>
      <c r="N361" s="52"/>
      <c r="O361" s="52"/>
      <c r="P361" s="53"/>
      <c r="Q361" s="52"/>
      <c r="R361" s="52"/>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5">
        <f t="shared" si="21"/>
        <v>37512</v>
      </c>
      <c r="BB361" s="54">
        <f t="shared" si="22"/>
        <v>37512</v>
      </c>
      <c r="BC361" s="59" t="str">
        <f t="shared" si="23"/>
        <v>INR  Thirty Seven Thousand Five Hundred &amp; Twelve  Only</v>
      </c>
      <c r="IA361" s="21">
        <v>12.13</v>
      </c>
      <c r="IB361" s="21" t="s">
        <v>375</v>
      </c>
      <c r="ID361" s="21">
        <v>600</v>
      </c>
      <c r="IE361" s="22" t="s">
        <v>43</v>
      </c>
      <c r="IF361" s="22"/>
      <c r="IG361" s="22"/>
      <c r="IH361" s="22"/>
      <c r="II361" s="22"/>
    </row>
    <row r="362" spans="1:243" s="21" customFormat="1" ht="110.25">
      <c r="A362" s="60">
        <v>12.14</v>
      </c>
      <c r="B362" s="63" t="s">
        <v>376</v>
      </c>
      <c r="C362" s="34"/>
      <c r="D362" s="64">
        <v>10</v>
      </c>
      <c r="E362" s="65" t="s">
        <v>47</v>
      </c>
      <c r="F362" s="61">
        <v>213.15</v>
      </c>
      <c r="G362" s="46"/>
      <c r="H362" s="40"/>
      <c r="I362" s="41" t="s">
        <v>33</v>
      </c>
      <c r="J362" s="42">
        <f t="shared" si="20"/>
        <v>1</v>
      </c>
      <c r="K362" s="40" t="s">
        <v>34</v>
      </c>
      <c r="L362" s="40" t="s">
        <v>4</v>
      </c>
      <c r="M362" s="43"/>
      <c r="N362" s="52"/>
      <c r="O362" s="52"/>
      <c r="P362" s="53"/>
      <c r="Q362" s="52"/>
      <c r="R362" s="52"/>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5">
        <f t="shared" si="21"/>
        <v>2131.5</v>
      </c>
      <c r="BB362" s="54">
        <f t="shared" si="22"/>
        <v>2131.5</v>
      </c>
      <c r="BC362" s="59" t="str">
        <f t="shared" si="23"/>
        <v>INR  Two Thousand One Hundred &amp; Thirty One  and Paise Fifty Only</v>
      </c>
      <c r="IA362" s="21">
        <v>12.14</v>
      </c>
      <c r="IB362" s="21" t="s">
        <v>376</v>
      </c>
      <c r="ID362" s="21">
        <v>10</v>
      </c>
      <c r="IE362" s="22" t="s">
        <v>47</v>
      </c>
      <c r="IF362" s="22"/>
      <c r="IG362" s="22"/>
      <c r="IH362" s="22"/>
      <c r="II362" s="22"/>
    </row>
    <row r="363" spans="1:243" s="21" customFormat="1" ht="63">
      <c r="A363" s="60">
        <v>12.15</v>
      </c>
      <c r="B363" s="63" t="s">
        <v>377</v>
      </c>
      <c r="C363" s="34"/>
      <c r="D363" s="64">
        <v>20</v>
      </c>
      <c r="E363" s="65" t="s">
        <v>43</v>
      </c>
      <c r="F363" s="61">
        <v>2.5</v>
      </c>
      <c r="G363" s="46"/>
      <c r="H363" s="40"/>
      <c r="I363" s="41" t="s">
        <v>33</v>
      </c>
      <c r="J363" s="42">
        <f t="shared" si="20"/>
        <v>1</v>
      </c>
      <c r="K363" s="40" t="s">
        <v>34</v>
      </c>
      <c r="L363" s="40" t="s">
        <v>4</v>
      </c>
      <c r="M363" s="43"/>
      <c r="N363" s="52"/>
      <c r="O363" s="52"/>
      <c r="P363" s="53"/>
      <c r="Q363" s="52"/>
      <c r="R363" s="52"/>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5">
        <f t="shared" si="21"/>
        <v>50</v>
      </c>
      <c r="BB363" s="54">
        <f t="shared" si="22"/>
        <v>50</v>
      </c>
      <c r="BC363" s="59" t="str">
        <f t="shared" si="23"/>
        <v>INR  Fifty Only</v>
      </c>
      <c r="IA363" s="21">
        <v>12.15</v>
      </c>
      <c r="IB363" s="21" t="s">
        <v>377</v>
      </c>
      <c r="ID363" s="21">
        <v>20</v>
      </c>
      <c r="IE363" s="22" t="s">
        <v>43</v>
      </c>
      <c r="IF363" s="22"/>
      <c r="IG363" s="22"/>
      <c r="IH363" s="22"/>
      <c r="II363" s="22"/>
    </row>
    <row r="364" spans="1:243" s="21" customFormat="1" ht="15.75">
      <c r="A364" s="60">
        <v>12.16</v>
      </c>
      <c r="B364" s="63" t="s">
        <v>378</v>
      </c>
      <c r="C364" s="34"/>
      <c r="D364" s="70"/>
      <c r="E364" s="70"/>
      <c r="F364" s="70"/>
      <c r="G364" s="70"/>
      <c r="H364" s="70"/>
      <c r="I364" s="70"/>
      <c r="J364" s="70"/>
      <c r="K364" s="70"/>
      <c r="L364" s="70"/>
      <c r="M364" s="70"/>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IA364" s="21">
        <v>12.16</v>
      </c>
      <c r="IB364" s="21" t="s">
        <v>378</v>
      </c>
      <c r="IE364" s="22"/>
      <c r="IF364" s="22"/>
      <c r="IG364" s="22"/>
      <c r="IH364" s="22"/>
      <c r="II364" s="22"/>
    </row>
    <row r="365" spans="1:243" s="21" customFormat="1" ht="78.75">
      <c r="A365" s="60">
        <v>12.17</v>
      </c>
      <c r="B365" s="63" t="s">
        <v>379</v>
      </c>
      <c r="C365" s="34"/>
      <c r="D365" s="70"/>
      <c r="E365" s="70"/>
      <c r="F365" s="70"/>
      <c r="G365" s="70"/>
      <c r="H365" s="70"/>
      <c r="I365" s="70"/>
      <c r="J365" s="70"/>
      <c r="K365" s="70"/>
      <c r="L365" s="70"/>
      <c r="M365" s="70"/>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IA365" s="21">
        <v>12.17</v>
      </c>
      <c r="IB365" s="21" t="s">
        <v>379</v>
      </c>
      <c r="IE365" s="22"/>
      <c r="IF365" s="22"/>
      <c r="IG365" s="22"/>
      <c r="IH365" s="22"/>
      <c r="II365" s="22"/>
    </row>
    <row r="366" spans="1:243" s="21" customFormat="1" ht="42.75">
      <c r="A366" s="60">
        <v>12.18</v>
      </c>
      <c r="B366" s="63" t="s">
        <v>56</v>
      </c>
      <c r="C366" s="34"/>
      <c r="D366" s="64">
        <v>2</v>
      </c>
      <c r="E366" s="65" t="s">
        <v>46</v>
      </c>
      <c r="F366" s="61">
        <v>1759.84</v>
      </c>
      <c r="G366" s="46"/>
      <c r="H366" s="40"/>
      <c r="I366" s="41" t="s">
        <v>33</v>
      </c>
      <c r="J366" s="42">
        <f t="shared" si="20"/>
        <v>1</v>
      </c>
      <c r="K366" s="40" t="s">
        <v>34</v>
      </c>
      <c r="L366" s="40" t="s">
        <v>4</v>
      </c>
      <c r="M366" s="43"/>
      <c r="N366" s="52"/>
      <c r="O366" s="52"/>
      <c r="P366" s="53"/>
      <c r="Q366" s="52"/>
      <c r="R366" s="52"/>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5">
        <f t="shared" si="21"/>
        <v>3519.68</v>
      </c>
      <c r="BB366" s="54">
        <f t="shared" si="22"/>
        <v>3519.68</v>
      </c>
      <c r="BC366" s="59" t="str">
        <f t="shared" si="23"/>
        <v>INR  Three Thousand Five Hundred &amp; Nineteen  and Paise Sixty Eight Only</v>
      </c>
      <c r="IA366" s="21">
        <v>12.18</v>
      </c>
      <c r="IB366" s="21" t="s">
        <v>56</v>
      </c>
      <c r="ID366" s="21">
        <v>2</v>
      </c>
      <c r="IE366" s="22" t="s">
        <v>46</v>
      </c>
      <c r="IF366" s="22"/>
      <c r="IG366" s="22"/>
      <c r="IH366" s="22"/>
      <c r="II366" s="22"/>
    </row>
    <row r="367" spans="1:243" s="21" customFormat="1" ht="42.75">
      <c r="A367" s="60">
        <v>12.19</v>
      </c>
      <c r="B367" s="63" t="s">
        <v>380</v>
      </c>
      <c r="C367" s="34"/>
      <c r="D367" s="64">
        <v>2</v>
      </c>
      <c r="E367" s="65" t="s">
        <v>46</v>
      </c>
      <c r="F367" s="61">
        <v>1086.89</v>
      </c>
      <c r="G367" s="46"/>
      <c r="H367" s="40"/>
      <c r="I367" s="41" t="s">
        <v>33</v>
      </c>
      <c r="J367" s="42">
        <f t="shared" si="20"/>
        <v>1</v>
      </c>
      <c r="K367" s="40" t="s">
        <v>34</v>
      </c>
      <c r="L367" s="40" t="s">
        <v>4</v>
      </c>
      <c r="M367" s="43"/>
      <c r="N367" s="52"/>
      <c r="O367" s="52"/>
      <c r="P367" s="53"/>
      <c r="Q367" s="52"/>
      <c r="R367" s="52"/>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5">
        <f t="shared" si="21"/>
        <v>2173.78</v>
      </c>
      <c r="BB367" s="54">
        <f t="shared" si="22"/>
        <v>2173.78</v>
      </c>
      <c r="BC367" s="59" t="str">
        <f t="shared" si="23"/>
        <v>INR  Two Thousand One Hundred &amp; Seventy Three  and Paise Seventy Eight Only</v>
      </c>
      <c r="IA367" s="21">
        <v>12.19</v>
      </c>
      <c r="IB367" s="21" t="s">
        <v>380</v>
      </c>
      <c r="ID367" s="21">
        <v>2</v>
      </c>
      <c r="IE367" s="22" t="s">
        <v>46</v>
      </c>
      <c r="IF367" s="22"/>
      <c r="IG367" s="22"/>
      <c r="IH367" s="22"/>
      <c r="II367" s="22"/>
    </row>
    <row r="368" spans="1:243" s="21" customFormat="1" ht="94.5">
      <c r="A368" s="62">
        <v>12.2</v>
      </c>
      <c r="B368" s="63" t="s">
        <v>381</v>
      </c>
      <c r="C368" s="34"/>
      <c r="D368" s="64">
        <v>2</v>
      </c>
      <c r="E368" s="65" t="s">
        <v>46</v>
      </c>
      <c r="F368" s="61">
        <v>2567.38</v>
      </c>
      <c r="G368" s="46"/>
      <c r="H368" s="40"/>
      <c r="I368" s="41" t="s">
        <v>33</v>
      </c>
      <c r="J368" s="42">
        <f t="shared" si="20"/>
        <v>1</v>
      </c>
      <c r="K368" s="40" t="s">
        <v>34</v>
      </c>
      <c r="L368" s="40" t="s">
        <v>4</v>
      </c>
      <c r="M368" s="43"/>
      <c r="N368" s="52"/>
      <c r="O368" s="52"/>
      <c r="P368" s="53"/>
      <c r="Q368" s="52"/>
      <c r="R368" s="52"/>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5">
        <f t="shared" si="21"/>
        <v>5134.76</v>
      </c>
      <c r="BB368" s="54">
        <f t="shared" si="22"/>
        <v>5134.76</v>
      </c>
      <c r="BC368" s="59" t="str">
        <f t="shared" si="23"/>
        <v>INR  Five Thousand One Hundred &amp; Thirty Four  and Paise Seventy Six Only</v>
      </c>
      <c r="IA368" s="21">
        <v>12.2</v>
      </c>
      <c r="IB368" s="21" t="s">
        <v>381</v>
      </c>
      <c r="ID368" s="21">
        <v>2</v>
      </c>
      <c r="IE368" s="22" t="s">
        <v>46</v>
      </c>
      <c r="IF368" s="22"/>
      <c r="IG368" s="22"/>
      <c r="IH368" s="22"/>
      <c r="II368" s="22"/>
    </row>
    <row r="369" spans="1:243" s="21" customFormat="1" ht="94.5">
      <c r="A369" s="60">
        <v>12.21</v>
      </c>
      <c r="B369" s="63" t="s">
        <v>382</v>
      </c>
      <c r="C369" s="34"/>
      <c r="D369" s="64">
        <v>2</v>
      </c>
      <c r="E369" s="65" t="s">
        <v>43</v>
      </c>
      <c r="F369" s="61">
        <v>830.43</v>
      </c>
      <c r="G369" s="46"/>
      <c r="H369" s="40"/>
      <c r="I369" s="41" t="s">
        <v>33</v>
      </c>
      <c r="J369" s="42">
        <f t="shared" si="20"/>
        <v>1</v>
      </c>
      <c r="K369" s="40" t="s">
        <v>34</v>
      </c>
      <c r="L369" s="40" t="s">
        <v>4</v>
      </c>
      <c r="M369" s="43"/>
      <c r="N369" s="52"/>
      <c r="O369" s="52"/>
      <c r="P369" s="53"/>
      <c r="Q369" s="52"/>
      <c r="R369" s="52"/>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5">
        <f t="shared" si="21"/>
        <v>1660.86</v>
      </c>
      <c r="BB369" s="54">
        <f t="shared" si="22"/>
        <v>1660.86</v>
      </c>
      <c r="BC369" s="59" t="str">
        <f t="shared" si="23"/>
        <v>INR  One Thousand Six Hundred &amp; Sixty  and Paise Eighty Six Only</v>
      </c>
      <c r="IA369" s="21">
        <v>12.21</v>
      </c>
      <c r="IB369" s="21" t="s">
        <v>382</v>
      </c>
      <c r="ID369" s="21">
        <v>2</v>
      </c>
      <c r="IE369" s="22" t="s">
        <v>43</v>
      </c>
      <c r="IF369" s="22"/>
      <c r="IG369" s="22"/>
      <c r="IH369" s="22"/>
      <c r="II369" s="22"/>
    </row>
    <row r="370" spans="1:243" s="21" customFormat="1" ht="94.5">
      <c r="A370" s="60">
        <v>12.22</v>
      </c>
      <c r="B370" s="63" t="s">
        <v>383</v>
      </c>
      <c r="C370" s="34"/>
      <c r="D370" s="70"/>
      <c r="E370" s="70"/>
      <c r="F370" s="70"/>
      <c r="G370" s="70"/>
      <c r="H370" s="70"/>
      <c r="I370" s="70"/>
      <c r="J370" s="70"/>
      <c r="K370" s="70"/>
      <c r="L370" s="70"/>
      <c r="M370" s="70"/>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IA370" s="21">
        <v>12.22</v>
      </c>
      <c r="IB370" s="21" t="s">
        <v>383</v>
      </c>
      <c r="IE370" s="22"/>
      <c r="IF370" s="22"/>
      <c r="IG370" s="22"/>
      <c r="IH370" s="22"/>
      <c r="II370" s="22"/>
    </row>
    <row r="371" spans="1:243" s="21" customFormat="1" ht="42.75">
      <c r="A371" s="60">
        <v>12.23</v>
      </c>
      <c r="B371" s="63" t="s">
        <v>49</v>
      </c>
      <c r="C371" s="34"/>
      <c r="D371" s="64">
        <v>3</v>
      </c>
      <c r="E371" s="65" t="s">
        <v>46</v>
      </c>
      <c r="F371" s="61">
        <v>1489.22</v>
      </c>
      <c r="G371" s="46"/>
      <c r="H371" s="40"/>
      <c r="I371" s="41" t="s">
        <v>33</v>
      </c>
      <c r="J371" s="42">
        <f t="shared" si="20"/>
        <v>1</v>
      </c>
      <c r="K371" s="40" t="s">
        <v>34</v>
      </c>
      <c r="L371" s="40" t="s">
        <v>4</v>
      </c>
      <c r="M371" s="43"/>
      <c r="N371" s="52"/>
      <c r="O371" s="52"/>
      <c r="P371" s="53"/>
      <c r="Q371" s="52"/>
      <c r="R371" s="52"/>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5">
        <f t="shared" si="21"/>
        <v>4467.66</v>
      </c>
      <c r="BB371" s="54">
        <f t="shared" si="22"/>
        <v>4467.66</v>
      </c>
      <c r="BC371" s="59" t="str">
        <f t="shared" si="23"/>
        <v>INR  Four Thousand Four Hundred &amp; Sixty Seven  and Paise Sixty Six Only</v>
      </c>
      <c r="IA371" s="21">
        <v>12.23</v>
      </c>
      <c r="IB371" s="21" t="s">
        <v>49</v>
      </c>
      <c r="ID371" s="21">
        <v>3</v>
      </c>
      <c r="IE371" s="22" t="s">
        <v>46</v>
      </c>
      <c r="IF371" s="22"/>
      <c r="IG371" s="22"/>
      <c r="IH371" s="22"/>
      <c r="II371" s="22"/>
    </row>
    <row r="372" spans="1:243" s="21" customFormat="1" ht="63">
      <c r="A372" s="60">
        <v>12.24</v>
      </c>
      <c r="B372" s="63" t="s">
        <v>384</v>
      </c>
      <c r="C372" s="34"/>
      <c r="D372" s="70"/>
      <c r="E372" s="70"/>
      <c r="F372" s="70"/>
      <c r="G372" s="70"/>
      <c r="H372" s="70"/>
      <c r="I372" s="70"/>
      <c r="J372" s="70"/>
      <c r="K372" s="70"/>
      <c r="L372" s="70"/>
      <c r="M372" s="70"/>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IA372" s="21">
        <v>12.24</v>
      </c>
      <c r="IB372" s="21" t="s">
        <v>384</v>
      </c>
      <c r="IE372" s="22"/>
      <c r="IF372" s="22"/>
      <c r="IG372" s="22"/>
      <c r="IH372" s="22"/>
      <c r="II372" s="22"/>
    </row>
    <row r="373" spans="1:243" s="21" customFormat="1" ht="42.75">
      <c r="A373" s="60">
        <v>12.25</v>
      </c>
      <c r="B373" s="63" t="s">
        <v>84</v>
      </c>
      <c r="C373" s="34"/>
      <c r="D373" s="64">
        <v>700</v>
      </c>
      <c r="E373" s="65" t="s">
        <v>91</v>
      </c>
      <c r="F373" s="61">
        <v>4841.96</v>
      </c>
      <c r="G373" s="46"/>
      <c r="H373" s="40"/>
      <c r="I373" s="41" t="s">
        <v>33</v>
      </c>
      <c r="J373" s="42">
        <f t="shared" si="20"/>
        <v>1</v>
      </c>
      <c r="K373" s="40" t="s">
        <v>34</v>
      </c>
      <c r="L373" s="40" t="s">
        <v>4</v>
      </c>
      <c r="M373" s="43"/>
      <c r="N373" s="52"/>
      <c r="O373" s="52"/>
      <c r="P373" s="53"/>
      <c r="Q373" s="52"/>
      <c r="R373" s="52"/>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5">
        <f>total_amount_ba($B$2,$D$2,D373,F373,J373,K373,M373)/1000</f>
        <v>3389.37</v>
      </c>
      <c r="BB373" s="54">
        <f t="shared" si="22"/>
        <v>3389.37</v>
      </c>
      <c r="BC373" s="59" t="str">
        <f t="shared" si="23"/>
        <v>INR  Three Thousand Three Hundred &amp; Eighty Nine  and Paise Thirty Seven Only</v>
      </c>
      <c r="IA373" s="21">
        <v>12.25</v>
      </c>
      <c r="IB373" s="21" t="s">
        <v>84</v>
      </c>
      <c r="ID373" s="21">
        <v>700</v>
      </c>
      <c r="IE373" s="22" t="s">
        <v>91</v>
      </c>
      <c r="IF373" s="22"/>
      <c r="IG373" s="22"/>
      <c r="IH373" s="22"/>
      <c r="II373" s="22"/>
    </row>
    <row r="374" spans="1:243" s="21" customFormat="1" ht="78.75">
      <c r="A374" s="60">
        <v>12.26</v>
      </c>
      <c r="B374" s="63" t="s">
        <v>385</v>
      </c>
      <c r="C374" s="34"/>
      <c r="D374" s="70"/>
      <c r="E374" s="70"/>
      <c r="F374" s="70"/>
      <c r="G374" s="70"/>
      <c r="H374" s="70"/>
      <c r="I374" s="70"/>
      <c r="J374" s="70"/>
      <c r="K374" s="70"/>
      <c r="L374" s="70"/>
      <c r="M374" s="70"/>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IA374" s="21">
        <v>12.26</v>
      </c>
      <c r="IB374" s="21" t="s">
        <v>385</v>
      </c>
      <c r="IE374" s="22"/>
      <c r="IF374" s="22"/>
      <c r="IG374" s="22"/>
      <c r="IH374" s="22"/>
      <c r="II374" s="22"/>
    </row>
    <row r="375" spans="1:243" s="21" customFormat="1" ht="28.5">
      <c r="A375" s="60">
        <v>12.27</v>
      </c>
      <c r="B375" s="63" t="s">
        <v>85</v>
      </c>
      <c r="C375" s="34"/>
      <c r="D375" s="64">
        <v>2</v>
      </c>
      <c r="E375" s="65" t="s">
        <v>47</v>
      </c>
      <c r="F375" s="61">
        <v>265.41</v>
      </c>
      <c r="G375" s="46"/>
      <c r="H375" s="40"/>
      <c r="I375" s="41" t="s">
        <v>33</v>
      </c>
      <c r="J375" s="42">
        <f t="shared" si="20"/>
        <v>1</v>
      </c>
      <c r="K375" s="40" t="s">
        <v>34</v>
      </c>
      <c r="L375" s="40" t="s">
        <v>4</v>
      </c>
      <c r="M375" s="43"/>
      <c r="N375" s="52"/>
      <c r="O375" s="52"/>
      <c r="P375" s="53"/>
      <c r="Q375" s="52"/>
      <c r="R375" s="52"/>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5">
        <f t="shared" si="21"/>
        <v>530.82</v>
      </c>
      <c r="BB375" s="54">
        <f t="shared" si="22"/>
        <v>530.82</v>
      </c>
      <c r="BC375" s="59" t="str">
        <f t="shared" si="23"/>
        <v>INR  Five Hundred &amp; Thirty  and Paise Eighty Two Only</v>
      </c>
      <c r="IA375" s="21">
        <v>12.27</v>
      </c>
      <c r="IB375" s="21" t="s">
        <v>85</v>
      </c>
      <c r="ID375" s="21">
        <v>2</v>
      </c>
      <c r="IE375" s="22" t="s">
        <v>47</v>
      </c>
      <c r="IF375" s="22"/>
      <c r="IG375" s="22"/>
      <c r="IH375" s="22"/>
      <c r="II375" s="22"/>
    </row>
    <row r="376" spans="1:243" s="21" customFormat="1" ht="28.5">
      <c r="A376" s="60">
        <v>12.28</v>
      </c>
      <c r="B376" s="63" t="s">
        <v>386</v>
      </c>
      <c r="C376" s="34"/>
      <c r="D376" s="64">
        <v>2</v>
      </c>
      <c r="E376" s="65" t="s">
        <v>47</v>
      </c>
      <c r="F376" s="61">
        <v>363.48</v>
      </c>
      <c r="G376" s="46"/>
      <c r="H376" s="40"/>
      <c r="I376" s="41" t="s">
        <v>33</v>
      </c>
      <c r="J376" s="42">
        <f t="shared" si="20"/>
        <v>1</v>
      </c>
      <c r="K376" s="40" t="s">
        <v>34</v>
      </c>
      <c r="L376" s="40" t="s">
        <v>4</v>
      </c>
      <c r="M376" s="43"/>
      <c r="N376" s="52"/>
      <c r="O376" s="52"/>
      <c r="P376" s="53"/>
      <c r="Q376" s="52"/>
      <c r="R376" s="52"/>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5">
        <f t="shared" si="21"/>
        <v>726.96</v>
      </c>
      <c r="BB376" s="54">
        <f t="shared" si="22"/>
        <v>726.96</v>
      </c>
      <c r="BC376" s="59" t="str">
        <f t="shared" si="23"/>
        <v>INR  Seven Hundred &amp; Twenty Six  and Paise Ninety Six Only</v>
      </c>
      <c r="IA376" s="21">
        <v>12.28</v>
      </c>
      <c r="IB376" s="21" t="s">
        <v>386</v>
      </c>
      <c r="ID376" s="21">
        <v>2</v>
      </c>
      <c r="IE376" s="22" t="s">
        <v>47</v>
      </c>
      <c r="IF376" s="22"/>
      <c r="IG376" s="22"/>
      <c r="IH376" s="22"/>
      <c r="II376" s="22"/>
    </row>
    <row r="377" spans="1:243" s="21" customFormat="1" ht="63">
      <c r="A377" s="60">
        <v>12.29</v>
      </c>
      <c r="B377" s="63" t="s">
        <v>387</v>
      </c>
      <c r="C377" s="34"/>
      <c r="D377" s="70"/>
      <c r="E377" s="70"/>
      <c r="F377" s="70"/>
      <c r="G377" s="70"/>
      <c r="H377" s="70"/>
      <c r="I377" s="70"/>
      <c r="J377" s="70"/>
      <c r="K377" s="70"/>
      <c r="L377" s="70"/>
      <c r="M377" s="70"/>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IA377" s="21">
        <v>12.29</v>
      </c>
      <c r="IB377" s="21" t="s">
        <v>387</v>
      </c>
      <c r="IE377" s="22"/>
      <c r="IF377" s="22"/>
      <c r="IG377" s="22"/>
      <c r="IH377" s="22"/>
      <c r="II377" s="22"/>
    </row>
    <row r="378" spans="1:243" s="21" customFormat="1" ht="28.5">
      <c r="A378" s="62">
        <v>12.3</v>
      </c>
      <c r="B378" s="63" t="s">
        <v>85</v>
      </c>
      <c r="C378" s="34"/>
      <c r="D378" s="64">
        <v>3</v>
      </c>
      <c r="E378" s="65" t="s">
        <v>47</v>
      </c>
      <c r="F378" s="61">
        <v>103.73</v>
      </c>
      <c r="G378" s="46"/>
      <c r="H378" s="40"/>
      <c r="I378" s="41" t="s">
        <v>33</v>
      </c>
      <c r="J378" s="42">
        <f t="shared" si="20"/>
        <v>1</v>
      </c>
      <c r="K378" s="40" t="s">
        <v>34</v>
      </c>
      <c r="L378" s="40" t="s">
        <v>4</v>
      </c>
      <c r="M378" s="43"/>
      <c r="N378" s="52"/>
      <c r="O378" s="52"/>
      <c r="P378" s="53"/>
      <c r="Q378" s="52"/>
      <c r="R378" s="52"/>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5">
        <f t="shared" si="21"/>
        <v>311.19</v>
      </c>
      <c r="BB378" s="54">
        <f t="shared" si="22"/>
        <v>311.19</v>
      </c>
      <c r="BC378" s="59" t="str">
        <f t="shared" si="23"/>
        <v>INR  Three Hundred &amp; Eleven  and Paise Nineteen Only</v>
      </c>
      <c r="IA378" s="21">
        <v>12.3</v>
      </c>
      <c r="IB378" s="21" t="s">
        <v>85</v>
      </c>
      <c r="ID378" s="21">
        <v>3</v>
      </c>
      <c r="IE378" s="22" t="s">
        <v>47</v>
      </c>
      <c r="IF378" s="22"/>
      <c r="IG378" s="22"/>
      <c r="IH378" s="22"/>
      <c r="II378" s="22"/>
    </row>
    <row r="379" spans="1:243" s="21" customFormat="1" ht="94.5">
      <c r="A379" s="60">
        <v>12.31</v>
      </c>
      <c r="B379" s="63" t="s">
        <v>388</v>
      </c>
      <c r="C379" s="34"/>
      <c r="D379" s="64">
        <v>70</v>
      </c>
      <c r="E379" s="65" t="s">
        <v>57</v>
      </c>
      <c r="F379" s="61">
        <v>4.08</v>
      </c>
      <c r="G379" s="46"/>
      <c r="H379" s="40"/>
      <c r="I379" s="41" t="s">
        <v>33</v>
      </c>
      <c r="J379" s="42">
        <f t="shared" si="20"/>
        <v>1</v>
      </c>
      <c r="K379" s="40" t="s">
        <v>34</v>
      </c>
      <c r="L379" s="40" t="s">
        <v>4</v>
      </c>
      <c r="M379" s="43"/>
      <c r="N379" s="52"/>
      <c r="O379" s="52"/>
      <c r="P379" s="53"/>
      <c r="Q379" s="52"/>
      <c r="R379" s="52"/>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5">
        <f t="shared" si="21"/>
        <v>285.6</v>
      </c>
      <c r="BB379" s="54">
        <f t="shared" si="22"/>
        <v>285.6</v>
      </c>
      <c r="BC379" s="59" t="str">
        <f t="shared" si="23"/>
        <v>INR  Two Hundred &amp; Eighty Five  and Paise Sixty Only</v>
      </c>
      <c r="IA379" s="21">
        <v>12.31</v>
      </c>
      <c r="IB379" s="21" t="s">
        <v>388</v>
      </c>
      <c r="ID379" s="21">
        <v>70</v>
      </c>
      <c r="IE379" s="22" t="s">
        <v>57</v>
      </c>
      <c r="IF379" s="22"/>
      <c r="IG379" s="22"/>
      <c r="IH379" s="22"/>
      <c r="II379" s="22"/>
    </row>
    <row r="380" spans="1:243" s="21" customFormat="1" ht="63">
      <c r="A380" s="60">
        <v>12.32</v>
      </c>
      <c r="B380" s="63" t="s">
        <v>389</v>
      </c>
      <c r="C380" s="34"/>
      <c r="D380" s="70"/>
      <c r="E380" s="70"/>
      <c r="F380" s="70"/>
      <c r="G380" s="70"/>
      <c r="H380" s="70"/>
      <c r="I380" s="70"/>
      <c r="J380" s="70"/>
      <c r="K380" s="70"/>
      <c r="L380" s="70"/>
      <c r="M380" s="70"/>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IA380" s="21">
        <v>12.32</v>
      </c>
      <c r="IB380" s="21" t="s">
        <v>389</v>
      </c>
      <c r="IE380" s="22"/>
      <c r="IF380" s="22"/>
      <c r="IG380" s="22"/>
      <c r="IH380" s="22"/>
      <c r="II380" s="22"/>
    </row>
    <row r="381" spans="1:243" s="21" customFormat="1" ht="31.5">
      <c r="A381" s="60">
        <v>12.33</v>
      </c>
      <c r="B381" s="63" t="s">
        <v>86</v>
      </c>
      <c r="C381" s="34"/>
      <c r="D381" s="64">
        <v>7</v>
      </c>
      <c r="E381" s="65" t="s">
        <v>43</v>
      </c>
      <c r="F381" s="61">
        <v>53.05</v>
      </c>
      <c r="G381" s="46"/>
      <c r="H381" s="40"/>
      <c r="I381" s="41" t="s">
        <v>33</v>
      </c>
      <c r="J381" s="42">
        <f t="shared" si="20"/>
        <v>1</v>
      </c>
      <c r="K381" s="40" t="s">
        <v>34</v>
      </c>
      <c r="L381" s="40" t="s">
        <v>4</v>
      </c>
      <c r="M381" s="43"/>
      <c r="N381" s="52"/>
      <c r="O381" s="52"/>
      <c r="P381" s="53"/>
      <c r="Q381" s="52"/>
      <c r="R381" s="52"/>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5">
        <f t="shared" si="21"/>
        <v>371.35</v>
      </c>
      <c r="BB381" s="54">
        <f t="shared" si="22"/>
        <v>371.35</v>
      </c>
      <c r="BC381" s="59" t="str">
        <f t="shared" si="23"/>
        <v>INR  Three Hundred &amp; Seventy One  and Paise Thirty Five Only</v>
      </c>
      <c r="IA381" s="21">
        <v>12.33</v>
      </c>
      <c r="IB381" s="21" t="s">
        <v>86</v>
      </c>
      <c r="ID381" s="21">
        <v>7</v>
      </c>
      <c r="IE381" s="22" t="s">
        <v>43</v>
      </c>
      <c r="IF381" s="22"/>
      <c r="IG381" s="22"/>
      <c r="IH381" s="22"/>
      <c r="II381" s="22"/>
    </row>
    <row r="382" spans="1:243" s="21" customFormat="1" ht="78.75">
      <c r="A382" s="60">
        <v>12.34</v>
      </c>
      <c r="B382" s="63" t="s">
        <v>390</v>
      </c>
      <c r="C382" s="34"/>
      <c r="D382" s="64">
        <v>3</v>
      </c>
      <c r="E382" s="65" t="s">
        <v>46</v>
      </c>
      <c r="F382" s="61">
        <v>952.61</v>
      </c>
      <c r="G382" s="46"/>
      <c r="H382" s="40"/>
      <c r="I382" s="41" t="s">
        <v>33</v>
      </c>
      <c r="J382" s="42">
        <f t="shared" si="20"/>
        <v>1</v>
      </c>
      <c r="K382" s="40" t="s">
        <v>34</v>
      </c>
      <c r="L382" s="40" t="s">
        <v>4</v>
      </c>
      <c r="M382" s="43"/>
      <c r="N382" s="52"/>
      <c r="O382" s="52"/>
      <c r="P382" s="53"/>
      <c r="Q382" s="52"/>
      <c r="R382" s="52"/>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5">
        <f t="shared" si="21"/>
        <v>2857.83</v>
      </c>
      <c r="BB382" s="54">
        <f t="shared" si="22"/>
        <v>2857.83</v>
      </c>
      <c r="BC382" s="59" t="str">
        <f t="shared" si="23"/>
        <v>INR  Two Thousand Eight Hundred &amp; Fifty Seven  and Paise Eighty Three Only</v>
      </c>
      <c r="IA382" s="21">
        <v>12.34</v>
      </c>
      <c r="IB382" s="21" t="s">
        <v>390</v>
      </c>
      <c r="ID382" s="21">
        <v>3</v>
      </c>
      <c r="IE382" s="22" t="s">
        <v>46</v>
      </c>
      <c r="IF382" s="22"/>
      <c r="IG382" s="22"/>
      <c r="IH382" s="22"/>
      <c r="II382" s="22"/>
    </row>
    <row r="383" spans="1:243" s="21" customFormat="1" ht="63">
      <c r="A383" s="60">
        <v>12.35</v>
      </c>
      <c r="B383" s="63" t="s">
        <v>391</v>
      </c>
      <c r="C383" s="34"/>
      <c r="D383" s="70"/>
      <c r="E383" s="70"/>
      <c r="F383" s="70"/>
      <c r="G383" s="70"/>
      <c r="H383" s="70"/>
      <c r="I383" s="70"/>
      <c r="J383" s="70"/>
      <c r="K383" s="70"/>
      <c r="L383" s="70"/>
      <c r="M383" s="70"/>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IA383" s="21">
        <v>12.35</v>
      </c>
      <c r="IB383" s="21" t="s">
        <v>391</v>
      </c>
      <c r="IE383" s="22"/>
      <c r="IF383" s="22"/>
      <c r="IG383" s="22"/>
      <c r="IH383" s="22"/>
      <c r="II383" s="22"/>
    </row>
    <row r="384" spans="1:243" s="21" customFormat="1" ht="28.5">
      <c r="A384" s="60">
        <v>12.36</v>
      </c>
      <c r="B384" s="63" t="s">
        <v>392</v>
      </c>
      <c r="C384" s="34"/>
      <c r="D384" s="64">
        <v>7</v>
      </c>
      <c r="E384" s="65" t="s">
        <v>43</v>
      </c>
      <c r="F384" s="61">
        <v>119.25</v>
      </c>
      <c r="G384" s="46"/>
      <c r="H384" s="40"/>
      <c r="I384" s="41" t="s">
        <v>33</v>
      </c>
      <c r="J384" s="42">
        <f t="shared" si="20"/>
        <v>1</v>
      </c>
      <c r="K384" s="40" t="s">
        <v>34</v>
      </c>
      <c r="L384" s="40" t="s">
        <v>4</v>
      </c>
      <c r="M384" s="43"/>
      <c r="N384" s="52"/>
      <c r="O384" s="52"/>
      <c r="P384" s="53"/>
      <c r="Q384" s="52"/>
      <c r="R384" s="52"/>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5">
        <f t="shared" si="21"/>
        <v>834.75</v>
      </c>
      <c r="BB384" s="54">
        <f t="shared" si="22"/>
        <v>834.75</v>
      </c>
      <c r="BC384" s="59" t="str">
        <f t="shared" si="23"/>
        <v>INR  Eight Hundred &amp; Thirty Four  and Paise Seventy Five Only</v>
      </c>
      <c r="IA384" s="21">
        <v>12.36</v>
      </c>
      <c r="IB384" s="21" t="s">
        <v>392</v>
      </c>
      <c r="ID384" s="21">
        <v>7</v>
      </c>
      <c r="IE384" s="22" t="s">
        <v>43</v>
      </c>
      <c r="IF384" s="22"/>
      <c r="IG384" s="22"/>
      <c r="IH384" s="22"/>
      <c r="II384" s="22"/>
    </row>
    <row r="385" spans="1:243" s="21" customFormat="1" ht="28.5">
      <c r="A385" s="60">
        <v>12.37</v>
      </c>
      <c r="B385" s="63" t="s">
        <v>393</v>
      </c>
      <c r="C385" s="34"/>
      <c r="D385" s="64">
        <v>3</v>
      </c>
      <c r="E385" s="65" t="s">
        <v>43</v>
      </c>
      <c r="F385" s="61">
        <v>55.9</v>
      </c>
      <c r="G385" s="46"/>
      <c r="H385" s="40"/>
      <c r="I385" s="41" t="s">
        <v>33</v>
      </c>
      <c r="J385" s="42">
        <f t="shared" si="20"/>
        <v>1</v>
      </c>
      <c r="K385" s="40" t="s">
        <v>34</v>
      </c>
      <c r="L385" s="40" t="s">
        <v>4</v>
      </c>
      <c r="M385" s="43"/>
      <c r="N385" s="52"/>
      <c r="O385" s="52"/>
      <c r="P385" s="53"/>
      <c r="Q385" s="52"/>
      <c r="R385" s="52"/>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5">
        <f t="shared" si="21"/>
        <v>167.7</v>
      </c>
      <c r="BB385" s="54">
        <f t="shared" si="22"/>
        <v>167.7</v>
      </c>
      <c r="BC385" s="59" t="str">
        <f t="shared" si="23"/>
        <v>INR  One Hundred &amp; Sixty Seven  and Paise Seventy Only</v>
      </c>
      <c r="IA385" s="21">
        <v>12.37</v>
      </c>
      <c r="IB385" s="21" t="s">
        <v>393</v>
      </c>
      <c r="ID385" s="21">
        <v>3</v>
      </c>
      <c r="IE385" s="22" t="s">
        <v>43</v>
      </c>
      <c r="IF385" s="22"/>
      <c r="IG385" s="22"/>
      <c r="IH385" s="22"/>
      <c r="II385" s="22"/>
    </row>
    <row r="386" spans="1:243" s="21" customFormat="1" ht="78.75">
      <c r="A386" s="60">
        <v>12.38</v>
      </c>
      <c r="B386" s="63" t="s">
        <v>394</v>
      </c>
      <c r="C386" s="34"/>
      <c r="D386" s="64">
        <v>3</v>
      </c>
      <c r="E386" s="65" t="s">
        <v>43</v>
      </c>
      <c r="F386" s="61">
        <v>54.8</v>
      </c>
      <c r="G386" s="46"/>
      <c r="H386" s="40"/>
      <c r="I386" s="41" t="s">
        <v>33</v>
      </c>
      <c r="J386" s="42">
        <f t="shared" si="20"/>
        <v>1</v>
      </c>
      <c r="K386" s="40" t="s">
        <v>34</v>
      </c>
      <c r="L386" s="40" t="s">
        <v>4</v>
      </c>
      <c r="M386" s="43"/>
      <c r="N386" s="52"/>
      <c r="O386" s="52"/>
      <c r="P386" s="53"/>
      <c r="Q386" s="52"/>
      <c r="R386" s="52"/>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5">
        <f t="shared" si="21"/>
        <v>164.4</v>
      </c>
      <c r="BB386" s="54">
        <f t="shared" si="22"/>
        <v>164.4</v>
      </c>
      <c r="BC386" s="59" t="str">
        <f t="shared" si="23"/>
        <v>INR  One Hundred &amp; Sixty Four  and Paise Forty Only</v>
      </c>
      <c r="IA386" s="21">
        <v>12.38</v>
      </c>
      <c r="IB386" s="21" t="s">
        <v>394</v>
      </c>
      <c r="ID386" s="21">
        <v>3</v>
      </c>
      <c r="IE386" s="22" t="s">
        <v>43</v>
      </c>
      <c r="IF386" s="22"/>
      <c r="IG386" s="22"/>
      <c r="IH386" s="22"/>
      <c r="II386" s="22"/>
    </row>
    <row r="387" spans="1:243" s="21" customFormat="1" ht="78.75">
      <c r="A387" s="60">
        <v>12.39</v>
      </c>
      <c r="B387" s="63" t="s">
        <v>395</v>
      </c>
      <c r="C387" s="34"/>
      <c r="D387" s="70"/>
      <c r="E387" s="70"/>
      <c r="F387" s="70"/>
      <c r="G387" s="70"/>
      <c r="H387" s="70"/>
      <c r="I387" s="70"/>
      <c r="J387" s="70"/>
      <c r="K387" s="70"/>
      <c r="L387" s="70"/>
      <c r="M387" s="70"/>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IA387" s="21">
        <v>12.39</v>
      </c>
      <c r="IB387" s="21" t="s">
        <v>395</v>
      </c>
      <c r="IE387" s="22"/>
      <c r="IF387" s="22"/>
      <c r="IG387" s="22"/>
      <c r="IH387" s="22"/>
      <c r="II387" s="22"/>
    </row>
    <row r="388" spans="1:243" s="21" customFormat="1" ht="28.5">
      <c r="A388" s="62">
        <v>12.4</v>
      </c>
      <c r="B388" s="63" t="s">
        <v>396</v>
      </c>
      <c r="C388" s="34"/>
      <c r="D388" s="64">
        <v>3</v>
      </c>
      <c r="E388" s="65" t="s">
        <v>43</v>
      </c>
      <c r="F388" s="61">
        <v>65.5</v>
      </c>
      <c r="G388" s="46"/>
      <c r="H388" s="40"/>
      <c r="I388" s="41" t="s">
        <v>33</v>
      </c>
      <c r="J388" s="42">
        <f t="shared" si="20"/>
        <v>1</v>
      </c>
      <c r="K388" s="40" t="s">
        <v>34</v>
      </c>
      <c r="L388" s="40" t="s">
        <v>4</v>
      </c>
      <c r="M388" s="43"/>
      <c r="N388" s="52"/>
      <c r="O388" s="52"/>
      <c r="P388" s="53"/>
      <c r="Q388" s="52"/>
      <c r="R388" s="52"/>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5">
        <f t="shared" si="21"/>
        <v>196.5</v>
      </c>
      <c r="BB388" s="54">
        <f t="shared" si="22"/>
        <v>196.5</v>
      </c>
      <c r="BC388" s="59" t="str">
        <f t="shared" si="23"/>
        <v>INR  One Hundred &amp; Ninety Six  and Paise Fifty Only</v>
      </c>
      <c r="IA388" s="21">
        <v>12.4</v>
      </c>
      <c r="IB388" s="21" t="s">
        <v>396</v>
      </c>
      <c r="ID388" s="21">
        <v>3</v>
      </c>
      <c r="IE388" s="22" t="s">
        <v>43</v>
      </c>
      <c r="IF388" s="22"/>
      <c r="IG388" s="22"/>
      <c r="IH388" s="22"/>
      <c r="II388" s="22"/>
    </row>
    <row r="389" spans="1:243" s="21" customFormat="1" ht="94.5">
      <c r="A389" s="60">
        <v>12.41</v>
      </c>
      <c r="B389" s="63" t="s">
        <v>397</v>
      </c>
      <c r="C389" s="34"/>
      <c r="D389" s="64">
        <v>5</v>
      </c>
      <c r="E389" s="65" t="s">
        <v>43</v>
      </c>
      <c r="F389" s="61">
        <v>40.77</v>
      </c>
      <c r="G389" s="46"/>
      <c r="H389" s="40"/>
      <c r="I389" s="41" t="s">
        <v>33</v>
      </c>
      <c r="J389" s="42">
        <f t="shared" si="20"/>
        <v>1</v>
      </c>
      <c r="K389" s="40" t="s">
        <v>34</v>
      </c>
      <c r="L389" s="40" t="s">
        <v>4</v>
      </c>
      <c r="M389" s="43"/>
      <c r="N389" s="52"/>
      <c r="O389" s="52"/>
      <c r="P389" s="53"/>
      <c r="Q389" s="52"/>
      <c r="R389" s="52"/>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5">
        <f t="shared" si="21"/>
        <v>203.85</v>
      </c>
      <c r="BB389" s="54">
        <f t="shared" si="22"/>
        <v>203.85</v>
      </c>
      <c r="BC389" s="59" t="str">
        <f t="shared" si="23"/>
        <v>INR  Two Hundred &amp; Three  and Paise Eighty Five Only</v>
      </c>
      <c r="IA389" s="21">
        <v>12.41</v>
      </c>
      <c r="IB389" s="21" t="s">
        <v>397</v>
      </c>
      <c r="ID389" s="21">
        <v>5</v>
      </c>
      <c r="IE389" s="22" t="s">
        <v>43</v>
      </c>
      <c r="IF389" s="22"/>
      <c r="IG389" s="22"/>
      <c r="IH389" s="22"/>
      <c r="II389" s="22"/>
    </row>
    <row r="390" spans="1:243" s="21" customFormat="1" ht="63">
      <c r="A390" s="60">
        <v>12.42</v>
      </c>
      <c r="B390" s="63" t="s">
        <v>398</v>
      </c>
      <c r="C390" s="34"/>
      <c r="D390" s="70"/>
      <c r="E390" s="70"/>
      <c r="F390" s="70"/>
      <c r="G390" s="70"/>
      <c r="H390" s="70"/>
      <c r="I390" s="70"/>
      <c r="J390" s="70"/>
      <c r="K390" s="70"/>
      <c r="L390" s="70"/>
      <c r="M390" s="70"/>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IA390" s="21">
        <v>12.42</v>
      </c>
      <c r="IB390" s="21" t="s">
        <v>398</v>
      </c>
      <c r="IE390" s="22"/>
      <c r="IF390" s="22"/>
      <c r="IG390" s="22"/>
      <c r="IH390" s="22"/>
      <c r="II390" s="22"/>
    </row>
    <row r="391" spans="1:243" s="21" customFormat="1" ht="28.5">
      <c r="A391" s="60">
        <v>12.43</v>
      </c>
      <c r="B391" s="63" t="s">
        <v>399</v>
      </c>
      <c r="C391" s="34"/>
      <c r="D391" s="64">
        <v>7</v>
      </c>
      <c r="E391" s="65" t="s">
        <v>44</v>
      </c>
      <c r="F391" s="61">
        <v>56.38</v>
      </c>
      <c r="G391" s="46"/>
      <c r="H391" s="40"/>
      <c r="I391" s="41" t="s">
        <v>33</v>
      </c>
      <c r="J391" s="42">
        <f t="shared" si="20"/>
        <v>1</v>
      </c>
      <c r="K391" s="40" t="s">
        <v>34</v>
      </c>
      <c r="L391" s="40" t="s">
        <v>4</v>
      </c>
      <c r="M391" s="43"/>
      <c r="N391" s="52"/>
      <c r="O391" s="52"/>
      <c r="P391" s="53"/>
      <c r="Q391" s="52"/>
      <c r="R391" s="52"/>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5">
        <f t="shared" si="21"/>
        <v>394.66</v>
      </c>
      <c r="BB391" s="54">
        <f t="shared" si="22"/>
        <v>394.66</v>
      </c>
      <c r="BC391" s="59" t="str">
        <f t="shared" si="23"/>
        <v>INR  Three Hundred &amp; Ninety Four  and Paise Sixty Six Only</v>
      </c>
      <c r="IA391" s="21">
        <v>12.43</v>
      </c>
      <c r="IB391" s="21" t="s">
        <v>399</v>
      </c>
      <c r="ID391" s="21">
        <v>7</v>
      </c>
      <c r="IE391" s="22" t="s">
        <v>44</v>
      </c>
      <c r="IF391" s="22"/>
      <c r="IG391" s="22"/>
      <c r="IH391" s="22"/>
      <c r="II391" s="22"/>
    </row>
    <row r="392" spans="1:243" s="21" customFormat="1" ht="141.75">
      <c r="A392" s="60">
        <v>12.44</v>
      </c>
      <c r="B392" s="63" t="s">
        <v>400</v>
      </c>
      <c r="C392" s="34"/>
      <c r="D392" s="70"/>
      <c r="E392" s="70"/>
      <c r="F392" s="70"/>
      <c r="G392" s="70"/>
      <c r="H392" s="70"/>
      <c r="I392" s="70"/>
      <c r="J392" s="70"/>
      <c r="K392" s="70"/>
      <c r="L392" s="70"/>
      <c r="M392" s="70"/>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IA392" s="21">
        <v>12.44</v>
      </c>
      <c r="IB392" s="21" t="s">
        <v>400</v>
      </c>
      <c r="IE392" s="22"/>
      <c r="IF392" s="22"/>
      <c r="IG392" s="22"/>
      <c r="IH392" s="22"/>
      <c r="II392" s="22"/>
    </row>
    <row r="393" spans="1:243" s="21" customFormat="1" ht="42.75">
      <c r="A393" s="60">
        <v>12.45</v>
      </c>
      <c r="B393" s="63" t="s">
        <v>401</v>
      </c>
      <c r="C393" s="34"/>
      <c r="D393" s="64">
        <v>5</v>
      </c>
      <c r="E393" s="65" t="s">
        <v>44</v>
      </c>
      <c r="F393" s="61">
        <v>298.73</v>
      </c>
      <c r="G393" s="46"/>
      <c r="H393" s="40"/>
      <c r="I393" s="41" t="s">
        <v>33</v>
      </c>
      <c r="J393" s="42">
        <f t="shared" si="20"/>
        <v>1</v>
      </c>
      <c r="K393" s="40" t="s">
        <v>34</v>
      </c>
      <c r="L393" s="40" t="s">
        <v>4</v>
      </c>
      <c r="M393" s="43"/>
      <c r="N393" s="52"/>
      <c r="O393" s="52"/>
      <c r="P393" s="53"/>
      <c r="Q393" s="52"/>
      <c r="R393" s="52"/>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5">
        <f t="shared" si="21"/>
        <v>1493.65</v>
      </c>
      <c r="BB393" s="54">
        <f t="shared" si="22"/>
        <v>1493.65</v>
      </c>
      <c r="BC393" s="59" t="str">
        <f t="shared" si="23"/>
        <v>INR  One Thousand Four Hundred &amp; Ninety Three  and Paise Sixty Five Only</v>
      </c>
      <c r="IA393" s="21">
        <v>12.45</v>
      </c>
      <c r="IB393" s="21" t="s">
        <v>401</v>
      </c>
      <c r="ID393" s="21">
        <v>5</v>
      </c>
      <c r="IE393" s="22" t="s">
        <v>44</v>
      </c>
      <c r="IF393" s="22"/>
      <c r="IG393" s="22"/>
      <c r="IH393" s="22"/>
      <c r="II393" s="22"/>
    </row>
    <row r="394" spans="1:243" s="21" customFormat="1" ht="78.75">
      <c r="A394" s="60">
        <v>12.46</v>
      </c>
      <c r="B394" s="63" t="s">
        <v>87</v>
      </c>
      <c r="C394" s="34"/>
      <c r="D394" s="64">
        <v>7</v>
      </c>
      <c r="E394" s="65" t="s">
        <v>43</v>
      </c>
      <c r="F394" s="61">
        <v>39.5</v>
      </c>
      <c r="G394" s="46"/>
      <c r="H394" s="40"/>
      <c r="I394" s="41" t="s">
        <v>33</v>
      </c>
      <c r="J394" s="42">
        <f t="shared" si="20"/>
        <v>1</v>
      </c>
      <c r="K394" s="40" t="s">
        <v>34</v>
      </c>
      <c r="L394" s="40" t="s">
        <v>4</v>
      </c>
      <c r="M394" s="43"/>
      <c r="N394" s="52"/>
      <c r="O394" s="52"/>
      <c r="P394" s="53"/>
      <c r="Q394" s="52"/>
      <c r="R394" s="52"/>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5">
        <f t="shared" si="21"/>
        <v>276.5</v>
      </c>
      <c r="BB394" s="54">
        <f t="shared" si="22"/>
        <v>276.5</v>
      </c>
      <c r="BC394" s="59" t="str">
        <f t="shared" si="23"/>
        <v>INR  Two Hundred &amp; Seventy Six  and Paise Fifty Only</v>
      </c>
      <c r="IA394" s="21">
        <v>12.46</v>
      </c>
      <c r="IB394" s="21" t="s">
        <v>87</v>
      </c>
      <c r="ID394" s="21">
        <v>7</v>
      </c>
      <c r="IE394" s="22" t="s">
        <v>43</v>
      </c>
      <c r="IF394" s="22"/>
      <c r="IG394" s="22"/>
      <c r="IH394" s="22"/>
      <c r="II394" s="22"/>
    </row>
    <row r="395" spans="1:243" s="21" customFormat="1" ht="110.25">
      <c r="A395" s="60">
        <v>12.47</v>
      </c>
      <c r="B395" s="63" t="s">
        <v>402</v>
      </c>
      <c r="C395" s="34"/>
      <c r="D395" s="64">
        <v>7</v>
      </c>
      <c r="E395" s="65" t="s">
        <v>43</v>
      </c>
      <c r="F395" s="61">
        <v>40.77</v>
      </c>
      <c r="G395" s="46"/>
      <c r="H395" s="40"/>
      <c r="I395" s="41" t="s">
        <v>33</v>
      </c>
      <c r="J395" s="42">
        <f t="shared" si="20"/>
        <v>1</v>
      </c>
      <c r="K395" s="40" t="s">
        <v>34</v>
      </c>
      <c r="L395" s="40" t="s">
        <v>4</v>
      </c>
      <c r="M395" s="43"/>
      <c r="N395" s="52"/>
      <c r="O395" s="52"/>
      <c r="P395" s="53"/>
      <c r="Q395" s="52"/>
      <c r="R395" s="52"/>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5">
        <f t="shared" si="21"/>
        <v>285.39</v>
      </c>
      <c r="BB395" s="54">
        <f t="shared" si="22"/>
        <v>285.39</v>
      </c>
      <c r="BC395" s="59" t="str">
        <f t="shared" si="23"/>
        <v>INR  Two Hundred &amp; Eighty Five  and Paise Thirty Nine Only</v>
      </c>
      <c r="IA395" s="21">
        <v>12.47</v>
      </c>
      <c r="IB395" s="21" t="s">
        <v>402</v>
      </c>
      <c r="ID395" s="21">
        <v>7</v>
      </c>
      <c r="IE395" s="22" t="s">
        <v>43</v>
      </c>
      <c r="IF395" s="22"/>
      <c r="IG395" s="22"/>
      <c r="IH395" s="22"/>
      <c r="II395" s="22"/>
    </row>
    <row r="396" spans="1:243" s="21" customFormat="1" ht="141.75">
      <c r="A396" s="60">
        <v>12.48</v>
      </c>
      <c r="B396" s="63" t="s">
        <v>88</v>
      </c>
      <c r="C396" s="34"/>
      <c r="D396" s="64">
        <v>10</v>
      </c>
      <c r="E396" s="65" t="s">
        <v>46</v>
      </c>
      <c r="F396" s="61">
        <v>192.33</v>
      </c>
      <c r="G396" s="46"/>
      <c r="H396" s="40"/>
      <c r="I396" s="41" t="s">
        <v>33</v>
      </c>
      <c r="J396" s="42">
        <f t="shared" si="20"/>
        <v>1</v>
      </c>
      <c r="K396" s="40" t="s">
        <v>34</v>
      </c>
      <c r="L396" s="40" t="s">
        <v>4</v>
      </c>
      <c r="M396" s="43"/>
      <c r="N396" s="52"/>
      <c r="O396" s="52"/>
      <c r="P396" s="53"/>
      <c r="Q396" s="52"/>
      <c r="R396" s="52"/>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5">
        <f t="shared" si="21"/>
        <v>1923.3</v>
      </c>
      <c r="BB396" s="54">
        <f t="shared" si="22"/>
        <v>1923.3</v>
      </c>
      <c r="BC396" s="59" t="str">
        <f t="shared" si="23"/>
        <v>INR  One Thousand Nine Hundred &amp; Twenty Three  and Paise Thirty Only</v>
      </c>
      <c r="IA396" s="21">
        <v>12.48</v>
      </c>
      <c r="IB396" s="21" t="s">
        <v>88</v>
      </c>
      <c r="ID396" s="21">
        <v>10</v>
      </c>
      <c r="IE396" s="22" t="s">
        <v>46</v>
      </c>
      <c r="IF396" s="22"/>
      <c r="IG396" s="22"/>
      <c r="IH396" s="22"/>
      <c r="II396" s="22"/>
    </row>
    <row r="397" spans="1:243" s="21" customFormat="1" ht="15.75">
      <c r="A397" s="60">
        <v>13</v>
      </c>
      <c r="B397" s="63" t="s">
        <v>403</v>
      </c>
      <c r="C397" s="34"/>
      <c r="D397" s="70"/>
      <c r="E397" s="70"/>
      <c r="F397" s="70"/>
      <c r="G397" s="70"/>
      <c r="H397" s="70"/>
      <c r="I397" s="70"/>
      <c r="J397" s="70"/>
      <c r="K397" s="70"/>
      <c r="L397" s="70"/>
      <c r="M397" s="70"/>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IA397" s="21">
        <v>13</v>
      </c>
      <c r="IB397" s="21" t="s">
        <v>403</v>
      </c>
      <c r="IE397" s="22"/>
      <c r="IF397" s="22"/>
      <c r="IG397" s="22"/>
      <c r="IH397" s="22"/>
      <c r="II397" s="22"/>
    </row>
    <row r="398" spans="1:243" s="21" customFormat="1" ht="267.75">
      <c r="A398" s="60">
        <v>13.01</v>
      </c>
      <c r="B398" s="63" t="s">
        <v>404</v>
      </c>
      <c r="C398" s="34"/>
      <c r="D398" s="70"/>
      <c r="E398" s="70"/>
      <c r="F398" s="70"/>
      <c r="G398" s="70"/>
      <c r="H398" s="70"/>
      <c r="I398" s="70"/>
      <c r="J398" s="70"/>
      <c r="K398" s="70"/>
      <c r="L398" s="70"/>
      <c r="M398" s="70"/>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IA398" s="21">
        <v>13.01</v>
      </c>
      <c r="IB398" s="21" t="s">
        <v>404</v>
      </c>
      <c r="IE398" s="22"/>
      <c r="IF398" s="22"/>
      <c r="IG398" s="22"/>
      <c r="IH398" s="22"/>
      <c r="II398" s="22"/>
    </row>
    <row r="399" spans="1:243" s="21" customFormat="1" ht="42.75">
      <c r="A399" s="60">
        <v>13.02</v>
      </c>
      <c r="B399" s="63" t="s">
        <v>405</v>
      </c>
      <c r="C399" s="34"/>
      <c r="D399" s="64">
        <v>225</v>
      </c>
      <c r="E399" s="65" t="s">
        <v>44</v>
      </c>
      <c r="F399" s="61">
        <v>17.19</v>
      </c>
      <c r="G399" s="46"/>
      <c r="H399" s="40"/>
      <c r="I399" s="41" t="s">
        <v>33</v>
      </c>
      <c r="J399" s="42">
        <f t="shared" si="20"/>
        <v>1</v>
      </c>
      <c r="K399" s="40" t="s">
        <v>34</v>
      </c>
      <c r="L399" s="40" t="s">
        <v>4</v>
      </c>
      <c r="M399" s="43"/>
      <c r="N399" s="52"/>
      <c r="O399" s="52"/>
      <c r="P399" s="53"/>
      <c r="Q399" s="52"/>
      <c r="R399" s="52"/>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5">
        <f t="shared" si="21"/>
        <v>3867.75</v>
      </c>
      <c r="BB399" s="54">
        <f t="shared" si="22"/>
        <v>3867.75</v>
      </c>
      <c r="BC399" s="59" t="str">
        <f t="shared" si="23"/>
        <v>INR  Three Thousand Eight Hundred &amp; Sixty Seven  and Paise Seventy Five Only</v>
      </c>
      <c r="IA399" s="21">
        <v>13.02</v>
      </c>
      <c r="IB399" s="21" t="s">
        <v>405</v>
      </c>
      <c r="ID399" s="21">
        <v>225</v>
      </c>
      <c r="IE399" s="22" t="s">
        <v>44</v>
      </c>
      <c r="IF399" s="22"/>
      <c r="IG399" s="22"/>
      <c r="IH399" s="22"/>
      <c r="II399" s="22"/>
    </row>
    <row r="400" spans="1:243" s="21" customFormat="1" ht="267.75">
      <c r="A400" s="60">
        <v>13.03</v>
      </c>
      <c r="B400" s="63" t="s">
        <v>406</v>
      </c>
      <c r="C400" s="34"/>
      <c r="D400" s="64">
        <v>1</v>
      </c>
      <c r="E400" s="65" t="s">
        <v>46</v>
      </c>
      <c r="F400" s="61">
        <v>7552.43</v>
      </c>
      <c r="G400" s="46"/>
      <c r="H400" s="40"/>
      <c r="I400" s="41" t="s">
        <v>33</v>
      </c>
      <c r="J400" s="42">
        <f t="shared" si="20"/>
        <v>1</v>
      </c>
      <c r="K400" s="40" t="s">
        <v>34</v>
      </c>
      <c r="L400" s="40" t="s">
        <v>4</v>
      </c>
      <c r="M400" s="43"/>
      <c r="N400" s="52"/>
      <c r="O400" s="52"/>
      <c r="P400" s="53"/>
      <c r="Q400" s="52"/>
      <c r="R400" s="52"/>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5">
        <f t="shared" si="21"/>
        <v>7552.43</v>
      </c>
      <c r="BB400" s="54">
        <f t="shared" si="22"/>
        <v>7552.43</v>
      </c>
      <c r="BC400" s="59" t="str">
        <f t="shared" si="23"/>
        <v>INR  Seven Thousand Five Hundred &amp; Fifty Two  and Paise Forty Three Only</v>
      </c>
      <c r="IA400" s="21">
        <v>13.03</v>
      </c>
      <c r="IB400" s="21" t="s">
        <v>406</v>
      </c>
      <c r="ID400" s="21">
        <v>1</v>
      </c>
      <c r="IE400" s="22" t="s">
        <v>46</v>
      </c>
      <c r="IF400" s="22"/>
      <c r="IG400" s="22"/>
      <c r="IH400" s="22"/>
      <c r="II400" s="22"/>
    </row>
    <row r="401" spans="1:243" s="21" customFormat="1" ht="252">
      <c r="A401" s="60">
        <v>13.04</v>
      </c>
      <c r="B401" s="63" t="s">
        <v>407</v>
      </c>
      <c r="C401" s="34"/>
      <c r="D401" s="64">
        <v>3</v>
      </c>
      <c r="E401" s="65" t="s">
        <v>43</v>
      </c>
      <c r="F401" s="61">
        <v>1507.23</v>
      </c>
      <c r="G401" s="46"/>
      <c r="H401" s="40"/>
      <c r="I401" s="41" t="s">
        <v>33</v>
      </c>
      <c r="J401" s="42">
        <f t="shared" si="20"/>
        <v>1</v>
      </c>
      <c r="K401" s="40" t="s">
        <v>34</v>
      </c>
      <c r="L401" s="40" t="s">
        <v>4</v>
      </c>
      <c r="M401" s="43"/>
      <c r="N401" s="52"/>
      <c r="O401" s="52"/>
      <c r="P401" s="53"/>
      <c r="Q401" s="52"/>
      <c r="R401" s="52"/>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5">
        <f t="shared" si="21"/>
        <v>4521.69</v>
      </c>
      <c r="BB401" s="54">
        <f t="shared" si="22"/>
        <v>4521.69</v>
      </c>
      <c r="BC401" s="59" t="str">
        <f t="shared" si="23"/>
        <v>INR  Four Thousand Five Hundred &amp; Twenty One  and Paise Sixty Nine Only</v>
      </c>
      <c r="IA401" s="21">
        <v>13.04</v>
      </c>
      <c r="IB401" s="21" t="s">
        <v>407</v>
      </c>
      <c r="ID401" s="21">
        <v>3</v>
      </c>
      <c r="IE401" s="22" t="s">
        <v>43</v>
      </c>
      <c r="IF401" s="22"/>
      <c r="IG401" s="22"/>
      <c r="IH401" s="22"/>
      <c r="II401" s="22"/>
    </row>
    <row r="402" spans="1:243" s="21" customFormat="1" ht="15.75">
      <c r="A402" s="60">
        <v>14</v>
      </c>
      <c r="B402" s="63" t="s">
        <v>408</v>
      </c>
      <c r="C402" s="34"/>
      <c r="D402" s="70"/>
      <c r="E402" s="70"/>
      <c r="F402" s="70"/>
      <c r="G402" s="70"/>
      <c r="H402" s="70"/>
      <c r="I402" s="70"/>
      <c r="J402" s="70"/>
      <c r="K402" s="70"/>
      <c r="L402" s="70"/>
      <c r="M402" s="70"/>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IA402" s="21">
        <v>14</v>
      </c>
      <c r="IB402" s="21" t="s">
        <v>408</v>
      </c>
      <c r="IE402" s="22"/>
      <c r="IF402" s="22"/>
      <c r="IG402" s="22"/>
      <c r="IH402" s="22"/>
      <c r="II402" s="22"/>
    </row>
    <row r="403" spans="1:243" s="21" customFormat="1" ht="173.25">
      <c r="A403" s="60">
        <v>14.01</v>
      </c>
      <c r="B403" s="63" t="s">
        <v>409</v>
      </c>
      <c r="C403" s="34"/>
      <c r="D403" s="70"/>
      <c r="E403" s="70"/>
      <c r="F403" s="70"/>
      <c r="G403" s="70"/>
      <c r="H403" s="70"/>
      <c r="I403" s="70"/>
      <c r="J403" s="70"/>
      <c r="K403" s="70"/>
      <c r="L403" s="70"/>
      <c r="M403" s="70"/>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IA403" s="21">
        <v>14.01</v>
      </c>
      <c r="IB403" s="21" t="s">
        <v>409</v>
      </c>
      <c r="IE403" s="22"/>
      <c r="IF403" s="22"/>
      <c r="IG403" s="22"/>
      <c r="IH403" s="22"/>
      <c r="II403" s="22"/>
    </row>
    <row r="404" spans="1:243" s="21" customFormat="1" ht="47.25">
      <c r="A404" s="60">
        <v>14.02</v>
      </c>
      <c r="B404" s="63" t="s">
        <v>410</v>
      </c>
      <c r="C404" s="34"/>
      <c r="D404" s="64">
        <v>2</v>
      </c>
      <c r="E404" s="65" t="s">
        <v>47</v>
      </c>
      <c r="F404" s="61">
        <v>5069.14</v>
      </c>
      <c r="G404" s="46"/>
      <c r="H404" s="40"/>
      <c r="I404" s="41" t="s">
        <v>33</v>
      </c>
      <c r="J404" s="42">
        <f t="shared" si="20"/>
        <v>1</v>
      </c>
      <c r="K404" s="40" t="s">
        <v>34</v>
      </c>
      <c r="L404" s="40" t="s">
        <v>4</v>
      </c>
      <c r="M404" s="43"/>
      <c r="N404" s="52"/>
      <c r="O404" s="52"/>
      <c r="P404" s="53"/>
      <c r="Q404" s="52"/>
      <c r="R404" s="52"/>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5">
        <f t="shared" si="21"/>
        <v>10138.28</v>
      </c>
      <c r="BB404" s="54">
        <f t="shared" si="22"/>
        <v>10138.28</v>
      </c>
      <c r="BC404" s="59" t="str">
        <f t="shared" si="23"/>
        <v>INR  Ten Thousand One Hundred &amp; Thirty Eight  and Paise Twenty Eight Only</v>
      </c>
      <c r="IA404" s="21">
        <v>14.02</v>
      </c>
      <c r="IB404" s="21" t="s">
        <v>410</v>
      </c>
      <c r="ID404" s="21">
        <v>2</v>
      </c>
      <c r="IE404" s="22" t="s">
        <v>47</v>
      </c>
      <c r="IF404" s="22"/>
      <c r="IG404" s="22"/>
      <c r="IH404" s="22"/>
      <c r="II404" s="22"/>
    </row>
    <row r="405" spans="1:243" s="21" customFormat="1" ht="173.25">
      <c r="A405" s="60">
        <v>14.03</v>
      </c>
      <c r="B405" s="63" t="s">
        <v>411</v>
      </c>
      <c r="C405" s="34"/>
      <c r="D405" s="70"/>
      <c r="E405" s="70"/>
      <c r="F405" s="70"/>
      <c r="G405" s="70"/>
      <c r="H405" s="70"/>
      <c r="I405" s="70"/>
      <c r="J405" s="70"/>
      <c r="K405" s="70"/>
      <c r="L405" s="70"/>
      <c r="M405" s="70"/>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IA405" s="21">
        <v>14.03</v>
      </c>
      <c r="IB405" s="21" t="s">
        <v>411</v>
      </c>
      <c r="IE405" s="22"/>
      <c r="IF405" s="22"/>
      <c r="IG405" s="22"/>
      <c r="IH405" s="22"/>
      <c r="II405" s="22"/>
    </row>
    <row r="406" spans="1:243" s="21" customFormat="1" ht="31.5">
      <c r="A406" s="60">
        <v>14.04</v>
      </c>
      <c r="B406" s="63" t="s">
        <v>412</v>
      </c>
      <c r="C406" s="34"/>
      <c r="D406" s="64">
        <v>2</v>
      </c>
      <c r="E406" s="65" t="s">
        <v>47</v>
      </c>
      <c r="F406" s="61">
        <v>4858</v>
      </c>
      <c r="G406" s="46"/>
      <c r="H406" s="40"/>
      <c r="I406" s="41" t="s">
        <v>33</v>
      </c>
      <c r="J406" s="42">
        <f t="shared" si="20"/>
        <v>1</v>
      </c>
      <c r="K406" s="40" t="s">
        <v>34</v>
      </c>
      <c r="L406" s="40" t="s">
        <v>4</v>
      </c>
      <c r="M406" s="43"/>
      <c r="N406" s="52"/>
      <c r="O406" s="52"/>
      <c r="P406" s="53"/>
      <c r="Q406" s="52"/>
      <c r="R406" s="52"/>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5">
        <f t="shared" si="21"/>
        <v>9716</v>
      </c>
      <c r="BB406" s="54">
        <f t="shared" si="22"/>
        <v>9716</v>
      </c>
      <c r="BC406" s="59" t="str">
        <f t="shared" si="23"/>
        <v>INR  Nine Thousand Seven Hundred &amp; Sixteen  Only</v>
      </c>
      <c r="IA406" s="21">
        <v>14.04</v>
      </c>
      <c r="IB406" s="21" t="s">
        <v>412</v>
      </c>
      <c r="ID406" s="21">
        <v>2</v>
      </c>
      <c r="IE406" s="22" t="s">
        <v>47</v>
      </c>
      <c r="IF406" s="22"/>
      <c r="IG406" s="22"/>
      <c r="IH406" s="22"/>
      <c r="II406" s="22"/>
    </row>
    <row r="407" spans="1:243" s="21" customFormat="1" ht="110.25">
      <c r="A407" s="60">
        <v>14.05</v>
      </c>
      <c r="B407" s="63" t="s">
        <v>413</v>
      </c>
      <c r="C407" s="34"/>
      <c r="D407" s="70"/>
      <c r="E407" s="70"/>
      <c r="F407" s="70"/>
      <c r="G407" s="70"/>
      <c r="H407" s="70"/>
      <c r="I407" s="70"/>
      <c r="J407" s="70"/>
      <c r="K407" s="70"/>
      <c r="L407" s="70"/>
      <c r="M407" s="70"/>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IA407" s="21">
        <v>14.05</v>
      </c>
      <c r="IB407" s="21" t="s">
        <v>413</v>
      </c>
      <c r="IE407" s="22"/>
      <c r="IF407" s="22"/>
      <c r="IG407" s="22"/>
      <c r="IH407" s="22"/>
      <c r="II407" s="22"/>
    </row>
    <row r="408" spans="1:243" s="21" customFormat="1" ht="47.25">
      <c r="A408" s="60">
        <v>14.06</v>
      </c>
      <c r="B408" s="63" t="s">
        <v>414</v>
      </c>
      <c r="C408" s="34"/>
      <c r="D408" s="64">
        <v>2</v>
      </c>
      <c r="E408" s="65" t="s">
        <v>47</v>
      </c>
      <c r="F408" s="61">
        <v>2394.96</v>
      </c>
      <c r="G408" s="46"/>
      <c r="H408" s="40"/>
      <c r="I408" s="41" t="s">
        <v>33</v>
      </c>
      <c r="J408" s="42">
        <f t="shared" si="20"/>
        <v>1</v>
      </c>
      <c r="K408" s="40" t="s">
        <v>34</v>
      </c>
      <c r="L408" s="40" t="s">
        <v>4</v>
      </c>
      <c r="M408" s="43"/>
      <c r="N408" s="52"/>
      <c r="O408" s="52"/>
      <c r="P408" s="53"/>
      <c r="Q408" s="52"/>
      <c r="R408" s="52"/>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5">
        <f t="shared" si="21"/>
        <v>4789.92</v>
      </c>
      <c r="BB408" s="54">
        <f t="shared" si="22"/>
        <v>4789.92</v>
      </c>
      <c r="BC408" s="59" t="str">
        <f t="shared" si="23"/>
        <v>INR  Four Thousand Seven Hundred &amp; Eighty Nine  and Paise Ninety Two Only</v>
      </c>
      <c r="IA408" s="21">
        <v>14.06</v>
      </c>
      <c r="IB408" s="21" t="s">
        <v>414</v>
      </c>
      <c r="ID408" s="21">
        <v>2</v>
      </c>
      <c r="IE408" s="22" t="s">
        <v>47</v>
      </c>
      <c r="IF408" s="22"/>
      <c r="IG408" s="22"/>
      <c r="IH408" s="22"/>
      <c r="II408" s="22"/>
    </row>
    <row r="409" spans="1:243" s="21" customFormat="1" ht="110.25">
      <c r="A409" s="60">
        <v>14.07</v>
      </c>
      <c r="B409" s="63" t="s">
        <v>415</v>
      </c>
      <c r="C409" s="34"/>
      <c r="D409" s="70"/>
      <c r="E409" s="70"/>
      <c r="F409" s="70"/>
      <c r="G409" s="70"/>
      <c r="H409" s="70"/>
      <c r="I409" s="70"/>
      <c r="J409" s="70"/>
      <c r="K409" s="70"/>
      <c r="L409" s="70"/>
      <c r="M409" s="70"/>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IA409" s="21">
        <v>14.07</v>
      </c>
      <c r="IB409" s="21" t="s">
        <v>415</v>
      </c>
      <c r="IE409" s="22"/>
      <c r="IF409" s="22"/>
      <c r="IG409" s="22"/>
      <c r="IH409" s="22"/>
      <c r="II409" s="22"/>
    </row>
    <row r="410" spans="1:243" s="21" customFormat="1" ht="15.75">
      <c r="A410" s="60">
        <v>14.08</v>
      </c>
      <c r="B410" s="63" t="s">
        <v>416</v>
      </c>
      <c r="C410" s="34"/>
      <c r="D410" s="70"/>
      <c r="E410" s="70"/>
      <c r="F410" s="70"/>
      <c r="G410" s="70"/>
      <c r="H410" s="70"/>
      <c r="I410" s="70"/>
      <c r="J410" s="70"/>
      <c r="K410" s="70"/>
      <c r="L410" s="70"/>
      <c r="M410" s="70"/>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IA410" s="21">
        <v>14.08</v>
      </c>
      <c r="IB410" s="21" t="s">
        <v>416</v>
      </c>
      <c r="IE410" s="22"/>
      <c r="IF410" s="22"/>
      <c r="IG410" s="22"/>
      <c r="IH410" s="22"/>
      <c r="II410" s="22"/>
    </row>
    <row r="411" spans="1:243" s="21" customFormat="1" ht="33" customHeight="1">
      <c r="A411" s="60">
        <v>14.09</v>
      </c>
      <c r="B411" s="63" t="s">
        <v>417</v>
      </c>
      <c r="C411" s="34"/>
      <c r="D411" s="64">
        <v>1</v>
      </c>
      <c r="E411" s="65" t="s">
        <v>47</v>
      </c>
      <c r="F411" s="61">
        <v>5268.26</v>
      </c>
      <c r="G411" s="46"/>
      <c r="H411" s="40"/>
      <c r="I411" s="41" t="s">
        <v>33</v>
      </c>
      <c r="J411" s="42">
        <f t="shared" si="20"/>
        <v>1</v>
      </c>
      <c r="K411" s="40" t="s">
        <v>34</v>
      </c>
      <c r="L411" s="40" t="s">
        <v>4</v>
      </c>
      <c r="M411" s="43"/>
      <c r="N411" s="52"/>
      <c r="O411" s="52"/>
      <c r="P411" s="53"/>
      <c r="Q411" s="52"/>
      <c r="R411" s="52"/>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5">
        <f t="shared" si="21"/>
        <v>5268.26</v>
      </c>
      <c r="BB411" s="54">
        <f t="shared" si="22"/>
        <v>5268.26</v>
      </c>
      <c r="BC411" s="59" t="str">
        <f t="shared" si="23"/>
        <v>INR  Five Thousand Two Hundred &amp; Sixty Eight  and Paise Twenty Six Only</v>
      </c>
      <c r="IA411" s="21">
        <v>14.09</v>
      </c>
      <c r="IB411" s="21" t="s">
        <v>417</v>
      </c>
      <c r="ID411" s="21">
        <v>1</v>
      </c>
      <c r="IE411" s="22" t="s">
        <v>47</v>
      </c>
      <c r="IF411" s="22"/>
      <c r="IG411" s="22"/>
      <c r="IH411" s="22"/>
      <c r="II411" s="22"/>
    </row>
    <row r="412" spans="1:243" s="21" customFormat="1" ht="15.75">
      <c r="A412" s="62">
        <v>14.1</v>
      </c>
      <c r="B412" s="63" t="s">
        <v>418</v>
      </c>
      <c r="C412" s="34"/>
      <c r="D412" s="70"/>
      <c r="E412" s="70"/>
      <c r="F412" s="70"/>
      <c r="G412" s="70"/>
      <c r="H412" s="70"/>
      <c r="I412" s="70"/>
      <c r="J412" s="70"/>
      <c r="K412" s="70"/>
      <c r="L412" s="70"/>
      <c r="M412" s="70"/>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IA412" s="21">
        <v>14.1</v>
      </c>
      <c r="IB412" s="21" t="s">
        <v>418</v>
      </c>
      <c r="IE412" s="22"/>
      <c r="IF412" s="22"/>
      <c r="IG412" s="22"/>
      <c r="IH412" s="22"/>
      <c r="II412" s="22"/>
    </row>
    <row r="413" spans="1:243" s="21" customFormat="1" ht="42.75">
      <c r="A413" s="60">
        <v>14.11</v>
      </c>
      <c r="B413" s="63" t="s">
        <v>419</v>
      </c>
      <c r="C413" s="34"/>
      <c r="D413" s="64">
        <v>1</v>
      </c>
      <c r="E413" s="65" t="s">
        <v>47</v>
      </c>
      <c r="F413" s="61">
        <v>2926.65</v>
      </c>
      <c r="G413" s="46"/>
      <c r="H413" s="40"/>
      <c r="I413" s="41" t="s">
        <v>33</v>
      </c>
      <c r="J413" s="42">
        <f aca="true" t="shared" si="24" ref="J413:J420">IF(I413="Less(-)",-1,1)</f>
        <v>1</v>
      </c>
      <c r="K413" s="40" t="s">
        <v>34</v>
      </c>
      <c r="L413" s="40" t="s">
        <v>4</v>
      </c>
      <c r="M413" s="43"/>
      <c r="N413" s="52"/>
      <c r="O413" s="52"/>
      <c r="P413" s="53"/>
      <c r="Q413" s="52"/>
      <c r="R413" s="52"/>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5">
        <f aca="true" t="shared" si="25" ref="BA413:BA420">total_amount_ba($B$2,$D$2,D413,F413,J413,K413,M413)</f>
        <v>2926.65</v>
      </c>
      <c r="BB413" s="54">
        <f aca="true" t="shared" si="26" ref="BB413:BB420">BA413+SUM(N413:AZ413)</f>
        <v>2926.65</v>
      </c>
      <c r="BC413" s="59" t="str">
        <f aca="true" t="shared" si="27" ref="BC413:BC420">SpellNumber(L413,BB413)</f>
        <v>INR  Two Thousand Nine Hundred &amp; Twenty Six  and Paise Sixty Five Only</v>
      </c>
      <c r="IA413" s="21">
        <v>14.11</v>
      </c>
      <c r="IB413" s="21" t="s">
        <v>419</v>
      </c>
      <c r="ID413" s="21">
        <v>1</v>
      </c>
      <c r="IE413" s="22" t="s">
        <v>47</v>
      </c>
      <c r="IF413" s="22"/>
      <c r="IG413" s="22"/>
      <c r="IH413" s="22"/>
      <c r="II413" s="22"/>
    </row>
    <row r="414" spans="1:243" s="21" customFormat="1" ht="28.5" customHeight="1">
      <c r="A414" s="60">
        <v>14.12</v>
      </c>
      <c r="B414" s="63" t="s">
        <v>420</v>
      </c>
      <c r="C414" s="34"/>
      <c r="D414" s="64">
        <v>1</v>
      </c>
      <c r="E414" s="65" t="s">
        <v>47</v>
      </c>
      <c r="F414" s="61">
        <v>2574.7</v>
      </c>
      <c r="G414" s="46"/>
      <c r="H414" s="40"/>
      <c r="I414" s="41" t="s">
        <v>33</v>
      </c>
      <c r="J414" s="42">
        <f t="shared" si="24"/>
        <v>1</v>
      </c>
      <c r="K414" s="40" t="s">
        <v>34</v>
      </c>
      <c r="L414" s="40" t="s">
        <v>4</v>
      </c>
      <c r="M414" s="43"/>
      <c r="N414" s="52"/>
      <c r="O414" s="52"/>
      <c r="P414" s="53"/>
      <c r="Q414" s="52"/>
      <c r="R414" s="52"/>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5">
        <f t="shared" si="25"/>
        <v>2574.7</v>
      </c>
      <c r="BB414" s="54">
        <f t="shared" si="26"/>
        <v>2574.7</v>
      </c>
      <c r="BC414" s="59" t="str">
        <f t="shared" si="27"/>
        <v>INR  Two Thousand Five Hundred &amp; Seventy Four  and Paise Seventy Only</v>
      </c>
      <c r="IA414" s="21">
        <v>14.12</v>
      </c>
      <c r="IB414" s="21" t="s">
        <v>420</v>
      </c>
      <c r="ID414" s="21">
        <v>1</v>
      </c>
      <c r="IE414" s="22" t="s">
        <v>47</v>
      </c>
      <c r="IF414" s="22"/>
      <c r="IG414" s="22"/>
      <c r="IH414" s="22"/>
      <c r="II414" s="22"/>
    </row>
    <row r="415" spans="1:243" s="21" customFormat="1" ht="141.75">
      <c r="A415" s="60">
        <v>14.13</v>
      </c>
      <c r="B415" s="63" t="s">
        <v>421</v>
      </c>
      <c r="C415" s="34"/>
      <c r="D415" s="70"/>
      <c r="E415" s="70"/>
      <c r="F415" s="70"/>
      <c r="G415" s="70"/>
      <c r="H415" s="70"/>
      <c r="I415" s="70"/>
      <c r="J415" s="70"/>
      <c r="K415" s="70"/>
      <c r="L415" s="70"/>
      <c r="M415" s="70"/>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IA415" s="21">
        <v>14.13</v>
      </c>
      <c r="IB415" s="21" t="s">
        <v>421</v>
      </c>
      <c r="IE415" s="22"/>
      <c r="IF415" s="22"/>
      <c r="IG415" s="22"/>
      <c r="IH415" s="22"/>
      <c r="II415" s="22"/>
    </row>
    <row r="416" spans="1:243" s="21" customFormat="1" ht="42.75">
      <c r="A416" s="60">
        <v>14.14</v>
      </c>
      <c r="B416" s="63" t="s">
        <v>422</v>
      </c>
      <c r="C416" s="34"/>
      <c r="D416" s="64">
        <v>2</v>
      </c>
      <c r="E416" s="65" t="s">
        <v>47</v>
      </c>
      <c r="F416" s="61">
        <v>3746.56</v>
      </c>
      <c r="G416" s="46"/>
      <c r="H416" s="40"/>
      <c r="I416" s="41" t="s">
        <v>33</v>
      </c>
      <c r="J416" s="42">
        <f t="shared" si="24"/>
        <v>1</v>
      </c>
      <c r="K416" s="40" t="s">
        <v>34</v>
      </c>
      <c r="L416" s="40" t="s">
        <v>4</v>
      </c>
      <c r="M416" s="43"/>
      <c r="N416" s="52"/>
      <c r="O416" s="52"/>
      <c r="P416" s="53"/>
      <c r="Q416" s="52"/>
      <c r="R416" s="52"/>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5">
        <f t="shared" si="25"/>
        <v>7493.12</v>
      </c>
      <c r="BB416" s="54">
        <f t="shared" si="26"/>
        <v>7493.12</v>
      </c>
      <c r="BC416" s="59" t="str">
        <f t="shared" si="27"/>
        <v>INR  Seven Thousand Four Hundred &amp; Ninety Three  and Paise Twelve Only</v>
      </c>
      <c r="IA416" s="21">
        <v>14.14</v>
      </c>
      <c r="IB416" s="21" t="s">
        <v>422</v>
      </c>
      <c r="ID416" s="21">
        <v>2</v>
      </c>
      <c r="IE416" s="22" t="s">
        <v>47</v>
      </c>
      <c r="IF416" s="22"/>
      <c r="IG416" s="22"/>
      <c r="IH416" s="22"/>
      <c r="II416" s="22"/>
    </row>
    <row r="417" spans="1:243" s="21" customFormat="1" ht="42.75">
      <c r="A417" s="60">
        <v>14.15</v>
      </c>
      <c r="B417" s="63" t="s">
        <v>423</v>
      </c>
      <c r="C417" s="34"/>
      <c r="D417" s="64">
        <v>2</v>
      </c>
      <c r="E417" s="65" t="s">
        <v>47</v>
      </c>
      <c r="F417" s="61">
        <v>4919.64</v>
      </c>
      <c r="G417" s="46"/>
      <c r="H417" s="40"/>
      <c r="I417" s="41" t="s">
        <v>33</v>
      </c>
      <c r="J417" s="42">
        <f t="shared" si="24"/>
        <v>1</v>
      </c>
      <c r="K417" s="40" t="s">
        <v>34</v>
      </c>
      <c r="L417" s="40" t="s">
        <v>4</v>
      </c>
      <c r="M417" s="43"/>
      <c r="N417" s="52"/>
      <c r="O417" s="52"/>
      <c r="P417" s="53"/>
      <c r="Q417" s="52"/>
      <c r="R417" s="52"/>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5">
        <f t="shared" si="25"/>
        <v>9839.28</v>
      </c>
      <c r="BB417" s="54">
        <f t="shared" si="26"/>
        <v>9839.28</v>
      </c>
      <c r="BC417" s="59" t="str">
        <f t="shared" si="27"/>
        <v>INR  Nine Thousand Eight Hundred &amp; Thirty Nine  and Paise Twenty Eight Only</v>
      </c>
      <c r="IA417" s="21">
        <v>14.15</v>
      </c>
      <c r="IB417" s="21" t="s">
        <v>423</v>
      </c>
      <c r="ID417" s="21">
        <v>2</v>
      </c>
      <c r="IE417" s="22" t="s">
        <v>47</v>
      </c>
      <c r="IF417" s="22"/>
      <c r="IG417" s="22"/>
      <c r="IH417" s="22"/>
      <c r="II417" s="22"/>
    </row>
    <row r="418" spans="1:243" s="21" customFormat="1" ht="47.25">
      <c r="A418" s="60">
        <v>14.16</v>
      </c>
      <c r="B418" s="63" t="s">
        <v>424</v>
      </c>
      <c r="C418" s="34"/>
      <c r="D418" s="70"/>
      <c r="E418" s="70"/>
      <c r="F418" s="70"/>
      <c r="G418" s="70"/>
      <c r="H418" s="70"/>
      <c r="I418" s="70"/>
      <c r="J418" s="70"/>
      <c r="K418" s="70"/>
      <c r="L418" s="70"/>
      <c r="M418" s="70"/>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IA418" s="21">
        <v>14.16</v>
      </c>
      <c r="IB418" s="21" t="s">
        <v>424</v>
      </c>
      <c r="IE418" s="22"/>
      <c r="IF418" s="22"/>
      <c r="IG418" s="22"/>
      <c r="IH418" s="22"/>
      <c r="II418" s="22"/>
    </row>
    <row r="419" spans="1:243" s="21" customFormat="1" ht="30" customHeight="1">
      <c r="A419" s="60">
        <v>14.17</v>
      </c>
      <c r="B419" s="63" t="s">
        <v>425</v>
      </c>
      <c r="C419" s="34"/>
      <c r="D419" s="64">
        <v>1</v>
      </c>
      <c r="E419" s="65" t="s">
        <v>47</v>
      </c>
      <c r="F419" s="61">
        <v>2418.41</v>
      </c>
      <c r="G419" s="46"/>
      <c r="H419" s="40"/>
      <c r="I419" s="41" t="s">
        <v>33</v>
      </c>
      <c r="J419" s="42">
        <f t="shared" si="24"/>
        <v>1</v>
      </c>
      <c r="K419" s="40" t="s">
        <v>34</v>
      </c>
      <c r="L419" s="40" t="s">
        <v>4</v>
      </c>
      <c r="M419" s="43"/>
      <c r="N419" s="52"/>
      <c r="O419" s="52"/>
      <c r="P419" s="53"/>
      <c r="Q419" s="52"/>
      <c r="R419" s="52"/>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5">
        <f t="shared" si="25"/>
        <v>2418.41</v>
      </c>
      <c r="BB419" s="54">
        <f t="shared" si="26"/>
        <v>2418.41</v>
      </c>
      <c r="BC419" s="59" t="str">
        <f t="shared" si="27"/>
        <v>INR  Two Thousand Four Hundred &amp; Eighteen  and Paise Forty One Only</v>
      </c>
      <c r="IA419" s="21">
        <v>14.17</v>
      </c>
      <c r="IB419" s="21" t="s">
        <v>425</v>
      </c>
      <c r="ID419" s="21">
        <v>1</v>
      </c>
      <c r="IE419" s="22" t="s">
        <v>47</v>
      </c>
      <c r="IF419" s="22"/>
      <c r="IG419" s="22"/>
      <c r="IH419" s="22"/>
      <c r="II419" s="22"/>
    </row>
    <row r="420" spans="1:243" s="21" customFormat="1" ht="94.5">
      <c r="A420" s="60">
        <v>14.18</v>
      </c>
      <c r="B420" s="63" t="s">
        <v>426</v>
      </c>
      <c r="C420" s="34"/>
      <c r="D420" s="64">
        <v>3</v>
      </c>
      <c r="E420" s="65" t="s">
        <v>47</v>
      </c>
      <c r="F420" s="61">
        <v>262.47</v>
      </c>
      <c r="G420" s="46"/>
      <c r="H420" s="40"/>
      <c r="I420" s="41" t="s">
        <v>33</v>
      </c>
      <c r="J420" s="42">
        <f t="shared" si="24"/>
        <v>1</v>
      </c>
      <c r="K420" s="40" t="s">
        <v>34</v>
      </c>
      <c r="L420" s="40" t="s">
        <v>4</v>
      </c>
      <c r="M420" s="43"/>
      <c r="N420" s="52"/>
      <c r="O420" s="52"/>
      <c r="P420" s="53"/>
      <c r="Q420" s="52"/>
      <c r="R420" s="52"/>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5">
        <f t="shared" si="25"/>
        <v>787.41</v>
      </c>
      <c r="BB420" s="54">
        <f t="shared" si="26"/>
        <v>787.41</v>
      </c>
      <c r="BC420" s="59" t="str">
        <f t="shared" si="27"/>
        <v>INR  Seven Hundred &amp; Eighty Seven  and Paise Forty One Only</v>
      </c>
      <c r="IA420" s="21">
        <v>14.18</v>
      </c>
      <c r="IB420" s="21" t="s">
        <v>426</v>
      </c>
      <c r="ID420" s="21">
        <v>3</v>
      </c>
      <c r="IE420" s="22" t="s">
        <v>47</v>
      </c>
      <c r="IF420" s="22"/>
      <c r="IG420" s="22"/>
      <c r="IH420" s="22"/>
      <c r="II420" s="22"/>
    </row>
    <row r="421" spans="1:243" s="21" customFormat="1" ht="78.75">
      <c r="A421" s="60">
        <v>14.19</v>
      </c>
      <c r="B421" s="63" t="s">
        <v>427</v>
      </c>
      <c r="C421" s="34"/>
      <c r="D421" s="70"/>
      <c r="E421" s="70"/>
      <c r="F421" s="70"/>
      <c r="G421" s="70"/>
      <c r="H421" s="70"/>
      <c r="I421" s="70"/>
      <c r="J421" s="70"/>
      <c r="K421" s="70"/>
      <c r="L421" s="70"/>
      <c r="M421" s="70"/>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IA421" s="21">
        <v>14.19</v>
      </c>
      <c r="IB421" s="21" t="s">
        <v>427</v>
      </c>
      <c r="IE421" s="22"/>
      <c r="IF421" s="22"/>
      <c r="IG421" s="22"/>
      <c r="IH421" s="22"/>
      <c r="II421" s="22"/>
    </row>
    <row r="422" spans="1:243" s="21" customFormat="1" ht="42.75">
      <c r="A422" s="62">
        <v>14.2</v>
      </c>
      <c r="B422" s="63" t="s">
        <v>428</v>
      </c>
      <c r="C422" s="34"/>
      <c r="D422" s="64">
        <v>3</v>
      </c>
      <c r="E422" s="65" t="s">
        <v>47</v>
      </c>
      <c r="F422" s="61">
        <v>897.02</v>
      </c>
      <c r="G422" s="46"/>
      <c r="H422" s="40"/>
      <c r="I422" s="41" t="s">
        <v>33</v>
      </c>
      <c r="J422" s="42">
        <f>IF(I422="Less(-)",-1,1)</f>
        <v>1</v>
      </c>
      <c r="K422" s="40" t="s">
        <v>34</v>
      </c>
      <c r="L422" s="40" t="s">
        <v>4</v>
      </c>
      <c r="M422" s="43"/>
      <c r="N422" s="52"/>
      <c r="O422" s="52"/>
      <c r="P422" s="53"/>
      <c r="Q422" s="52"/>
      <c r="R422" s="52"/>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5">
        <f>total_amount_ba($B$2,$D$2,D422,F422,J422,K422,M422)</f>
        <v>2691.06</v>
      </c>
      <c r="BB422" s="54">
        <f>BA422+SUM(N422:AZ422)</f>
        <v>2691.06</v>
      </c>
      <c r="BC422" s="59" t="str">
        <f>SpellNumber(L422,BB422)</f>
        <v>INR  Two Thousand Six Hundred &amp; Ninety One  and Paise Six Only</v>
      </c>
      <c r="IA422" s="21">
        <v>14.2</v>
      </c>
      <c r="IB422" s="21" t="s">
        <v>428</v>
      </c>
      <c r="ID422" s="21">
        <v>3</v>
      </c>
      <c r="IE422" s="22" t="s">
        <v>47</v>
      </c>
      <c r="IF422" s="22"/>
      <c r="IG422" s="22"/>
      <c r="IH422" s="22"/>
      <c r="II422" s="22"/>
    </row>
    <row r="423" spans="1:243" s="21" customFormat="1" ht="47.25">
      <c r="A423" s="60">
        <v>14.21</v>
      </c>
      <c r="B423" s="63" t="s">
        <v>429</v>
      </c>
      <c r="C423" s="34"/>
      <c r="D423" s="70"/>
      <c r="E423" s="70"/>
      <c r="F423" s="70"/>
      <c r="G423" s="70"/>
      <c r="H423" s="70"/>
      <c r="I423" s="70"/>
      <c r="J423" s="70"/>
      <c r="K423" s="70"/>
      <c r="L423" s="70"/>
      <c r="M423" s="70"/>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IA423" s="21">
        <v>14.21</v>
      </c>
      <c r="IB423" s="21" t="s">
        <v>429</v>
      </c>
      <c r="IE423" s="22"/>
      <c r="IF423" s="22"/>
      <c r="IG423" s="22"/>
      <c r="IH423" s="22"/>
      <c r="II423" s="22"/>
    </row>
    <row r="424" spans="1:243" s="21" customFormat="1" ht="42.75">
      <c r="A424" s="60">
        <v>14.22</v>
      </c>
      <c r="B424" s="63" t="s">
        <v>430</v>
      </c>
      <c r="C424" s="34"/>
      <c r="D424" s="64">
        <v>3</v>
      </c>
      <c r="E424" s="65" t="s">
        <v>47</v>
      </c>
      <c r="F424" s="61">
        <v>514.29</v>
      </c>
      <c r="G424" s="46"/>
      <c r="H424" s="40"/>
      <c r="I424" s="41" t="s">
        <v>33</v>
      </c>
      <c r="J424" s="42">
        <f>IF(I424="Less(-)",-1,1)</f>
        <v>1</v>
      </c>
      <c r="K424" s="40" t="s">
        <v>34</v>
      </c>
      <c r="L424" s="40" t="s">
        <v>4</v>
      </c>
      <c r="M424" s="43"/>
      <c r="N424" s="52"/>
      <c r="O424" s="52"/>
      <c r="P424" s="53"/>
      <c r="Q424" s="52"/>
      <c r="R424" s="52"/>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5">
        <f>total_amount_ba($B$2,$D$2,D424,F424,J424,K424,M424)</f>
        <v>1542.87</v>
      </c>
      <c r="BB424" s="54">
        <f>BA424+SUM(N424:AZ424)</f>
        <v>1542.87</v>
      </c>
      <c r="BC424" s="59" t="str">
        <f>SpellNumber(L424,BB424)</f>
        <v>INR  One Thousand Five Hundred &amp; Forty Two  and Paise Eighty Seven Only</v>
      </c>
      <c r="IA424" s="21">
        <v>14.22</v>
      </c>
      <c r="IB424" s="21" t="s">
        <v>430</v>
      </c>
      <c r="ID424" s="21">
        <v>3</v>
      </c>
      <c r="IE424" s="22" t="s">
        <v>47</v>
      </c>
      <c r="IF424" s="22"/>
      <c r="IG424" s="22"/>
      <c r="IH424" s="22"/>
      <c r="II424" s="22"/>
    </row>
    <row r="425" spans="1:243" s="21" customFormat="1" ht="63">
      <c r="A425" s="60">
        <v>14.23</v>
      </c>
      <c r="B425" s="63" t="s">
        <v>431</v>
      </c>
      <c r="C425" s="34"/>
      <c r="D425" s="64">
        <v>3</v>
      </c>
      <c r="E425" s="65" t="s">
        <v>47</v>
      </c>
      <c r="F425" s="61">
        <v>777.07</v>
      </c>
      <c r="G425" s="46"/>
      <c r="H425" s="40"/>
      <c r="I425" s="41" t="s">
        <v>33</v>
      </c>
      <c r="J425" s="42">
        <f>IF(I425="Less(-)",-1,1)</f>
        <v>1</v>
      </c>
      <c r="K425" s="40" t="s">
        <v>34</v>
      </c>
      <c r="L425" s="40" t="s">
        <v>4</v>
      </c>
      <c r="M425" s="43"/>
      <c r="N425" s="52"/>
      <c r="O425" s="52"/>
      <c r="P425" s="53"/>
      <c r="Q425" s="52"/>
      <c r="R425" s="52"/>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5">
        <f>total_amount_ba($B$2,$D$2,D425,F425,J425,K425,M425)</f>
        <v>2331.21</v>
      </c>
      <c r="BB425" s="54">
        <f>BA425+SUM(N425:AZ425)</f>
        <v>2331.21</v>
      </c>
      <c r="BC425" s="59" t="str">
        <f>SpellNumber(L425,BB425)</f>
        <v>INR  Two Thousand Three Hundred &amp; Thirty One  and Paise Twenty One Only</v>
      </c>
      <c r="IA425" s="21">
        <v>14.23</v>
      </c>
      <c r="IB425" s="21" t="s">
        <v>431</v>
      </c>
      <c r="ID425" s="21">
        <v>3</v>
      </c>
      <c r="IE425" s="22" t="s">
        <v>47</v>
      </c>
      <c r="IF425" s="22"/>
      <c r="IG425" s="22"/>
      <c r="IH425" s="22"/>
      <c r="II425" s="22"/>
    </row>
    <row r="426" spans="1:243" s="21" customFormat="1" ht="63">
      <c r="A426" s="60">
        <v>14.24</v>
      </c>
      <c r="B426" s="63" t="s">
        <v>432</v>
      </c>
      <c r="C426" s="34"/>
      <c r="D426" s="70"/>
      <c r="E426" s="70"/>
      <c r="F426" s="70"/>
      <c r="G426" s="70"/>
      <c r="H426" s="70"/>
      <c r="I426" s="70"/>
      <c r="J426" s="70"/>
      <c r="K426" s="70"/>
      <c r="L426" s="70"/>
      <c r="M426" s="70"/>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IA426" s="21">
        <v>14.24</v>
      </c>
      <c r="IB426" s="21" t="s">
        <v>432</v>
      </c>
      <c r="IE426" s="22"/>
      <c r="IF426" s="22"/>
      <c r="IG426" s="22"/>
      <c r="IH426" s="22"/>
      <c r="II426" s="22"/>
    </row>
    <row r="427" spans="1:243" s="21" customFormat="1" ht="42.75">
      <c r="A427" s="60">
        <v>14.25</v>
      </c>
      <c r="B427" s="63" t="s">
        <v>433</v>
      </c>
      <c r="C427" s="34"/>
      <c r="D427" s="64">
        <v>2</v>
      </c>
      <c r="E427" s="65" t="s">
        <v>47</v>
      </c>
      <c r="F427" s="61">
        <v>802.67</v>
      </c>
      <c r="G427" s="46"/>
      <c r="H427" s="40"/>
      <c r="I427" s="41" t="s">
        <v>33</v>
      </c>
      <c r="J427" s="42">
        <f>IF(I427="Less(-)",-1,1)</f>
        <v>1</v>
      </c>
      <c r="K427" s="40" t="s">
        <v>34</v>
      </c>
      <c r="L427" s="40" t="s">
        <v>4</v>
      </c>
      <c r="M427" s="43"/>
      <c r="N427" s="52"/>
      <c r="O427" s="52"/>
      <c r="P427" s="53"/>
      <c r="Q427" s="52"/>
      <c r="R427" s="52"/>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5">
        <f>total_amount_ba($B$2,$D$2,D427,F427,J427,K427,M427)</f>
        <v>1605.34</v>
      </c>
      <c r="BB427" s="54">
        <f>BA427+SUM(N427:AZ427)</f>
        <v>1605.34</v>
      </c>
      <c r="BC427" s="59" t="str">
        <f>SpellNumber(L427,BB427)</f>
        <v>INR  One Thousand Six Hundred &amp; Five  and Paise Thirty Four Only</v>
      </c>
      <c r="IA427" s="21">
        <v>14.25</v>
      </c>
      <c r="IB427" s="21" t="s">
        <v>433</v>
      </c>
      <c r="ID427" s="21">
        <v>2</v>
      </c>
      <c r="IE427" s="22" t="s">
        <v>47</v>
      </c>
      <c r="IF427" s="22"/>
      <c r="IG427" s="22"/>
      <c r="IH427" s="22"/>
      <c r="II427" s="22"/>
    </row>
    <row r="428" spans="1:243" s="21" customFormat="1" ht="63">
      <c r="A428" s="60">
        <v>14.26</v>
      </c>
      <c r="B428" s="63" t="s">
        <v>434</v>
      </c>
      <c r="C428" s="34"/>
      <c r="D428" s="70"/>
      <c r="E428" s="70"/>
      <c r="F428" s="70"/>
      <c r="G428" s="70"/>
      <c r="H428" s="70"/>
      <c r="I428" s="70"/>
      <c r="J428" s="70"/>
      <c r="K428" s="70"/>
      <c r="L428" s="70"/>
      <c r="M428" s="70"/>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IA428" s="21">
        <v>14.26</v>
      </c>
      <c r="IB428" s="21" t="s">
        <v>434</v>
      </c>
      <c r="IE428" s="22"/>
      <c r="IF428" s="22"/>
      <c r="IG428" s="22"/>
      <c r="IH428" s="22"/>
      <c r="II428" s="22"/>
    </row>
    <row r="429" spans="1:243" s="21" customFormat="1" ht="42.75">
      <c r="A429" s="60">
        <v>14.27</v>
      </c>
      <c r="B429" s="63" t="s">
        <v>422</v>
      </c>
      <c r="C429" s="34"/>
      <c r="D429" s="64">
        <v>2</v>
      </c>
      <c r="E429" s="65" t="s">
        <v>47</v>
      </c>
      <c r="F429" s="61">
        <v>1887.07</v>
      </c>
      <c r="G429" s="46"/>
      <c r="H429" s="40"/>
      <c r="I429" s="41" t="s">
        <v>33</v>
      </c>
      <c r="J429" s="42">
        <f>IF(I429="Less(-)",-1,1)</f>
        <v>1</v>
      </c>
      <c r="K429" s="40" t="s">
        <v>34</v>
      </c>
      <c r="L429" s="40" t="s">
        <v>4</v>
      </c>
      <c r="M429" s="43"/>
      <c r="N429" s="52"/>
      <c r="O429" s="52"/>
      <c r="P429" s="53"/>
      <c r="Q429" s="52"/>
      <c r="R429" s="52"/>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5">
        <f>total_amount_ba($B$2,$D$2,D429,F429,J429,K429,M429)</f>
        <v>3774.14</v>
      </c>
      <c r="BB429" s="54">
        <f>BA429+SUM(N429:AZ429)</f>
        <v>3774.14</v>
      </c>
      <c r="BC429" s="59" t="str">
        <f>SpellNumber(L429,BB429)</f>
        <v>INR  Three Thousand Seven Hundred &amp; Seventy Four  and Paise Fourteen Only</v>
      </c>
      <c r="IA429" s="21">
        <v>14.27</v>
      </c>
      <c r="IB429" s="21" t="s">
        <v>422</v>
      </c>
      <c r="ID429" s="21">
        <v>2</v>
      </c>
      <c r="IE429" s="22" t="s">
        <v>47</v>
      </c>
      <c r="IF429" s="22"/>
      <c r="IG429" s="22"/>
      <c r="IH429" s="22"/>
      <c r="II429" s="22"/>
    </row>
    <row r="430" spans="1:243" s="21" customFormat="1" ht="42.75">
      <c r="A430" s="60">
        <v>14.28</v>
      </c>
      <c r="B430" s="63" t="s">
        <v>423</v>
      </c>
      <c r="C430" s="34"/>
      <c r="D430" s="64">
        <v>2</v>
      </c>
      <c r="E430" s="65" t="s">
        <v>47</v>
      </c>
      <c r="F430" s="61">
        <v>3060.19</v>
      </c>
      <c r="G430" s="46"/>
      <c r="H430" s="40"/>
      <c r="I430" s="41" t="s">
        <v>33</v>
      </c>
      <c r="J430" s="42">
        <f>IF(I430="Less(-)",-1,1)</f>
        <v>1</v>
      </c>
      <c r="K430" s="40" t="s">
        <v>34</v>
      </c>
      <c r="L430" s="40" t="s">
        <v>4</v>
      </c>
      <c r="M430" s="43"/>
      <c r="N430" s="52"/>
      <c r="O430" s="52"/>
      <c r="P430" s="53"/>
      <c r="Q430" s="52"/>
      <c r="R430" s="52"/>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5">
        <f>total_amount_ba($B$2,$D$2,D430,F430,J430,K430,M430)</f>
        <v>6120.38</v>
      </c>
      <c r="BB430" s="54">
        <f>BA430+SUM(N430:AZ430)</f>
        <v>6120.38</v>
      </c>
      <c r="BC430" s="59" t="str">
        <f>SpellNumber(L430,BB430)</f>
        <v>INR  Six Thousand One Hundred &amp; Twenty  and Paise Thirty Eight Only</v>
      </c>
      <c r="IA430" s="21">
        <v>14.28</v>
      </c>
      <c r="IB430" s="21" t="s">
        <v>423</v>
      </c>
      <c r="ID430" s="21">
        <v>2</v>
      </c>
      <c r="IE430" s="22" t="s">
        <v>47</v>
      </c>
      <c r="IF430" s="22"/>
      <c r="IG430" s="22"/>
      <c r="IH430" s="22"/>
      <c r="II430" s="22"/>
    </row>
    <row r="431" spans="1:243" s="21" customFormat="1" ht="47.25">
      <c r="A431" s="60">
        <v>14.29</v>
      </c>
      <c r="B431" s="63" t="s">
        <v>435</v>
      </c>
      <c r="C431" s="34"/>
      <c r="D431" s="70"/>
      <c r="E431" s="70"/>
      <c r="F431" s="70"/>
      <c r="G431" s="70"/>
      <c r="H431" s="70"/>
      <c r="I431" s="70"/>
      <c r="J431" s="70"/>
      <c r="K431" s="70"/>
      <c r="L431" s="70"/>
      <c r="M431" s="70"/>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IA431" s="21">
        <v>14.29</v>
      </c>
      <c r="IB431" s="21" t="s">
        <v>435</v>
      </c>
      <c r="IE431" s="22"/>
      <c r="IF431" s="22"/>
      <c r="IG431" s="22"/>
      <c r="IH431" s="22"/>
      <c r="II431" s="22"/>
    </row>
    <row r="432" spans="1:243" s="21" customFormat="1" ht="15.75">
      <c r="A432" s="62">
        <v>14.3</v>
      </c>
      <c r="B432" s="63" t="s">
        <v>436</v>
      </c>
      <c r="C432" s="34"/>
      <c r="D432" s="70"/>
      <c r="E432" s="70"/>
      <c r="F432" s="70"/>
      <c r="G432" s="70"/>
      <c r="H432" s="70"/>
      <c r="I432" s="70"/>
      <c r="J432" s="70"/>
      <c r="K432" s="70"/>
      <c r="L432" s="70"/>
      <c r="M432" s="70"/>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IA432" s="21">
        <v>14.3</v>
      </c>
      <c r="IB432" s="21" t="s">
        <v>436</v>
      </c>
      <c r="IE432" s="22"/>
      <c r="IF432" s="22"/>
      <c r="IG432" s="22"/>
      <c r="IH432" s="22"/>
      <c r="II432" s="22"/>
    </row>
    <row r="433" spans="1:243" s="21" customFormat="1" ht="28.5">
      <c r="A433" s="60">
        <v>14.31</v>
      </c>
      <c r="B433" s="63" t="s">
        <v>437</v>
      </c>
      <c r="C433" s="34"/>
      <c r="D433" s="64">
        <v>7</v>
      </c>
      <c r="E433" s="65" t="s">
        <v>47</v>
      </c>
      <c r="F433" s="61">
        <v>79.75</v>
      </c>
      <c r="G433" s="46"/>
      <c r="H433" s="40"/>
      <c r="I433" s="41" t="s">
        <v>33</v>
      </c>
      <c r="J433" s="42">
        <f>IF(I433="Less(-)",-1,1)</f>
        <v>1</v>
      </c>
      <c r="K433" s="40" t="s">
        <v>34</v>
      </c>
      <c r="L433" s="40" t="s">
        <v>4</v>
      </c>
      <c r="M433" s="43"/>
      <c r="N433" s="52"/>
      <c r="O433" s="52"/>
      <c r="P433" s="53"/>
      <c r="Q433" s="52"/>
      <c r="R433" s="52"/>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5">
        <f>total_amount_ba($B$2,$D$2,D433,F433,J433,K433,M433)</f>
        <v>558.25</v>
      </c>
      <c r="BB433" s="54">
        <f>BA433+SUM(N433:AZ433)</f>
        <v>558.25</v>
      </c>
      <c r="BC433" s="59" t="str">
        <f>SpellNumber(L433,BB433)</f>
        <v>INR  Five Hundred &amp; Fifty Eight  and Paise Twenty Five Only</v>
      </c>
      <c r="IA433" s="21">
        <v>14.31</v>
      </c>
      <c r="IB433" s="21" t="s">
        <v>437</v>
      </c>
      <c r="ID433" s="21">
        <v>7</v>
      </c>
      <c r="IE433" s="22" t="s">
        <v>47</v>
      </c>
      <c r="IF433" s="22"/>
      <c r="IG433" s="22"/>
      <c r="IH433" s="22"/>
      <c r="II433" s="22"/>
    </row>
    <row r="434" spans="1:243" s="21" customFormat="1" ht="28.5">
      <c r="A434" s="60">
        <v>14.32</v>
      </c>
      <c r="B434" s="63" t="s">
        <v>438</v>
      </c>
      <c r="C434" s="34"/>
      <c r="D434" s="64">
        <v>7</v>
      </c>
      <c r="E434" s="65" t="s">
        <v>47</v>
      </c>
      <c r="F434" s="61">
        <v>89.13</v>
      </c>
      <c r="G434" s="46"/>
      <c r="H434" s="40"/>
      <c r="I434" s="41" t="s">
        <v>33</v>
      </c>
      <c r="J434" s="42">
        <f aca="true" t="shared" si="28" ref="J434:J497">IF(I434="Less(-)",-1,1)</f>
        <v>1</v>
      </c>
      <c r="K434" s="40" t="s">
        <v>34</v>
      </c>
      <c r="L434" s="40" t="s">
        <v>4</v>
      </c>
      <c r="M434" s="43"/>
      <c r="N434" s="52"/>
      <c r="O434" s="52"/>
      <c r="P434" s="53"/>
      <c r="Q434" s="52"/>
      <c r="R434" s="52"/>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5">
        <f aca="true" t="shared" si="29" ref="BA434:BA497">total_amount_ba($B$2,$D$2,D434,F434,J434,K434,M434)</f>
        <v>623.91</v>
      </c>
      <c r="BB434" s="54">
        <f aca="true" t="shared" si="30" ref="BB434:BB497">BA434+SUM(N434:AZ434)</f>
        <v>623.91</v>
      </c>
      <c r="BC434" s="59" t="str">
        <f aca="true" t="shared" si="31" ref="BC434:BC497">SpellNumber(L434,BB434)</f>
        <v>INR  Six Hundred &amp; Twenty Three  and Paise Ninety One Only</v>
      </c>
      <c r="IA434" s="21">
        <v>14.32</v>
      </c>
      <c r="IB434" s="21" t="s">
        <v>438</v>
      </c>
      <c r="ID434" s="21">
        <v>7</v>
      </c>
      <c r="IE434" s="22" t="s">
        <v>47</v>
      </c>
      <c r="IF434" s="22"/>
      <c r="IG434" s="22"/>
      <c r="IH434" s="22"/>
      <c r="II434" s="22"/>
    </row>
    <row r="435" spans="1:243" s="21" customFormat="1" ht="15.75">
      <c r="A435" s="62">
        <v>14.33</v>
      </c>
      <c r="B435" s="63" t="s">
        <v>439</v>
      </c>
      <c r="C435" s="34"/>
      <c r="D435" s="70"/>
      <c r="E435" s="70"/>
      <c r="F435" s="70"/>
      <c r="G435" s="70"/>
      <c r="H435" s="70"/>
      <c r="I435" s="70"/>
      <c r="J435" s="70"/>
      <c r="K435" s="70"/>
      <c r="L435" s="70"/>
      <c r="M435" s="70"/>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IA435" s="21">
        <v>14.33</v>
      </c>
      <c r="IB435" s="21" t="s">
        <v>439</v>
      </c>
      <c r="IE435" s="22"/>
      <c r="IF435" s="22"/>
      <c r="IG435" s="22"/>
      <c r="IH435" s="22"/>
      <c r="II435" s="22"/>
    </row>
    <row r="436" spans="1:243" s="21" customFormat="1" ht="42.75">
      <c r="A436" s="60">
        <v>14.34</v>
      </c>
      <c r="B436" s="63" t="s">
        <v>437</v>
      </c>
      <c r="C436" s="34"/>
      <c r="D436" s="64">
        <v>20</v>
      </c>
      <c r="E436" s="65" t="s">
        <v>47</v>
      </c>
      <c r="F436" s="61">
        <v>91.49</v>
      </c>
      <c r="G436" s="46"/>
      <c r="H436" s="40"/>
      <c r="I436" s="41" t="s">
        <v>33</v>
      </c>
      <c r="J436" s="42">
        <f t="shared" si="28"/>
        <v>1</v>
      </c>
      <c r="K436" s="40" t="s">
        <v>34</v>
      </c>
      <c r="L436" s="40" t="s">
        <v>4</v>
      </c>
      <c r="M436" s="43"/>
      <c r="N436" s="52"/>
      <c r="O436" s="52"/>
      <c r="P436" s="53"/>
      <c r="Q436" s="52"/>
      <c r="R436" s="52"/>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5">
        <f t="shared" si="29"/>
        <v>1829.8</v>
      </c>
      <c r="BB436" s="54">
        <f t="shared" si="30"/>
        <v>1829.8</v>
      </c>
      <c r="BC436" s="59" t="str">
        <f t="shared" si="31"/>
        <v>INR  One Thousand Eight Hundred &amp; Twenty Nine  and Paise Eighty Only</v>
      </c>
      <c r="IA436" s="21">
        <v>14.34</v>
      </c>
      <c r="IB436" s="21" t="s">
        <v>437</v>
      </c>
      <c r="ID436" s="21">
        <v>20</v>
      </c>
      <c r="IE436" s="22" t="s">
        <v>47</v>
      </c>
      <c r="IF436" s="22"/>
      <c r="IG436" s="22"/>
      <c r="IH436" s="22"/>
      <c r="II436" s="22"/>
    </row>
    <row r="437" spans="1:243" s="21" customFormat="1" ht="30" customHeight="1">
      <c r="A437" s="60">
        <v>14.35</v>
      </c>
      <c r="B437" s="63" t="s">
        <v>438</v>
      </c>
      <c r="C437" s="34"/>
      <c r="D437" s="64">
        <v>15</v>
      </c>
      <c r="E437" s="65" t="s">
        <v>47</v>
      </c>
      <c r="F437" s="61">
        <v>91.49</v>
      </c>
      <c r="G437" s="46"/>
      <c r="H437" s="40"/>
      <c r="I437" s="41" t="s">
        <v>33</v>
      </c>
      <c r="J437" s="42">
        <f t="shared" si="28"/>
        <v>1</v>
      </c>
      <c r="K437" s="40" t="s">
        <v>34</v>
      </c>
      <c r="L437" s="40" t="s">
        <v>4</v>
      </c>
      <c r="M437" s="43"/>
      <c r="N437" s="52"/>
      <c r="O437" s="52"/>
      <c r="P437" s="53"/>
      <c r="Q437" s="52"/>
      <c r="R437" s="52"/>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5">
        <f t="shared" si="29"/>
        <v>1372.35</v>
      </c>
      <c r="BB437" s="54">
        <f t="shared" si="30"/>
        <v>1372.35</v>
      </c>
      <c r="BC437" s="59" t="str">
        <f t="shared" si="31"/>
        <v>INR  One Thousand Three Hundred &amp; Seventy Two  and Paise Thirty Five Only</v>
      </c>
      <c r="IA437" s="21">
        <v>14.35</v>
      </c>
      <c r="IB437" s="21" t="s">
        <v>438</v>
      </c>
      <c r="ID437" s="21">
        <v>15</v>
      </c>
      <c r="IE437" s="22" t="s">
        <v>47</v>
      </c>
      <c r="IF437" s="22"/>
      <c r="IG437" s="22"/>
      <c r="IH437" s="22"/>
      <c r="II437" s="22"/>
    </row>
    <row r="438" spans="1:243" s="21" customFormat="1" ht="31.5">
      <c r="A438" s="62">
        <v>14.36</v>
      </c>
      <c r="B438" s="63" t="s">
        <v>440</v>
      </c>
      <c r="C438" s="34"/>
      <c r="D438" s="64">
        <v>3</v>
      </c>
      <c r="E438" s="65" t="s">
        <v>47</v>
      </c>
      <c r="F438" s="61">
        <v>39.68</v>
      </c>
      <c r="G438" s="46"/>
      <c r="H438" s="40"/>
      <c r="I438" s="41" t="s">
        <v>33</v>
      </c>
      <c r="J438" s="42">
        <f t="shared" si="28"/>
        <v>1</v>
      </c>
      <c r="K438" s="40" t="s">
        <v>34</v>
      </c>
      <c r="L438" s="40" t="s">
        <v>4</v>
      </c>
      <c r="M438" s="43"/>
      <c r="N438" s="52"/>
      <c r="O438" s="52"/>
      <c r="P438" s="53"/>
      <c r="Q438" s="52"/>
      <c r="R438" s="52"/>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5">
        <f t="shared" si="29"/>
        <v>119.04</v>
      </c>
      <c r="BB438" s="54">
        <f t="shared" si="30"/>
        <v>119.04</v>
      </c>
      <c r="BC438" s="59" t="str">
        <f t="shared" si="31"/>
        <v>INR  One Hundred &amp; Nineteen  and Paise Four Only</v>
      </c>
      <c r="IA438" s="21">
        <v>14.36</v>
      </c>
      <c r="IB438" s="21" t="s">
        <v>440</v>
      </c>
      <c r="ID438" s="21">
        <v>3</v>
      </c>
      <c r="IE438" s="22" t="s">
        <v>47</v>
      </c>
      <c r="IF438" s="22"/>
      <c r="IG438" s="22"/>
      <c r="IH438" s="22"/>
      <c r="II438" s="22"/>
    </row>
    <row r="439" spans="1:243" s="21" customFormat="1" ht="63">
      <c r="A439" s="60">
        <v>14.37</v>
      </c>
      <c r="B439" s="63" t="s">
        <v>441</v>
      </c>
      <c r="C439" s="34"/>
      <c r="D439" s="64">
        <v>3</v>
      </c>
      <c r="E439" s="65" t="s">
        <v>47</v>
      </c>
      <c r="F439" s="61">
        <v>39.72</v>
      </c>
      <c r="G439" s="46"/>
      <c r="H439" s="40"/>
      <c r="I439" s="41" t="s">
        <v>33</v>
      </c>
      <c r="J439" s="42">
        <f t="shared" si="28"/>
        <v>1</v>
      </c>
      <c r="K439" s="40" t="s">
        <v>34</v>
      </c>
      <c r="L439" s="40" t="s">
        <v>4</v>
      </c>
      <c r="M439" s="43"/>
      <c r="N439" s="52"/>
      <c r="O439" s="52"/>
      <c r="P439" s="53"/>
      <c r="Q439" s="52"/>
      <c r="R439" s="52"/>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5">
        <f t="shared" si="29"/>
        <v>119.16</v>
      </c>
      <c r="BB439" s="54">
        <f t="shared" si="30"/>
        <v>119.16</v>
      </c>
      <c r="BC439" s="59" t="str">
        <f t="shared" si="31"/>
        <v>INR  One Hundred &amp; Nineteen  and Paise Sixteen Only</v>
      </c>
      <c r="IA439" s="21">
        <v>14.37</v>
      </c>
      <c r="IB439" s="21" t="s">
        <v>441</v>
      </c>
      <c r="ID439" s="21">
        <v>3</v>
      </c>
      <c r="IE439" s="22" t="s">
        <v>47</v>
      </c>
      <c r="IF439" s="22"/>
      <c r="IG439" s="22"/>
      <c r="IH439" s="22"/>
      <c r="II439" s="22"/>
    </row>
    <row r="440" spans="1:243" s="21" customFormat="1" ht="65.25" customHeight="1">
      <c r="A440" s="60">
        <v>14.38</v>
      </c>
      <c r="B440" s="63" t="s">
        <v>442</v>
      </c>
      <c r="C440" s="34"/>
      <c r="D440" s="70"/>
      <c r="E440" s="70"/>
      <c r="F440" s="70"/>
      <c r="G440" s="70"/>
      <c r="H440" s="70"/>
      <c r="I440" s="70"/>
      <c r="J440" s="70"/>
      <c r="K440" s="70"/>
      <c r="L440" s="70"/>
      <c r="M440" s="70"/>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IA440" s="21">
        <v>14.38</v>
      </c>
      <c r="IB440" s="21" t="s">
        <v>442</v>
      </c>
      <c r="IE440" s="22"/>
      <c r="IF440" s="22"/>
      <c r="IG440" s="22"/>
      <c r="IH440" s="22"/>
      <c r="II440" s="22"/>
    </row>
    <row r="441" spans="1:243" s="21" customFormat="1" ht="42.75">
      <c r="A441" s="62">
        <v>14.39</v>
      </c>
      <c r="B441" s="63" t="s">
        <v>443</v>
      </c>
      <c r="C441" s="34"/>
      <c r="D441" s="64">
        <v>2</v>
      </c>
      <c r="E441" s="65" t="s">
        <v>47</v>
      </c>
      <c r="F441" s="61">
        <v>1593.34</v>
      </c>
      <c r="G441" s="46"/>
      <c r="H441" s="40"/>
      <c r="I441" s="41" t="s">
        <v>33</v>
      </c>
      <c r="J441" s="42">
        <f t="shared" si="28"/>
        <v>1</v>
      </c>
      <c r="K441" s="40" t="s">
        <v>34</v>
      </c>
      <c r="L441" s="40" t="s">
        <v>4</v>
      </c>
      <c r="M441" s="43"/>
      <c r="N441" s="52"/>
      <c r="O441" s="52"/>
      <c r="P441" s="53"/>
      <c r="Q441" s="52"/>
      <c r="R441" s="52"/>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5">
        <f t="shared" si="29"/>
        <v>3186.68</v>
      </c>
      <c r="BB441" s="54">
        <f t="shared" si="30"/>
        <v>3186.68</v>
      </c>
      <c r="BC441" s="59" t="str">
        <f t="shared" si="31"/>
        <v>INR  Three Thousand One Hundred &amp; Eighty Six  and Paise Sixty Eight Only</v>
      </c>
      <c r="IA441" s="21">
        <v>14.39</v>
      </c>
      <c r="IB441" s="21" t="s">
        <v>443</v>
      </c>
      <c r="ID441" s="21">
        <v>2</v>
      </c>
      <c r="IE441" s="22" t="s">
        <v>47</v>
      </c>
      <c r="IF441" s="22"/>
      <c r="IG441" s="22"/>
      <c r="IH441" s="22"/>
      <c r="II441" s="22"/>
    </row>
    <row r="442" spans="1:243" s="21" customFormat="1" ht="31.5">
      <c r="A442" s="60">
        <v>14.4</v>
      </c>
      <c r="B442" s="63" t="s">
        <v>444</v>
      </c>
      <c r="C442" s="34"/>
      <c r="D442" s="70"/>
      <c r="E442" s="70"/>
      <c r="F442" s="70"/>
      <c r="G442" s="70"/>
      <c r="H442" s="70"/>
      <c r="I442" s="70"/>
      <c r="J442" s="70"/>
      <c r="K442" s="70"/>
      <c r="L442" s="70"/>
      <c r="M442" s="70"/>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IA442" s="21">
        <v>14.4</v>
      </c>
      <c r="IB442" s="21" t="s">
        <v>444</v>
      </c>
      <c r="IE442" s="22"/>
      <c r="IF442" s="22"/>
      <c r="IG442" s="22"/>
      <c r="IH442" s="22"/>
      <c r="II442" s="22"/>
    </row>
    <row r="443" spans="1:243" s="21" customFormat="1" ht="42.75">
      <c r="A443" s="60">
        <v>14.41</v>
      </c>
      <c r="B443" s="63" t="s">
        <v>445</v>
      </c>
      <c r="C443" s="34"/>
      <c r="D443" s="64">
        <v>3</v>
      </c>
      <c r="E443" s="65" t="s">
        <v>47</v>
      </c>
      <c r="F443" s="61">
        <v>596.93</v>
      </c>
      <c r="G443" s="46"/>
      <c r="H443" s="40"/>
      <c r="I443" s="41" t="s">
        <v>33</v>
      </c>
      <c r="J443" s="42">
        <f t="shared" si="28"/>
        <v>1</v>
      </c>
      <c r="K443" s="40" t="s">
        <v>34</v>
      </c>
      <c r="L443" s="40" t="s">
        <v>4</v>
      </c>
      <c r="M443" s="43"/>
      <c r="N443" s="52"/>
      <c r="O443" s="52"/>
      <c r="P443" s="53"/>
      <c r="Q443" s="52"/>
      <c r="R443" s="52"/>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5">
        <f t="shared" si="29"/>
        <v>1790.79</v>
      </c>
      <c r="BB443" s="54">
        <f t="shared" si="30"/>
        <v>1790.79</v>
      </c>
      <c r="BC443" s="59" t="str">
        <f t="shared" si="31"/>
        <v>INR  One Thousand Seven Hundred &amp; Ninety  and Paise Seventy Nine Only</v>
      </c>
      <c r="IA443" s="21">
        <v>14.41</v>
      </c>
      <c r="IB443" s="21" t="s">
        <v>445</v>
      </c>
      <c r="ID443" s="21">
        <v>3</v>
      </c>
      <c r="IE443" s="22" t="s">
        <v>47</v>
      </c>
      <c r="IF443" s="22"/>
      <c r="IG443" s="22"/>
      <c r="IH443" s="22"/>
      <c r="II443" s="22"/>
    </row>
    <row r="444" spans="1:243" s="21" customFormat="1" ht="31.5">
      <c r="A444" s="62">
        <v>14.42</v>
      </c>
      <c r="B444" s="63" t="s">
        <v>446</v>
      </c>
      <c r="C444" s="34"/>
      <c r="D444" s="70"/>
      <c r="E444" s="70"/>
      <c r="F444" s="70"/>
      <c r="G444" s="70"/>
      <c r="H444" s="70"/>
      <c r="I444" s="70"/>
      <c r="J444" s="70"/>
      <c r="K444" s="70"/>
      <c r="L444" s="70"/>
      <c r="M444" s="70"/>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IA444" s="21">
        <v>14.42</v>
      </c>
      <c r="IB444" s="21" t="s">
        <v>446</v>
      </c>
      <c r="IE444" s="22"/>
      <c r="IF444" s="22"/>
      <c r="IG444" s="22"/>
      <c r="IH444" s="22"/>
      <c r="II444" s="22"/>
    </row>
    <row r="445" spans="1:243" s="21" customFormat="1" ht="15.75">
      <c r="A445" s="60">
        <v>14.43</v>
      </c>
      <c r="B445" s="63" t="s">
        <v>447</v>
      </c>
      <c r="C445" s="34"/>
      <c r="D445" s="70"/>
      <c r="E445" s="70"/>
      <c r="F445" s="70"/>
      <c r="G445" s="70"/>
      <c r="H445" s="70"/>
      <c r="I445" s="70"/>
      <c r="J445" s="70"/>
      <c r="K445" s="70"/>
      <c r="L445" s="70"/>
      <c r="M445" s="70"/>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IA445" s="21">
        <v>14.43</v>
      </c>
      <c r="IB445" s="21" t="s">
        <v>447</v>
      </c>
      <c r="IE445" s="22"/>
      <c r="IF445" s="22"/>
      <c r="IG445" s="22"/>
      <c r="IH445" s="22"/>
      <c r="II445" s="22"/>
    </row>
    <row r="446" spans="1:243" s="21" customFormat="1" ht="42.75">
      <c r="A446" s="60">
        <v>14.44</v>
      </c>
      <c r="B446" s="63" t="s">
        <v>448</v>
      </c>
      <c r="C446" s="34"/>
      <c r="D446" s="64">
        <v>3</v>
      </c>
      <c r="E446" s="65" t="s">
        <v>44</v>
      </c>
      <c r="F446" s="61">
        <v>892.63</v>
      </c>
      <c r="G446" s="46"/>
      <c r="H446" s="40"/>
      <c r="I446" s="41" t="s">
        <v>33</v>
      </c>
      <c r="J446" s="42">
        <f t="shared" si="28"/>
        <v>1</v>
      </c>
      <c r="K446" s="40" t="s">
        <v>34</v>
      </c>
      <c r="L446" s="40" t="s">
        <v>4</v>
      </c>
      <c r="M446" s="43"/>
      <c r="N446" s="52"/>
      <c r="O446" s="52"/>
      <c r="P446" s="53"/>
      <c r="Q446" s="52"/>
      <c r="R446" s="52"/>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5">
        <f t="shared" si="29"/>
        <v>2677.89</v>
      </c>
      <c r="BB446" s="54">
        <f t="shared" si="30"/>
        <v>2677.89</v>
      </c>
      <c r="BC446" s="59" t="str">
        <f t="shared" si="31"/>
        <v>INR  Two Thousand Six Hundred &amp; Seventy Seven  and Paise Eighty Nine Only</v>
      </c>
      <c r="IA446" s="21">
        <v>14.44</v>
      </c>
      <c r="IB446" s="21" t="s">
        <v>448</v>
      </c>
      <c r="ID446" s="21">
        <v>3</v>
      </c>
      <c r="IE446" s="22" t="s">
        <v>44</v>
      </c>
      <c r="IF446" s="22"/>
      <c r="IG446" s="22"/>
      <c r="IH446" s="22"/>
      <c r="II446" s="22"/>
    </row>
    <row r="447" spans="1:243" s="21" customFormat="1" ht="15.75">
      <c r="A447" s="62">
        <v>14.45</v>
      </c>
      <c r="B447" s="63" t="s">
        <v>449</v>
      </c>
      <c r="C447" s="34"/>
      <c r="D447" s="70"/>
      <c r="E447" s="70"/>
      <c r="F447" s="70"/>
      <c r="G447" s="70"/>
      <c r="H447" s="70"/>
      <c r="I447" s="70"/>
      <c r="J447" s="70"/>
      <c r="K447" s="70"/>
      <c r="L447" s="70"/>
      <c r="M447" s="70"/>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IA447" s="21">
        <v>14.45</v>
      </c>
      <c r="IB447" s="21" t="s">
        <v>449</v>
      </c>
      <c r="IE447" s="22"/>
      <c r="IF447" s="22"/>
      <c r="IG447" s="22"/>
      <c r="IH447" s="22"/>
      <c r="II447" s="22"/>
    </row>
    <row r="448" spans="1:243" s="21" customFormat="1" ht="42.75">
      <c r="A448" s="60">
        <v>14.46</v>
      </c>
      <c r="B448" s="63" t="s">
        <v>448</v>
      </c>
      <c r="C448" s="34"/>
      <c r="D448" s="64">
        <v>3</v>
      </c>
      <c r="E448" s="65" t="s">
        <v>44</v>
      </c>
      <c r="F448" s="61">
        <v>816.79</v>
      </c>
      <c r="G448" s="46"/>
      <c r="H448" s="40"/>
      <c r="I448" s="41" t="s">
        <v>33</v>
      </c>
      <c r="J448" s="42">
        <f t="shared" si="28"/>
        <v>1</v>
      </c>
      <c r="K448" s="40" t="s">
        <v>34</v>
      </c>
      <c r="L448" s="40" t="s">
        <v>4</v>
      </c>
      <c r="M448" s="43"/>
      <c r="N448" s="52"/>
      <c r="O448" s="52"/>
      <c r="P448" s="53"/>
      <c r="Q448" s="52"/>
      <c r="R448" s="52"/>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5">
        <f t="shared" si="29"/>
        <v>2450.37</v>
      </c>
      <c r="BB448" s="54">
        <f t="shared" si="30"/>
        <v>2450.37</v>
      </c>
      <c r="BC448" s="59" t="str">
        <f t="shared" si="31"/>
        <v>INR  Two Thousand Four Hundred &amp; Fifty  and Paise Thirty Seven Only</v>
      </c>
      <c r="IA448" s="21">
        <v>14.46</v>
      </c>
      <c r="IB448" s="21" t="s">
        <v>448</v>
      </c>
      <c r="ID448" s="21">
        <v>3</v>
      </c>
      <c r="IE448" s="22" t="s">
        <v>44</v>
      </c>
      <c r="IF448" s="22"/>
      <c r="IG448" s="22"/>
      <c r="IH448" s="22"/>
      <c r="II448" s="22"/>
    </row>
    <row r="449" spans="1:243" s="21" customFormat="1" ht="157.5">
      <c r="A449" s="60">
        <v>14.47</v>
      </c>
      <c r="B449" s="63" t="s">
        <v>450</v>
      </c>
      <c r="C449" s="34"/>
      <c r="D449" s="70"/>
      <c r="E449" s="70"/>
      <c r="F449" s="70"/>
      <c r="G449" s="70"/>
      <c r="H449" s="70"/>
      <c r="I449" s="70"/>
      <c r="J449" s="70"/>
      <c r="K449" s="70"/>
      <c r="L449" s="70"/>
      <c r="M449" s="70"/>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IA449" s="21">
        <v>14.47</v>
      </c>
      <c r="IB449" s="21" t="s">
        <v>450</v>
      </c>
      <c r="IE449" s="22"/>
      <c r="IF449" s="22"/>
      <c r="IG449" s="22"/>
      <c r="IH449" s="22"/>
      <c r="II449" s="22"/>
    </row>
    <row r="450" spans="1:243" s="21" customFormat="1" ht="28.5">
      <c r="A450" s="62">
        <v>14.48</v>
      </c>
      <c r="B450" s="63" t="s">
        <v>451</v>
      </c>
      <c r="C450" s="34"/>
      <c r="D450" s="64">
        <v>2</v>
      </c>
      <c r="E450" s="65" t="s">
        <v>47</v>
      </c>
      <c r="F450" s="61">
        <v>270.45</v>
      </c>
      <c r="G450" s="46"/>
      <c r="H450" s="40"/>
      <c r="I450" s="41" t="s">
        <v>33</v>
      </c>
      <c r="J450" s="42">
        <f t="shared" si="28"/>
        <v>1</v>
      </c>
      <c r="K450" s="40" t="s">
        <v>34</v>
      </c>
      <c r="L450" s="40" t="s">
        <v>4</v>
      </c>
      <c r="M450" s="43"/>
      <c r="N450" s="52"/>
      <c r="O450" s="52"/>
      <c r="P450" s="53"/>
      <c r="Q450" s="52"/>
      <c r="R450" s="52"/>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5">
        <f t="shared" si="29"/>
        <v>540.9</v>
      </c>
      <c r="BB450" s="54">
        <f t="shared" si="30"/>
        <v>540.9</v>
      </c>
      <c r="BC450" s="59" t="str">
        <f t="shared" si="31"/>
        <v>INR  Five Hundred &amp; Forty  and Paise Ninety Only</v>
      </c>
      <c r="IA450" s="21">
        <v>14.48</v>
      </c>
      <c r="IB450" s="21" t="s">
        <v>451</v>
      </c>
      <c r="ID450" s="21">
        <v>2</v>
      </c>
      <c r="IE450" s="22" t="s">
        <v>47</v>
      </c>
      <c r="IF450" s="22"/>
      <c r="IG450" s="22"/>
      <c r="IH450" s="22"/>
      <c r="II450" s="22"/>
    </row>
    <row r="451" spans="1:243" s="21" customFormat="1" ht="28.5">
      <c r="A451" s="60">
        <v>14.49</v>
      </c>
      <c r="B451" s="63" t="s">
        <v>452</v>
      </c>
      <c r="C451" s="34"/>
      <c r="D451" s="64">
        <v>2</v>
      </c>
      <c r="E451" s="65" t="s">
        <v>47</v>
      </c>
      <c r="F451" s="61">
        <v>266.94</v>
      </c>
      <c r="G451" s="46"/>
      <c r="H451" s="40"/>
      <c r="I451" s="41" t="s">
        <v>33</v>
      </c>
      <c r="J451" s="42">
        <f t="shared" si="28"/>
        <v>1</v>
      </c>
      <c r="K451" s="40" t="s">
        <v>34</v>
      </c>
      <c r="L451" s="40" t="s">
        <v>4</v>
      </c>
      <c r="M451" s="43"/>
      <c r="N451" s="52"/>
      <c r="O451" s="52"/>
      <c r="P451" s="53"/>
      <c r="Q451" s="52"/>
      <c r="R451" s="52"/>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5">
        <f t="shared" si="29"/>
        <v>533.88</v>
      </c>
      <c r="BB451" s="54">
        <f t="shared" si="30"/>
        <v>533.88</v>
      </c>
      <c r="BC451" s="59" t="str">
        <f t="shared" si="31"/>
        <v>INR  Five Hundred &amp; Thirty Three  and Paise Eighty Eight Only</v>
      </c>
      <c r="IA451" s="21">
        <v>14.49</v>
      </c>
      <c r="IB451" s="21" t="s">
        <v>452</v>
      </c>
      <c r="ID451" s="21">
        <v>2</v>
      </c>
      <c r="IE451" s="22" t="s">
        <v>47</v>
      </c>
      <c r="IF451" s="22"/>
      <c r="IG451" s="22"/>
      <c r="IH451" s="22"/>
      <c r="II451" s="22"/>
    </row>
    <row r="452" spans="1:243" s="21" customFormat="1" ht="63">
      <c r="A452" s="60">
        <v>14.5</v>
      </c>
      <c r="B452" s="63" t="s">
        <v>453</v>
      </c>
      <c r="C452" s="34"/>
      <c r="D452" s="70"/>
      <c r="E452" s="70"/>
      <c r="F452" s="70"/>
      <c r="G452" s="70"/>
      <c r="H452" s="70"/>
      <c r="I452" s="70"/>
      <c r="J452" s="70"/>
      <c r="K452" s="70"/>
      <c r="L452" s="70"/>
      <c r="M452" s="70"/>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IA452" s="21">
        <v>14.5</v>
      </c>
      <c r="IB452" s="21" t="s">
        <v>453</v>
      </c>
      <c r="IE452" s="22"/>
      <c r="IF452" s="22"/>
      <c r="IG452" s="22"/>
      <c r="IH452" s="22"/>
      <c r="II452" s="22"/>
    </row>
    <row r="453" spans="1:243" s="21" customFormat="1" ht="15.75">
      <c r="A453" s="62">
        <v>14.51</v>
      </c>
      <c r="B453" s="63" t="s">
        <v>447</v>
      </c>
      <c r="C453" s="34"/>
      <c r="D453" s="70"/>
      <c r="E453" s="70"/>
      <c r="F453" s="70"/>
      <c r="G453" s="70"/>
      <c r="H453" s="70"/>
      <c r="I453" s="70"/>
      <c r="J453" s="70"/>
      <c r="K453" s="70"/>
      <c r="L453" s="70"/>
      <c r="M453" s="70"/>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IA453" s="21">
        <v>14.51</v>
      </c>
      <c r="IB453" s="21" t="s">
        <v>447</v>
      </c>
      <c r="IE453" s="22"/>
      <c r="IF453" s="22"/>
      <c r="IG453" s="22"/>
      <c r="IH453" s="22"/>
      <c r="II453" s="22"/>
    </row>
    <row r="454" spans="1:243" s="21" customFormat="1" ht="28.5">
      <c r="A454" s="60">
        <v>14.52</v>
      </c>
      <c r="B454" s="63" t="s">
        <v>454</v>
      </c>
      <c r="C454" s="34"/>
      <c r="D454" s="64">
        <v>2</v>
      </c>
      <c r="E454" s="65" t="s">
        <v>47</v>
      </c>
      <c r="F454" s="61">
        <v>465.32</v>
      </c>
      <c r="G454" s="46"/>
      <c r="H454" s="40"/>
      <c r="I454" s="41" t="s">
        <v>33</v>
      </c>
      <c r="J454" s="42">
        <f t="shared" si="28"/>
        <v>1</v>
      </c>
      <c r="K454" s="40" t="s">
        <v>34</v>
      </c>
      <c r="L454" s="40" t="s">
        <v>4</v>
      </c>
      <c r="M454" s="43"/>
      <c r="N454" s="52"/>
      <c r="O454" s="52"/>
      <c r="P454" s="53"/>
      <c r="Q454" s="52"/>
      <c r="R454" s="52"/>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5">
        <f t="shared" si="29"/>
        <v>930.64</v>
      </c>
      <c r="BB454" s="54">
        <f t="shared" si="30"/>
        <v>930.64</v>
      </c>
      <c r="BC454" s="59" t="str">
        <f t="shared" si="31"/>
        <v>INR  Nine Hundred &amp; Thirty  and Paise Sixty Four Only</v>
      </c>
      <c r="IA454" s="21">
        <v>14.52</v>
      </c>
      <c r="IB454" s="21" t="s">
        <v>454</v>
      </c>
      <c r="ID454" s="21">
        <v>2</v>
      </c>
      <c r="IE454" s="22" t="s">
        <v>47</v>
      </c>
      <c r="IF454" s="22"/>
      <c r="IG454" s="22"/>
      <c r="IH454" s="22"/>
      <c r="II454" s="22"/>
    </row>
    <row r="455" spans="1:243" s="21" customFormat="1" ht="15.75">
      <c r="A455" s="60">
        <v>14.53</v>
      </c>
      <c r="B455" s="63" t="s">
        <v>455</v>
      </c>
      <c r="C455" s="34"/>
      <c r="D455" s="70"/>
      <c r="E455" s="70"/>
      <c r="F455" s="70"/>
      <c r="G455" s="70"/>
      <c r="H455" s="70"/>
      <c r="I455" s="70"/>
      <c r="J455" s="70"/>
      <c r="K455" s="70"/>
      <c r="L455" s="70"/>
      <c r="M455" s="70"/>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IA455" s="21">
        <v>14.53</v>
      </c>
      <c r="IB455" s="21" t="s">
        <v>455</v>
      </c>
      <c r="IE455" s="22"/>
      <c r="IF455" s="22"/>
      <c r="IG455" s="22"/>
      <c r="IH455" s="22"/>
      <c r="II455" s="22"/>
    </row>
    <row r="456" spans="1:243" s="21" customFormat="1" ht="28.5">
      <c r="A456" s="60">
        <v>14.54</v>
      </c>
      <c r="B456" s="63" t="s">
        <v>454</v>
      </c>
      <c r="C456" s="34"/>
      <c r="D456" s="64">
        <v>2</v>
      </c>
      <c r="E456" s="65" t="s">
        <v>47</v>
      </c>
      <c r="F456" s="61">
        <v>385.8</v>
      </c>
      <c r="G456" s="46"/>
      <c r="H456" s="40"/>
      <c r="I456" s="41" t="s">
        <v>33</v>
      </c>
      <c r="J456" s="42">
        <f t="shared" si="28"/>
        <v>1</v>
      </c>
      <c r="K456" s="40" t="s">
        <v>34</v>
      </c>
      <c r="L456" s="40" t="s">
        <v>4</v>
      </c>
      <c r="M456" s="43"/>
      <c r="N456" s="52"/>
      <c r="O456" s="52"/>
      <c r="P456" s="53"/>
      <c r="Q456" s="52"/>
      <c r="R456" s="52"/>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5">
        <f t="shared" si="29"/>
        <v>771.6</v>
      </c>
      <c r="BB456" s="54">
        <f t="shared" si="30"/>
        <v>771.6</v>
      </c>
      <c r="BC456" s="59" t="str">
        <f t="shared" si="31"/>
        <v>INR  Seven Hundred &amp; Seventy One  and Paise Sixty Only</v>
      </c>
      <c r="IA456" s="21">
        <v>14.54</v>
      </c>
      <c r="IB456" s="21" t="s">
        <v>454</v>
      </c>
      <c r="ID456" s="21">
        <v>2</v>
      </c>
      <c r="IE456" s="22" t="s">
        <v>47</v>
      </c>
      <c r="IF456" s="22"/>
      <c r="IG456" s="22"/>
      <c r="IH456" s="22"/>
      <c r="II456" s="22"/>
    </row>
    <row r="457" spans="1:243" s="21" customFormat="1" ht="31.5">
      <c r="A457" s="62">
        <v>14.55</v>
      </c>
      <c r="B457" s="63" t="s">
        <v>456</v>
      </c>
      <c r="C457" s="34"/>
      <c r="D457" s="70"/>
      <c r="E457" s="70"/>
      <c r="F457" s="70"/>
      <c r="G457" s="70"/>
      <c r="H457" s="70"/>
      <c r="I457" s="70"/>
      <c r="J457" s="70"/>
      <c r="K457" s="70"/>
      <c r="L457" s="70"/>
      <c r="M457" s="70"/>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IA457" s="21">
        <v>14.55</v>
      </c>
      <c r="IB457" s="21" t="s">
        <v>456</v>
      </c>
      <c r="IE457" s="22"/>
      <c r="IF457" s="22"/>
      <c r="IG457" s="22"/>
      <c r="IH457" s="22"/>
      <c r="II457" s="22"/>
    </row>
    <row r="458" spans="1:243" s="21" customFormat="1" ht="15.75">
      <c r="A458" s="60">
        <v>14.56</v>
      </c>
      <c r="B458" s="63" t="s">
        <v>447</v>
      </c>
      <c r="C458" s="34"/>
      <c r="D458" s="70"/>
      <c r="E458" s="70"/>
      <c r="F458" s="70"/>
      <c r="G458" s="70"/>
      <c r="H458" s="70"/>
      <c r="I458" s="70"/>
      <c r="J458" s="70"/>
      <c r="K458" s="70"/>
      <c r="L458" s="70"/>
      <c r="M458" s="70"/>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IA458" s="21">
        <v>14.56</v>
      </c>
      <c r="IB458" s="21" t="s">
        <v>447</v>
      </c>
      <c r="IE458" s="22"/>
      <c r="IF458" s="22"/>
      <c r="IG458" s="22"/>
      <c r="IH458" s="22"/>
      <c r="II458" s="22"/>
    </row>
    <row r="459" spans="1:243" s="21" customFormat="1" ht="28.5">
      <c r="A459" s="60">
        <v>14.57</v>
      </c>
      <c r="B459" s="63" t="s">
        <v>454</v>
      </c>
      <c r="C459" s="34"/>
      <c r="D459" s="64">
        <v>2</v>
      </c>
      <c r="E459" s="65" t="s">
        <v>47</v>
      </c>
      <c r="F459" s="61">
        <v>362.08</v>
      </c>
      <c r="G459" s="46"/>
      <c r="H459" s="40"/>
      <c r="I459" s="41" t="s">
        <v>33</v>
      </c>
      <c r="J459" s="42">
        <f t="shared" si="28"/>
        <v>1</v>
      </c>
      <c r="K459" s="40" t="s">
        <v>34</v>
      </c>
      <c r="L459" s="40" t="s">
        <v>4</v>
      </c>
      <c r="M459" s="43"/>
      <c r="N459" s="52"/>
      <c r="O459" s="52"/>
      <c r="P459" s="53"/>
      <c r="Q459" s="52"/>
      <c r="R459" s="52"/>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5">
        <f t="shared" si="29"/>
        <v>724.16</v>
      </c>
      <c r="BB459" s="54">
        <f t="shared" si="30"/>
        <v>724.16</v>
      </c>
      <c r="BC459" s="59" t="str">
        <f t="shared" si="31"/>
        <v>INR  Seven Hundred &amp; Twenty Four  and Paise Sixteen Only</v>
      </c>
      <c r="IA459" s="21">
        <v>14.57</v>
      </c>
      <c r="IB459" s="21" t="s">
        <v>454</v>
      </c>
      <c r="ID459" s="21">
        <v>2</v>
      </c>
      <c r="IE459" s="22" t="s">
        <v>47</v>
      </c>
      <c r="IF459" s="22"/>
      <c r="IG459" s="22"/>
      <c r="IH459" s="22"/>
      <c r="II459" s="22"/>
    </row>
    <row r="460" spans="1:243" s="21" customFormat="1" ht="63">
      <c r="A460" s="62">
        <v>14.58</v>
      </c>
      <c r="B460" s="63" t="s">
        <v>457</v>
      </c>
      <c r="C460" s="34"/>
      <c r="D460" s="70"/>
      <c r="E460" s="70"/>
      <c r="F460" s="70"/>
      <c r="G460" s="70"/>
      <c r="H460" s="70"/>
      <c r="I460" s="70"/>
      <c r="J460" s="70"/>
      <c r="K460" s="70"/>
      <c r="L460" s="70"/>
      <c r="M460" s="70"/>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IA460" s="21">
        <v>14.58</v>
      </c>
      <c r="IB460" s="21" t="s">
        <v>457</v>
      </c>
      <c r="IE460" s="22"/>
      <c r="IF460" s="22"/>
      <c r="IG460" s="22"/>
      <c r="IH460" s="22"/>
      <c r="II460" s="22"/>
    </row>
    <row r="461" spans="1:243" s="21" customFormat="1" ht="15.75">
      <c r="A461" s="60">
        <v>14.59</v>
      </c>
      <c r="B461" s="63" t="s">
        <v>458</v>
      </c>
      <c r="C461" s="34"/>
      <c r="D461" s="70"/>
      <c r="E461" s="70"/>
      <c r="F461" s="70"/>
      <c r="G461" s="70"/>
      <c r="H461" s="70"/>
      <c r="I461" s="70"/>
      <c r="J461" s="70"/>
      <c r="K461" s="70"/>
      <c r="L461" s="70"/>
      <c r="M461" s="70"/>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IA461" s="21">
        <v>14.59</v>
      </c>
      <c r="IB461" s="21" t="s">
        <v>458</v>
      </c>
      <c r="IE461" s="22"/>
      <c r="IF461" s="22"/>
      <c r="IG461" s="22"/>
      <c r="IH461" s="22"/>
      <c r="II461" s="22"/>
    </row>
    <row r="462" spans="1:243" s="21" customFormat="1" ht="42.75">
      <c r="A462" s="62">
        <v>14.6</v>
      </c>
      <c r="B462" s="63" t="s">
        <v>454</v>
      </c>
      <c r="C462" s="34"/>
      <c r="D462" s="64">
        <v>2</v>
      </c>
      <c r="E462" s="65" t="s">
        <v>47</v>
      </c>
      <c r="F462" s="61">
        <v>588.51</v>
      </c>
      <c r="G462" s="46"/>
      <c r="H462" s="40"/>
      <c r="I462" s="41" t="s">
        <v>33</v>
      </c>
      <c r="J462" s="42">
        <f t="shared" si="28"/>
        <v>1</v>
      </c>
      <c r="K462" s="40" t="s">
        <v>34</v>
      </c>
      <c r="L462" s="40" t="s">
        <v>4</v>
      </c>
      <c r="M462" s="43"/>
      <c r="N462" s="52"/>
      <c r="O462" s="52"/>
      <c r="P462" s="53"/>
      <c r="Q462" s="52"/>
      <c r="R462" s="52"/>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5">
        <f t="shared" si="29"/>
        <v>1177.02</v>
      </c>
      <c r="BB462" s="54">
        <f t="shared" si="30"/>
        <v>1177.02</v>
      </c>
      <c r="BC462" s="59" t="str">
        <f t="shared" si="31"/>
        <v>INR  One Thousand One Hundred &amp; Seventy Seven  and Paise Two Only</v>
      </c>
      <c r="IA462" s="21">
        <v>14.6</v>
      </c>
      <c r="IB462" s="21" t="s">
        <v>454</v>
      </c>
      <c r="ID462" s="21">
        <v>2</v>
      </c>
      <c r="IE462" s="22" t="s">
        <v>47</v>
      </c>
      <c r="IF462" s="22"/>
      <c r="IG462" s="22"/>
      <c r="IH462" s="22"/>
      <c r="II462" s="22"/>
    </row>
    <row r="463" spans="1:243" s="21" customFormat="1" ht="15.75">
      <c r="A463" s="62">
        <v>14.61</v>
      </c>
      <c r="B463" s="63" t="s">
        <v>459</v>
      </c>
      <c r="C463" s="34"/>
      <c r="D463" s="70"/>
      <c r="E463" s="70"/>
      <c r="F463" s="70"/>
      <c r="G463" s="70"/>
      <c r="H463" s="70"/>
      <c r="I463" s="70"/>
      <c r="J463" s="70"/>
      <c r="K463" s="70"/>
      <c r="L463" s="70"/>
      <c r="M463" s="70"/>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IA463" s="21">
        <v>14.61</v>
      </c>
      <c r="IB463" s="21" t="s">
        <v>459</v>
      </c>
      <c r="IE463" s="22"/>
      <c r="IF463" s="22"/>
      <c r="IG463" s="22"/>
      <c r="IH463" s="22"/>
      <c r="II463" s="22"/>
    </row>
    <row r="464" spans="1:243" s="21" customFormat="1" ht="28.5">
      <c r="A464" s="60">
        <v>14.62</v>
      </c>
      <c r="B464" s="63" t="s">
        <v>454</v>
      </c>
      <c r="C464" s="34"/>
      <c r="D464" s="64">
        <v>2</v>
      </c>
      <c r="E464" s="65" t="s">
        <v>47</v>
      </c>
      <c r="F464" s="61">
        <v>503.11</v>
      </c>
      <c r="G464" s="46"/>
      <c r="H464" s="40"/>
      <c r="I464" s="41" t="s">
        <v>33</v>
      </c>
      <c r="J464" s="42">
        <f t="shared" si="28"/>
        <v>1</v>
      </c>
      <c r="K464" s="40" t="s">
        <v>34</v>
      </c>
      <c r="L464" s="40" t="s">
        <v>4</v>
      </c>
      <c r="M464" s="43"/>
      <c r="N464" s="52"/>
      <c r="O464" s="52"/>
      <c r="P464" s="53"/>
      <c r="Q464" s="52"/>
      <c r="R464" s="52"/>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5">
        <f t="shared" si="29"/>
        <v>1006.22</v>
      </c>
      <c r="BB464" s="54">
        <f t="shared" si="30"/>
        <v>1006.22</v>
      </c>
      <c r="BC464" s="59" t="str">
        <f t="shared" si="31"/>
        <v>INR  One Thousand  &amp;Six  and Paise Twenty Two Only</v>
      </c>
      <c r="IA464" s="21">
        <v>14.62</v>
      </c>
      <c r="IB464" s="21" t="s">
        <v>454</v>
      </c>
      <c r="ID464" s="21">
        <v>2</v>
      </c>
      <c r="IE464" s="22" t="s">
        <v>47</v>
      </c>
      <c r="IF464" s="22"/>
      <c r="IG464" s="22"/>
      <c r="IH464" s="22"/>
      <c r="II464" s="22"/>
    </row>
    <row r="465" spans="1:243" s="21" customFormat="1" ht="31.5">
      <c r="A465" s="60">
        <v>14.63</v>
      </c>
      <c r="B465" s="63" t="s">
        <v>460</v>
      </c>
      <c r="C465" s="34"/>
      <c r="D465" s="70"/>
      <c r="E465" s="70"/>
      <c r="F465" s="70"/>
      <c r="G465" s="70"/>
      <c r="H465" s="70"/>
      <c r="I465" s="70"/>
      <c r="J465" s="70"/>
      <c r="K465" s="70"/>
      <c r="L465" s="70"/>
      <c r="M465" s="70"/>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IA465" s="21">
        <v>14.63</v>
      </c>
      <c r="IB465" s="21" t="s">
        <v>460</v>
      </c>
      <c r="IE465" s="22"/>
      <c r="IF465" s="22"/>
      <c r="IG465" s="22"/>
      <c r="IH465" s="22"/>
      <c r="II465" s="22"/>
    </row>
    <row r="466" spans="1:243" s="21" customFormat="1" ht="15.75">
      <c r="A466" s="62">
        <v>14.64</v>
      </c>
      <c r="B466" s="63" t="s">
        <v>458</v>
      </c>
      <c r="C466" s="34"/>
      <c r="D466" s="70"/>
      <c r="E466" s="70"/>
      <c r="F466" s="70"/>
      <c r="G466" s="70"/>
      <c r="H466" s="70"/>
      <c r="I466" s="70"/>
      <c r="J466" s="70"/>
      <c r="K466" s="70"/>
      <c r="L466" s="70"/>
      <c r="M466" s="70"/>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IA466" s="21">
        <v>14.64</v>
      </c>
      <c r="IB466" s="21" t="s">
        <v>458</v>
      </c>
      <c r="IE466" s="22"/>
      <c r="IF466" s="22"/>
      <c r="IG466" s="22"/>
      <c r="IH466" s="22"/>
      <c r="II466" s="22"/>
    </row>
    <row r="467" spans="1:243" s="21" customFormat="1" ht="28.5">
      <c r="A467" s="60">
        <v>14.65</v>
      </c>
      <c r="B467" s="63" t="s">
        <v>454</v>
      </c>
      <c r="C467" s="34"/>
      <c r="D467" s="64">
        <v>2</v>
      </c>
      <c r="E467" s="65" t="s">
        <v>47</v>
      </c>
      <c r="F467" s="61">
        <v>508.72</v>
      </c>
      <c r="G467" s="46"/>
      <c r="H467" s="40"/>
      <c r="I467" s="41" t="s">
        <v>33</v>
      </c>
      <c r="J467" s="42">
        <f t="shared" si="28"/>
        <v>1</v>
      </c>
      <c r="K467" s="40" t="s">
        <v>34</v>
      </c>
      <c r="L467" s="40" t="s">
        <v>4</v>
      </c>
      <c r="M467" s="43"/>
      <c r="N467" s="52"/>
      <c r="O467" s="52"/>
      <c r="P467" s="53"/>
      <c r="Q467" s="52"/>
      <c r="R467" s="52"/>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5">
        <f t="shared" si="29"/>
        <v>1017.44</v>
      </c>
      <c r="BB467" s="54">
        <f t="shared" si="30"/>
        <v>1017.44</v>
      </c>
      <c r="BC467" s="59" t="str">
        <f t="shared" si="31"/>
        <v>INR  One Thousand  &amp;Seventeen  and Paise Forty Four Only</v>
      </c>
      <c r="IA467" s="21">
        <v>14.65</v>
      </c>
      <c r="IB467" s="21" t="s">
        <v>454</v>
      </c>
      <c r="ID467" s="21">
        <v>2</v>
      </c>
      <c r="IE467" s="22" t="s">
        <v>47</v>
      </c>
      <c r="IF467" s="22"/>
      <c r="IG467" s="22"/>
      <c r="IH467" s="22"/>
      <c r="II467" s="22"/>
    </row>
    <row r="468" spans="1:243" s="21" customFormat="1" ht="15.75">
      <c r="A468" s="60">
        <v>14.66</v>
      </c>
      <c r="B468" s="63" t="s">
        <v>461</v>
      </c>
      <c r="C468" s="34"/>
      <c r="D468" s="70"/>
      <c r="E468" s="70"/>
      <c r="F468" s="70"/>
      <c r="G468" s="70"/>
      <c r="H468" s="70"/>
      <c r="I468" s="70"/>
      <c r="J468" s="70"/>
      <c r="K468" s="70"/>
      <c r="L468" s="70"/>
      <c r="M468" s="70"/>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IA468" s="21">
        <v>14.66</v>
      </c>
      <c r="IB468" s="21" t="s">
        <v>461</v>
      </c>
      <c r="IE468" s="22"/>
      <c r="IF468" s="22"/>
      <c r="IG468" s="22"/>
      <c r="IH468" s="22"/>
      <c r="II468" s="22"/>
    </row>
    <row r="469" spans="1:243" s="21" customFormat="1" ht="15.75">
      <c r="A469" s="62">
        <v>14.67</v>
      </c>
      <c r="B469" s="63" t="s">
        <v>68</v>
      </c>
      <c r="C469" s="34"/>
      <c r="D469" s="70"/>
      <c r="E469" s="70"/>
      <c r="F469" s="70"/>
      <c r="G469" s="70"/>
      <c r="H469" s="70"/>
      <c r="I469" s="70"/>
      <c r="J469" s="70"/>
      <c r="K469" s="70"/>
      <c r="L469" s="70"/>
      <c r="M469" s="70"/>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IA469" s="21">
        <v>14.67</v>
      </c>
      <c r="IB469" s="21" t="s">
        <v>68</v>
      </c>
      <c r="IE469" s="22"/>
      <c r="IF469" s="22"/>
      <c r="IG469" s="22"/>
      <c r="IH469" s="22"/>
      <c r="II469" s="22"/>
    </row>
    <row r="470" spans="1:243" s="21" customFormat="1" ht="28.5">
      <c r="A470" s="60">
        <v>14.68</v>
      </c>
      <c r="B470" s="63" t="s">
        <v>454</v>
      </c>
      <c r="C470" s="34"/>
      <c r="D470" s="64">
        <v>2</v>
      </c>
      <c r="E470" s="65" t="s">
        <v>47</v>
      </c>
      <c r="F470" s="61">
        <v>350.37</v>
      </c>
      <c r="G470" s="46"/>
      <c r="H470" s="40"/>
      <c r="I470" s="41" t="s">
        <v>33</v>
      </c>
      <c r="J470" s="42">
        <f t="shared" si="28"/>
        <v>1</v>
      </c>
      <c r="K470" s="40" t="s">
        <v>34</v>
      </c>
      <c r="L470" s="40" t="s">
        <v>4</v>
      </c>
      <c r="M470" s="43"/>
      <c r="N470" s="52"/>
      <c r="O470" s="52"/>
      <c r="P470" s="53"/>
      <c r="Q470" s="52"/>
      <c r="R470" s="52"/>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5">
        <f t="shared" si="29"/>
        <v>700.74</v>
      </c>
      <c r="BB470" s="54">
        <f t="shared" si="30"/>
        <v>700.74</v>
      </c>
      <c r="BC470" s="59" t="str">
        <f t="shared" si="31"/>
        <v>INR  Seven Hundred    and Paise Seventy Four Only</v>
      </c>
      <c r="IA470" s="21">
        <v>14.68</v>
      </c>
      <c r="IB470" s="21" t="s">
        <v>454</v>
      </c>
      <c r="ID470" s="21">
        <v>2</v>
      </c>
      <c r="IE470" s="22" t="s">
        <v>47</v>
      </c>
      <c r="IF470" s="22"/>
      <c r="IG470" s="22"/>
      <c r="IH470" s="22"/>
      <c r="II470" s="22"/>
    </row>
    <row r="471" spans="1:243" s="21" customFormat="1" ht="15.75">
      <c r="A471" s="60">
        <v>14.69</v>
      </c>
      <c r="B471" s="63" t="s">
        <v>200</v>
      </c>
      <c r="C471" s="34"/>
      <c r="D471" s="70"/>
      <c r="E471" s="70"/>
      <c r="F471" s="70"/>
      <c r="G471" s="70"/>
      <c r="H471" s="70"/>
      <c r="I471" s="70"/>
      <c r="J471" s="70"/>
      <c r="K471" s="70"/>
      <c r="L471" s="70"/>
      <c r="M471" s="70"/>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IA471" s="21">
        <v>14.69</v>
      </c>
      <c r="IB471" s="21" t="s">
        <v>200</v>
      </c>
      <c r="IE471" s="22"/>
      <c r="IF471" s="22"/>
      <c r="IG471" s="22"/>
      <c r="IH471" s="22"/>
      <c r="II471" s="22"/>
    </row>
    <row r="472" spans="1:243" s="21" customFormat="1" ht="28.5">
      <c r="A472" s="62">
        <v>14.7</v>
      </c>
      <c r="B472" s="63" t="s">
        <v>454</v>
      </c>
      <c r="C472" s="34"/>
      <c r="D472" s="64">
        <v>2</v>
      </c>
      <c r="E472" s="65" t="s">
        <v>47</v>
      </c>
      <c r="F472" s="61">
        <v>238.01</v>
      </c>
      <c r="G472" s="46"/>
      <c r="H472" s="40"/>
      <c r="I472" s="41" t="s">
        <v>33</v>
      </c>
      <c r="J472" s="42">
        <f t="shared" si="28"/>
        <v>1</v>
      </c>
      <c r="K472" s="40" t="s">
        <v>34</v>
      </c>
      <c r="L472" s="40" t="s">
        <v>4</v>
      </c>
      <c r="M472" s="43"/>
      <c r="N472" s="52"/>
      <c r="O472" s="52"/>
      <c r="P472" s="53"/>
      <c r="Q472" s="52"/>
      <c r="R472" s="52"/>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5">
        <f t="shared" si="29"/>
        <v>476.02</v>
      </c>
      <c r="BB472" s="54">
        <f t="shared" si="30"/>
        <v>476.02</v>
      </c>
      <c r="BC472" s="59" t="str">
        <f t="shared" si="31"/>
        <v>INR  Four Hundred &amp; Seventy Six  and Paise Two Only</v>
      </c>
      <c r="IA472" s="21">
        <v>14.7</v>
      </c>
      <c r="IB472" s="21" t="s">
        <v>454</v>
      </c>
      <c r="ID472" s="21">
        <v>2</v>
      </c>
      <c r="IE472" s="22" t="s">
        <v>47</v>
      </c>
      <c r="IF472" s="22"/>
      <c r="IG472" s="22"/>
      <c r="IH472" s="22"/>
      <c r="II472" s="22"/>
    </row>
    <row r="473" spans="1:243" s="21" customFormat="1" ht="47.25">
      <c r="A473" s="60">
        <v>14.71</v>
      </c>
      <c r="B473" s="63" t="s">
        <v>462</v>
      </c>
      <c r="C473" s="34"/>
      <c r="D473" s="70"/>
      <c r="E473" s="70"/>
      <c r="F473" s="70"/>
      <c r="G473" s="70"/>
      <c r="H473" s="70"/>
      <c r="I473" s="70"/>
      <c r="J473" s="70"/>
      <c r="K473" s="70"/>
      <c r="L473" s="70"/>
      <c r="M473" s="70"/>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IA473" s="21">
        <v>14.71</v>
      </c>
      <c r="IB473" s="21" t="s">
        <v>462</v>
      </c>
      <c r="IE473" s="22"/>
      <c r="IF473" s="22"/>
      <c r="IG473" s="22"/>
      <c r="IH473" s="22"/>
      <c r="II473" s="22"/>
    </row>
    <row r="474" spans="1:243" s="21" customFormat="1" ht="42.75">
      <c r="A474" s="60">
        <v>14.72</v>
      </c>
      <c r="B474" s="63" t="s">
        <v>68</v>
      </c>
      <c r="C474" s="34"/>
      <c r="D474" s="64">
        <v>5</v>
      </c>
      <c r="E474" s="65" t="s">
        <v>47</v>
      </c>
      <c r="F474" s="61">
        <v>481.94</v>
      </c>
      <c r="G474" s="46"/>
      <c r="H474" s="40"/>
      <c r="I474" s="41" t="s">
        <v>33</v>
      </c>
      <c r="J474" s="42">
        <f t="shared" si="28"/>
        <v>1</v>
      </c>
      <c r="K474" s="40" t="s">
        <v>34</v>
      </c>
      <c r="L474" s="40" t="s">
        <v>4</v>
      </c>
      <c r="M474" s="43"/>
      <c r="N474" s="52"/>
      <c r="O474" s="52"/>
      <c r="P474" s="53"/>
      <c r="Q474" s="52"/>
      <c r="R474" s="52"/>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5">
        <f t="shared" si="29"/>
        <v>2409.7</v>
      </c>
      <c r="BB474" s="54">
        <f t="shared" si="30"/>
        <v>2409.7</v>
      </c>
      <c r="BC474" s="59" t="str">
        <f t="shared" si="31"/>
        <v>INR  Two Thousand Four Hundred &amp; Nine  and Paise Seventy Only</v>
      </c>
      <c r="IA474" s="21">
        <v>14.72</v>
      </c>
      <c r="IB474" s="21" t="s">
        <v>68</v>
      </c>
      <c r="ID474" s="21">
        <v>5</v>
      </c>
      <c r="IE474" s="22" t="s">
        <v>47</v>
      </c>
      <c r="IF474" s="22"/>
      <c r="IG474" s="22"/>
      <c r="IH474" s="22"/>
      <c r="II474" s="22"/>
    </row>
    <row r="475" spans="1:243" s="21" customFormat="1" ht="42.75">
      <c r="A475" s="62">
        <v>14.73</v>
      </c>
      <c r="B475" s="63" t="s">
        <v>200</v>
      </c>
      <c r="C475" s="34"/>
      <c r="D475" s="64">
        <v>3</v>
      </c>
      <c r="E475" s="65" t="s">
        <v>47</v>
      </c>
      <c r="F475" s="61">
        <v>408.94</v>
      </c>
      <c r="G475" s="46"/>
      <c r="H475" s="40"/>
      <c r="I475" s="41" t="s">
        <v>33</v>
      </c>
      <c r="J475" s="42">
        <f t="shared" si="28"/>
        <v>1</v>
      </c>
      <c r="K475" s="40" t="s">
        <v>34</v>
      </c>
      <c r="L475" s="40" t="s">
        <v>4</v>
      </c>
      <c r="M475" s="43"/>
      <c r="N475" s="52"/>
      <c r="O475" s="52"/>
      <c r="P475" s="53"/>
      <c r="Q475" s="52"/>
      <c r="R475" s="52"/>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5">
        <f t="shared" si="29"/>
        <v>1226.82</v>
      </c>
      <c r="BB475" s="54">
        <f t="shared" si="30"/>
        <v>1226.82</v>
      </c>
      <c r="BC475" s="59" t="str">
        <f t="shared" si="31"/>
        <v>INR  One Thousand Two Hundred &amp; Twenty Six  and Paise Eighty Two Only</v>
      </c>
      <c r="IA475" s="21">
        <v>14.73</v>
      </c>
      <c r="IB475" s="21" t="s">
        <v>200</v>
      </c>
      <c r="ID475" s="21">
        <v>3</v>
      </c>
      <c r="IE475" s="22" t="s">
        <v>47</v>
      </c>
      <c r="IF475" s="22"/>
      <c r="IG475" s="22"/>
      <c r="IH475" s="22"/>
      <c r="II475" s="22"/>
    </row>
    <row r="476" spans="1:243" s="21" customFormat="1" ht="94.5">
      <c r="A476" s="60">
        <v>14.74</v>
      </c>
      <c r="B476" s="63" t="s">
        <v>463</v>
      </c>
      <c r="C476" s="34"/>
      <c r="D476" s="70"/>
      <c r="E476" s="70"/>
      <c r="F476" s="70"/>
      <c r="G476" s="70"/>
      <c r="H476" s="70"/>
      <c r="I476" s="70"/>
      <c r="J476" s="70"/>
      <c r="K476" s="70"/>
      <c r="L476" s="70"/>
      <c r="M476" s="70"/>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IA476" s="21">
        <v>14.74</v>
      </c>
      <c r="IB476" s="21" t="s">
        <v>463</v>
      </c>
      <c r="IE476" s="22"/>
      <c r="IF476" s="22"/>
      <c r="IG476" s="22"/>
      <c r="IH476" s="22"/>
      <c r="II476" s="22"/>
    </row>
    <row r="477" spans="1:243" s="21" customFormat="1" ht="15.75">
      <c r="A477" s="60">
        <v>14.75</v>
      </c>
      <c r="B477" s="63" t="s">
        <v>464</v>
      </c>
      <c r="C477" s="34"/>
      <c r="D477" s="70"/>
      <c r="E477" s="70"/>
      <c r="F477" s="70"/>
      <c r="G477" s="70"/>
      <c r="H477" s="70"/>
      <c r="I477" s="70"/>
      <c r="J477" s="70"/>
      <c r="K477" s="70"/>
      <c r="L477" s="70"/>
      <c r="M477" s="70"/>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IA477" s="21">
        <v>14.75</v>
      </c>
      <c r="IB477" s="21" t="s">
        <v>464</v>
      </c>
      <c r="IE477" s="22"/>
      <c r="IF477" s="22"/>
      <c r="IG477" s="22"/>
      <c r="IH477" s="22"/>
      <c r="II477" s="22"/>
    </row>
    <row r="478" spans="1:243" s="21" customFormat="1" ht="42.75">
      <c r="A478" s="60">
        <v>14.76</v>
      </c>
      <c r="B478" s="63" t="s">
        <v>465</v>
      </c>
      <c r="C478" s="34"/>
      <c r="D478" s="64">
        <v>2</v>
      </c>
      <c r="E478" s="65" t="s">
        <v>47</v>
      </c>
      <c r="F478" s="61">
        <v>1406.49</v>
      </c>
      <c r="G478" s="46"/>
      <c r="H478" s="40"/>
      <c r="I478" s="41" t="s">
        <v>33</v>
      </c>
      <c r="J478" s="42">
        <f t="shared" si="28"/>
        <v>1</v>
      </c>
      <c r="K478" s="40" t="s">
        <v>34</v>
      </c>
      <c r="L478" s="40" t="s">
        <v>4</v>
      </c>
      <c r="M478" s="43"/>
      <c r="N478" s="52"/>
      <c r="O478" s="52"/>
      <c r="P478" s="53"/>
      <c r="Q478" s="52"/>
      <c r="R478" s="52"/>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5">
        <f t="shared" si="29"/>
        <v>2812.98</v>
      </c>
      <c r="BB478" s="54">
        <f t="shared" si="30"/>
        <v>2812.98</v>
      </c>
      <c r="BC478" s="59" t="str">
        <f t="shared" si="31"/>
        <v>INR  Two Thousand Eight Hundred &amp; Twelve  and Paise Ninety Eight Only</v>
      </c>
      <c r="IA478" s="21">
        <v>14.76</v>
      </c>
      <c r="IB478" s="21" t="s">
        <v>465</v>
      </c>
      <c r="ID478" s="21">
        <v>2</v>
      </c>
      <c r="IE478" s="22" t="s">
        <v>47</v>
      </c>
      <c r="IF478" s="22"/>
      <c r="IG478" s="22"/>
      <c r="IH478" s="22"/>
      <c r="II478" s="22"/>
    </row>
    <row r="479" spans="1:243" s="21" customFormat="1" ht="15.75">
      <c r="A479" s="60">
        <v>14.77</v>
      </c>
      <c r="B479" s="63" t="s">
        <v>466</v>
      </c>
      <c r="C479" s="34"/>
      <c r="D479" s="70"/>
      <c r="E479" s="70"/>
      <c r="F479" s="70"/>
      <c r="G479" s="70"/>
      <c r="H479" s="70"/>
      <c r="I479" s="70"/>
      <c r="J479" s="70"/>
      <c r="K479" s="70"/>
      <c r="L479" s="70"/>
      <c r="M479" s="70"/>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c r="BC479" s="71"/>
      <c r="IA479" s="21">
        <v>14.77</v>
      </c>
      <c r="IB479" s="21" t="s">
        <v>466</v>
      </c>
      <c r="IE479" s="22"/>
      <c r="IF479" s="22"/>
      <c r="IG479" s="22"/>
      <c r="IH479" s="22"/>
      <c r="II479" s="22"/>
    </row>
    <row r="480" spans="1:243" s="21" customFormat="1" ht="28.5">
      <c r="A480" s="62">
        <v>14.78</v>
      </c>
      <c r="B480" s="63" t="s">
        <v>467</v>
      </c>
      <c r="C480" s="34"/>
      <c r="D480" s="64">
        <v>2</v>
      </c>
      <c r="E480" s="65" t="s">
        <v>47</v>
      </c>
      <c r="F480" s="61">
        <v>1465.15</v>
      </c>
      <c r="G480" s="46"/>
      <c r="H480" s="40"/>
      <c r="I480" s="41" t="s">
        <v>33</v>
      </c>
      <c r="J480" s="42">
        <f t="shared" si="28"/>
        <v>1</v>
      </c>
      <c r="K480" s="40" t="s">
        <v>34</v>
      </c>
      <c r="L480" s="40" t="s">
        <v>4</v>
      </c>
      <c r="M480" s="43"/>
      <c r="N480" s="52"/>
      <c r="O480" s="52"/>
      <c r="P480" s="53"/>
      <c r="Q480" s="52"/>
      <c r="R480" s="52"/>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5">
        <f t="shared" si="29"/>
        <v>2930.3</v>
      </c>
      <c r="BB480" s="54">
        <f t="shared" si="30"/>
        <v>2930.3</v>
      </c>
      <c r="BC480" s="59" t="str">
        <f t="shared" si="31"/>
        <v>INR  Two Thousand Nine Hundred &amp; Thirty  and Paise Thirty Only</v>
      </c>
      <c r="IA480" s="21">
        <v>14.78</v>
      </c>
      <c r="IB480" s="21" t="s">
        <v>467</v>
      </c>
      <c r="ID480" s="21">
        <v>2</v>
      </c>
      <c r="IE480" s="22" t="s">
        <v>47</v>
      </c>
      <c r="IF480" s="22"/>
      <c r="IG480" s="22"/>
      <c r="IH480" s="22"/>
      <c r="II480" s="22"/>
    </row>
    <row r="481" spans="1:243" s="21" customFormat="1" ht="157.5">
      <c r="A481" s="60">
        <v>14.79</v>
      </c>
      <c r="B481" s="63" t="s">
        <v>468</v>
      </c>
      <c r="C481" s="34"/>
      <c r="D481" s="64">
        <v>1</v>
      </c>
      <c r="E481" s="65" t="s">
        <v>47</v>
      </c>
      <c r="F481" s="61">
        <v>11430.56</v>
      </c>
      <c r="G481" s="46"/>
      <c r="H481" s="40"/>
      <c r="I481" s="41" t="s">
        <v>33</v>
      </c>
      <c r="J481" s="42">
        <f t="shared" si="28"/>
        <v>1</v>
      </c>
      <c r="K481" s="40" t="s">
        <v>34</v>
      </c>
      <c r="L481" s="40" t="s">
        <v>4</v>
      </c>
      <c r="M481" s="43"/>
      <c r="N481" s="52"/>
      <c r="O481" s="52"/>
      <c r="P481" s="53"/>
      <c r="Q481" s="52"/>
      <c r="R481" s="52"/>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5">
        <f t="shared" si="29"/>
        <v>11430.56</v>
      </c>
      <c r="BB481" s="54">
        <f t="shared" si="30"/>
        <v>11430.56</v>
      </c>
      <c r="BC481" s="59" t="str">
        <f t="shared" si="31"/>
        <v>INR  Eleven Thousand Four Hundred &amp; Thirty  and Paise Fifty Six Only</v>
      </c>
      <c r="IA481" s="21">
        <v>14.79</v>
      </c>
      <c r="IB481" s="21" t="s">
        <v>468</v>
      </c>
      <c r="ID481" s="21">
        <v>1</v>
      </c>
      <c r="IE481" s="22" t="s">
        <v>47</v>
      </c>
      <c r="IF481" s="22"/>
      <c r="IG481" s="22"/>
      <c r="IH481" s="22"/>
      <c r="II481" s="22"/>
    </row>
    <row r="482" spans="1:243" s="21" customFormat="1" ht="96" customHeight="1">
      <c r="A482" s="62">
        <v>14.8</v>
      </c>
      <c r="B482" s="63" t="s">
        <v>469</v>
      </c>
      <c r="C482" s="34"/>
      <c r="D482" s="64">
        <v>2</v>
      </c>
      <c r="E482" s="65" t="s">
        <v>621</v>
      </c>
      <c r="F482" s="61">
        <v>4309.66</v>
      </c>
      <c r="G482" s="46"/>
      <c r="H482" s="40"/>
      <c r="I482" s="41" t="s">
        <v>33</v>
      </c>
      <c r="J482" s="42">
        <f t="shared" si="28"/>
        <v>1</v>
      </c>
      <c r="K482" s="40" t="s">
        <v>34</v>
      </c>
      <c r="L482" s="40" t="s">
        <v>4</v>
      </c>
      <c r="M482" s="43"/>
      <c r="N482" s="52"/>
      <c r="O482" s="52"/>
      <c r="P482" s="53"/>
      <c r="Q482" s="52"/>
      <c r="R482" s="52"/>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5">
        <f t="shared" si="29"/>
        <v>8619.32</v>
      </c>
      <c r="BB482" s="54">
        <f t="shared" si="30"/>
        <v>8619.32</v>
      </c>
      <c r="BC482" s="59" t="str">
        <f t="shared" si="31"/>
        <v>INR  Eight Thousand Six Hundred &amp; Nineteen  and Paise Thirty Two Only</v>
      </c>
      <c r="IA482" s="21">
        <v>14.8</v>
      </c>
      <c r="IB482" s="67" t="s">
        <v>469</v>
      </c>
      <c r="ID482" s="21">
        <v>2</v>
      </c>
      <c r="IE482" s="22" t="s">
        <v>621</v>
      </c>
      <c r="IF482" s="22"/>
      <c r="IG482" s="22"/>
      <c r="IH482" s="22"/>
      <c r="II482" s="22"/>
    </row>
    <row r="483" spans="1:243" s="21" customFormat="1" ht="15.75">
      <c r="A483" s="60">
        <v>15</v>
      </c>
      <c r="B483" s="63" t="s">
        <v>470</v>
      </c>
      <c r="C483" s="34"/>
      <c r="D483" s="70"/>
      <c r="E483" s="70"/>
      <c r="F483" s="70"/>
      <c r="G483" s="70"/>
      <c r="H483" s="70"/>
      <c r="I483" s="70"/>
      <c r="J483" s="70"/>
      <c r="K483" s="70"/>
      <c r="L483" s="70"/>
      <c r="M483" s="70"/>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IA483" s="21">
        <v>15</v>
      </c>
      <c r="IB483" s="21" t="s">
        <v>470</v>
      </c>
      <c r="IE483" s="22"/>
      <c r="IF483" s="22"/>
      <c r="IG483" s="22"/>
      <c r="IH483" s="22"/>
      <c r="II483" s="22"/>
    </row>
    <row r="484" spans="1:243" s="21" customFormat="1" ht="78.75">
      <c r="A484" s="60">
        <v>15.01</v>
      </c>
      <c r="B484" s="63" t="s">
        <v>471</v>
      </c>
      <c r="C484" s="34"/>
      <c r="D484" s="70"/>
      <c r="E484" s="70"/>
      <c r="F484" s="70"/>
      <c r="G484" s="70"/>
      <c r="H484" s="70"/>
      <c r="I484" s="70"/>
      <c r="J484" s="70"/>
      <c r="K484" s="70"/>
      <c r="L484" s="70"/>
      <c r="M484" s="70"/>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IA484" s="21">
        <v>15.01</v>
      </c>
      <c r="IB484" s="21" t="s">
        <v>471</v>
      </c>
      <c r="IE484" s="22"/>
      <c r="IF484" s="22"/>
      <c r="IG484" s="22"/>
      <c r="IH484" s="22"/>
      <c r="II484" s="22"/>
    </row>
    <row r="485" spans="1:243" s="21" customFormat="1" ht="28.5">
      <c r="A485" s="60">
        <v>15.02</v>
      </c>
      <c r="B485" s="63" t="s">
        <v>472</v>
      </c>
      <c r="C485" s="34"/>
      <c r="D485" s="64">
        <v>15</v>
      </c>
      <c r="E485" s="65" t="s">
        <v>44</v>
      </c>
      <c r="F485" s="61">
        <v>266.68</v>
      </c>
      <c r="G485" s="46"/>
      <c r="H485" s="40"/>
      <c r="I485" s="41" t="s">
        <v>33</v>
      </c>
      <c r="J485" s="42">
        <f t="shared" si="28"/>
        <v>1</v>
      </c>
      <c r="K485" s="40" t="s">
        <v>34</v>
      </c>
      <c r="L485" s="40" t="s">
        <v>4</v>
      </c>
      <c r="M485" s="43"/>
      <c r="N485" s="52"/>
      <c r="O485" s="52"/>
      <c r="P485" s="53"/>
      <c r="Q485" s="52"/>
      <c r="R485" s="52"/>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5">
        <f t="shared" si="29"/>
        <v>4000.2</v>
      </c>
      <c r="BB485" s="54">
        <f t="shared" si="30"/>
        <v>4000.2</v>
      </c>
      <c r="BC485" s="59" t="str">
        <f t="shared" si="31"/>
        <v>INR  Four Thousand    and Paise Twenty Only</v>
      </c>
      <c r="IA485" s="21">
        <v>15.02</v>
      </c>
      <c r="IB485" s="21" t="s">
        <v>472</v>
      </c>
      <c r="ID485" s="21">
        <v>15</v>
      </c>
      <c r="IE485" s="22" t="s">
        <v>44</v>
      </c>
      <c r="IF485" s="22"/>
      <c r="IG485" s="22"/>
      <c r="IH485" s="22"/>
      <c r="II485" s="22"/>
    </row>
    <row r="486" spans="1:243" s="21" customFormat="1" ht="28.5">
      <c r="A486" s="60">
        <v>15.03</v>
      </c>
      <c r="B486" s="63" t="s">
        <v>473</v>
      </c>
      <c r="C486" s="34"/>
      <c r="D486" s="64">
        <v>15</v>
      </c>
      <c r="E486" s="65" t="s">
        <v>44</v>
      </c>
      <c r="F486" s="61">
        <v>327.36</v>
      </c>
      <c r="G486" s="46"/>
      <c r="H486" s="40"/>
      <c r="I486" s="41" t="s">
        <v>33</v>
      </c>
      <c r="J486" s="42">
        <f t="shared" si="28"/>
        <v>1</v>
      </c>
      <c r="K486" s="40" t="s">
        <v>34</v>
      </c>
      <c r="L486" s="40" t="s">
        <v>4</v>
      </c>
      <c r="M486" s="43"/>
      <c r="N486" s="52"/>
      <c r="O486" s="52"/>
      <c r="P486" s="53"/>
      <c r="Q486" s="52"/>
      <c r="R486" s="52"/>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5">
        <f t="shared" si="29"/>
        <v>4910.4</v>
      </c>
      <c r="BB486" s="54">
        <f t="shared" si="30"/>
        <v>4910.4</v>
      </c>
      <c r="BC486" s="59" t="str">
        <f t="shared" si="31"/>
        <v>INR  Four Thousand Nine Hundred &amp; Ten  and Paise Forty Only</v>
      </c>
      <c r="IA486" s="21">
        <v>15.03</v>
      </c>
      <c r="IB486" s="21" t="s">
        <v>473</v>
      </c>
      <c r="ID486" s="21">
        <v>15</v>
      </c>
      <c r="IE486" s="22" t="s">
        <v>44</v>
      </c>
      <c r="IF486" s="22"/>
      <c r="IG486" s="22"/>
      <c r="IH486" s="22"/>
      <c r="II486" s="22"/>
    </row>
    <row r="487" spans="1:243" s="21" customFormat="1" ht="42.75">
      <c r="A487" s="60">
        <v>15.04</v>
      </c>
      <c r="B487" s="63" t="s">
        <v>474</v>
      </c>
      <c r="C487" s="34"/>
      <c r="D487" s="64">
        <v>10</v>
      </c>
      <c r="E487" s="65" t="s">
        <v>44</v>
      </c>
      <c r="F487" s="61">
        <v>430.69</v>
      </c>
      <c r="G487" s="46"/>
      <c r="H487" s="40"/>
      <c r="I487" s="41" t="s">
        <v>33</v>
      </c>
      <c r="J487" s="42">
        <f t="shared" si="28"/>
        <v>1</v>
      </c>
      <c r="K487" s="40" t="s">
        <v>34</v>
      </c>
      <c r="L487" s="40" t="s">
        <v>4</v>
      </c>
      <c r="M487" s="43"/>
      <c r="N487" s="52"/>
      <c r="O487" s="52"/>
      <c r="P487" s="53"/>
      <c r="Q487" s="52"/>
      <c r="R487" s="52"/>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5">
        <f t="shared" si="29"/>
        <v>4306.9</v>
      </c>
      <c r="BB487" s="54">
        <f t="shared" si="30"/>
        <v>4306.9</v>
      </c>
      <c r="BC487" s="59" t="str">
        <f t="shared" si="31"/>
        <v>INR  Four Thousand Three Hundred &amp; Six  and Paise Ninety Only</v>
      </c>
      <c r="IA487" s="21">
        <v>15.04</v>
      </c>
      <c r="IB487" s="21" t="s">
        <v>474</v>
      </c>
      <c r="ID487" s="21">
        <v>10</v>
      </c>
      <c r="IE487" s="22" t="s">
        <v>44</v>
      </c>
      <c r="IF487" s="22"/>
      <c r="IG487" s="22"/>
      <c r="IH487" s="22"/>
      <c r="II487" s="22"/>
    </row>
    <row r="488" spans="1:243" s="21" customFormat="1" ht="42.75">
      <c r="A488" s="60">
        <v>15.05</v>
      </c>
      <c r="B488" s="63" t="s">
        <v>475</v>
      </c>
      <c r="C488" s="34"/>
      <c r="D488" s="64">
        <v>10</v>
      </c>
      <c r="E488" s="65" t="s">
        <v>44</v>
      </c>
      <c r="F488" s="61">
        <v>494.17</v>
      </c>
      <c r="G488" s="46"/>
      <c r="H488" s="40"/>
      <c r="I488" s="41" t="s">
        <v>33</v>
      </c>
      <c r="J488" s="42">
        <f t="shared" si="28"/>
        <v>1</v>
      </c>
      <c r="K488" s="40" t="s">
        <v>34</v>
      </c>
      <c r="L488" s="40" t="s">
        <v>4</v>
      </c>
      <c r="M488" s="43"/>
      <c r="N488" s="52"/>
      <c r="O488" s="52"/>
      <c r="P488" s="53"/>
      <c r="Q488" s="52"/>
      <c r="R488" s="52"/>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5">
        <f t="shared" si="29"/>
        <v>4941.7</v>
      </c>
      <c r="BB488" s="54">
        <f t="shared" si="30"/>
        <v>4941.7</v>
      </c>
      <c r="BC488" s="59" t="str">
        <f t="shared" si="31"/>
        <v>INR  Four Thousand Nine Hundred &amp; Forty One  and Paise Seventy Only</v>
      </c>
      <c r="IA488" s="21">
        <v>15.05</v>
      </c>
      <c r="IB488" s="21" t="s">
        <v>475</v>
      </c>
      <c r="ID488" s="21">
        <v>10</v>
      </c>
      <c r="IE488" s="22" t="s">
        <v>44</v>
      </c>
      <c r="IF488" s="22"/>
      <c r="IG488" s="22"/>
      <c r="IH488" s="22"/>
      <c r="II488" s="22"/>
    </row>
    <row r="489" spans="1:243" s="21" customFormat="1" ht="42.75">
      <c r="A489" s="60">
        <v>15.06</v>
      </c>
      <c r="B489" s="63" t="s">
        <v>476</v>
      </c>
      <c r="C489" s="34"/>
      <c r="D489" s="64">
        <v>5</v>
      </c>
      <c r="E489" s="65" t="s">
        <v>44</v>
      </c>
      <c r="F489" s="61">
        <v>635.82</v>
      </c>
      <c r="G489" s="46"/>
      <c r="H489" s="40"/>
      <c r="I489" s="41" t="s">
        <v>33</v>
      </c>
      <c r="J489" s="42">
        <f t="shared" si="28"/>
        <v>1</v>
      </c>
      <c r="K489" s="40" t="s">
        <v>34</v>
      </c>
      <c r="L489" s="40" t="s">
        <v>4</v>
      </c>
      <c r="M489" s="43"/>
      <c r="N489" s="52"/>
      <c r="O489" s="52"/>
      <c r="P489" s="53"/>
      <c r="Q489" s="52"/>
      <c r="R489" s="52"/>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5">
        <f t="shared" si="29"/>
        <v>3179.1</v>
      </c>
      <c r="BB489" s="54">
        <f t="shared" si="30"/>
        <v>3179.1</v>
      </c>
      <c r="BC489" s="59" t="str">
        <f t="shared" si="31"/>
        <v>INR  Three Thousand One Hundred &amp; Seventy Nine  and Paise Ten Only</v>
      </c>
      <c r="IA489" s="21">
        <v>15.06</v>
      </c>
      <c r="IB489" s="21" t="s">
        <v>476</v>
      </c>
      <c r="ID489" s="21">
        <v>5</v>
      </c>
      <c r="IE489" s="22" t="s">
        <v>44</v>
      </c>
      <c r="IF489" s="22"/>
      <c r="IG489" s="22"/>
      <c r="IH489" s="22"/>
      <c r="II489" s="22"/>
    </row>
    <row r="490" spans="1:243" s="21" customFormat="1" ht="42.75">
      <c r="A490" s="60">
        <v>15.07</v>
      </c>
      <c r="B490" s="63" t="s">
        <v>477</v>
      </c>
      <c r="C490" s="34"/>
      <c r="D490" s="64">
        <v>5</v>
      </c>
      <c r="E490" s="65" t="s">
        <v>44</v>
      </c>
      <c r="F490" s="61">
        <v>783.17</v>
      </c>
      <c r="G490" s="46"/>
      <c r="H490" s="40"/>
      <c r="I490" s="41" t="s">
        <v>33</v>
      </c>
      <c r="J490" s="42">
        <f t="shared" si="28"/>
        <v>1</v>
      </c>
      <c r="K490" s="40" t="s">
        <v>34</v>
      </c>
      <c r="L490" s="40" t="s">
        <v>4</v>
      </c>
      <c r="M490" s="43"/>
      <c r="N490" s="52"/>
      <c r="O490" s="52"/>
      <c r="P490" s="53"/>
      <c r="Q490" s="52"/>
      <c r="R490" s="52"/>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5">
        <f t="shared" si="29"/>
        <v>3915.85</v>
      </c>
      <c r="BB490" s="54">
        <f t="shared" si="30"/>
        <v>3915.85</v>
      </c>
      <c r="BC490" s="59" t="str">
        <f t="shared" si="31"/>
        <v>INR  Three Thousand Nine Hundred &amp; Fifteen  and Paise Eighty Five Only</v>
      </c>
      <c r="IA490" s="21">
        <v>15.07</v>
      </c>
      <c r="IB490" s="21" t="s">
        <v>477</v>
      </c>
      <c r="ID490" s="21">
        <v>5</v>
      </c>
      <c r="IE490" s="22" t="s">
        <v>44</v>
      </c>
      <c r="IF490" s="22"/>
      <c r="IG490" s="22"/>
      <c r="IH490" s="22"/>
      <c r="II490" s="22"/>
    </row>
    <row r="491" spans="1:243" s="21" customFormat="1" ht="110.25">
      <c r="A491" s="60">
        <v>15.08</v>
      </c>
      <c r="B491" s="63" t="s">
        <v>478</v>
      </c>
      <c r="C491" s="34"/>
      <c r="D491" s="70"/>
      <c r="E491" s="70"/>
      <c r="F491" s="70"/>
      <c r="G491" s="70"/>
      <c r="H491" s="70"/>
      <c r="I491" s="70"/>
      <c r="J491" s="70"/>
      <c r="K491" s="70"/>
      <c r="L491" s="70"/>
      <c r="M491" s="70"/>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IA491" s="21">
        <v>15.08</v>
      </c>
      <c r="IB491" s="21" t="s">
        <v>478</v>
      </c>
      <c r="IE491" s="22"/>
      <c r="IF491" s="22"/>
      <c r="IG491" s="22"/>
      <c r="IH491" s="22"/>
      <c r="II491" s="22"/>
    </row>
    <row r="492" spans="1:243" s="21" customFormat="1" ht="30" customHeight="1">
      <c r="A492" s="60">
        <v>15.09</v>
      </c>
      <c r="B492" s="63" t="s">
        <v>472</v>
      </c>
      <c r="C492" s="34"/>
      <c r="D492" s="64">
        <v>15</v>
      </c>
      <c r="E492" s="65" t="s">
        <v>44</v>
      </c>
      <c r="F492" s="61">
        <v>425.43</v>
      </c>
      <c r="G492" s="46"/>
      <c r="H492" s="40"/>
      <c r="I492" s="41" t="s">
        <v>33</v>
      </c>
      <c r="J492" s="42">
        <f t="shared" si="28"/>
        <v>1</v>
      </c>
      <c r="K492" s="40" t="s">
        <v>34</v>
      </c>
      <c r="L492" s="40" t="s">
        <v>4</v>
      </c>
      <c r="M492" s="43"/>
      <c r="N492" s="52"/>
      <c r="O492" s="52"/>
      <c r="P492" s="53"/>
      <c r="Q492" s="52"/>
      <c r="R492" s="52"/>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5">
        <f t="shared" si="29"/>
        <v>6381.45</v>
      </c>
      <c r="BB492" s="54">
        <f t="shared" si="30"/>
        <v>6381.45</v>
      </c>
      <c r="BC492" s="59" t="str">
        <f t="shared" si="31"/>
        <v>INR  Six Thousand Three Hundred &amp; Eighty One  and Paise Forty Five Only</v>
      </c>
      <c r="IA492" s="21">
        <v>15.09</v>
      </c>
      <c r="IB492" s="21" t="s">
        <v>472</v>
      </c>
      <c r="ID492" s="21">
        <v>15</v>
      </c>
      <c r="IE492" s="22" t="s">
        <v>44</v>
      </c>
      <c r="IF492" s="22"/>
      <c r="IG492" s="22"/>
      <c r="IH492" s="22"/>
      <c r="II492" s="22"/>
    </row>
    <row r="493" spans="1:243" s="21" customFormat="1" ht="42.75">
      <c r="A493" s="62">
        <v>15.1</v>
      </c>
      <c r="B493" s="63" t="s">
        <v>473</v>
      </c>
      <c r="C493" s="34"/>
      <c r="D493" s="64">
        <v>7</v>
      </c>
      <c r="E493" s="65" t="s">
        <v>44</v>
      </c>
      <c r="F493" s="61">
        <v>474.44</v>
      </c>
      <c r="G493" s="46"/>
      <c r="H493" s="40"/>
      <c r="I493" s="41" t="s">
        <v>33</v>
      </c>
      <c r="J493" s="42">
        <f t="shared" si="28"/>
        <v>1</v>
      </c>
      <c r="K493" s="40" t="s">
        <v>34</v>
      </c>
      <c r="L493" s="40" t="s">
        <v>4</v>
      </c>
      <c r="M493" s="43"/>
      <c r="N493" s="52"/>
      <c r="O493" s="52"/>
      <c r="P493" s="53"/>
      <c r="Q493" s="52"/>
      <c r="R493" s="52"/>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5">
        <f t="shared" si="29"/>
        <v>3321.08</v>
      </c>
      <c r="BB493" s="54">
        <f t="shared" si="30"/>
        <v>3321.08</v>
      </c>
      <c r="BC493" s="59" t="str">
        <f t="shared" si="31"/>
        <v>INR  Three Thousand Three Hundred &amp; Twenty One  and Paise Eight Only</v>
      </c>
      <c r="IA493" s="21">
        <v>15.1</v>
      </c>
      <c r="IB493" s="21" t="s">
        <v>473</v>
      </c>
      <c r="ID493" s="21">
        <v>7</v>
      </c>
      <c r="IE493" s="22" t="s">
        <v>44</v>
      </c>
      <c r="IF493" s="22"/>
      <c r="IG493" s="22"/>
      <c r="IH493" s="22"/>
      <c r="II493" s="22"/>
    </row>
    <row r="494" spans="1:243" s="21" customFormat="1" ht="63">
      <c r="A494" s="60">
        <v>15.11</v>
      </c>
      <c r="B494" s="63" t="s">
        <v>479</v>
      </c>
      <c r="C494" s="34"/>
      <c r="D494" s="70"/>
      <c r="E494" s="70"/>
      <c r="F494" s="70"/>
      <c r="G494" s="70"/>
      <c r="H494" s="70"/>
      <c r="I494" s="70"/>
      <c r="J494" s="70"/>
      <c r="K494" s="70"/>
      <c r="L494" s="70"/>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IA494" s="21">
        <v>15.11</v>
      </c>
      <c r="IB494" s="21" t="s">
        <v>479</v>
      </c>
      <c r="IE494" s="22"/>
      <c r="IF494" s="22"/>
      <c r="IG494" s="22"/>
      <c r="IH494" s="22"/>
      <c r="II494" s="22"/>
    </row>
    <row r="495" spans="1:243" s="21" customFormat="1" ht="29.25" customHeight="1">
      <c r="A495" s="60">
        <v>15.12</v>
      </c>
      <c r="B495" s="63" t="s">
        <v>472</v>
      </c>
      <c r="C495" s="34"/>
      <c r="D495" s="64">
        <v>15</v>
      </c>
      <c r="E495" s="65" t="s">
        <v>44</v>
      </c>
      <c r="F495" s="61">
        <v>234.55</v>
      </c>
      <c r="G495" s="46"/>
      <c r="H495" s="40"/>
      <c r="I495" s="41" t="s">
        <v>33</v>
      </c>
      <c r="J495" s="42">
        <f t="shared" si="28"/>
        <v>1</v>
      </c>
      <c r="K495" s="40" t="s">
        <v>34</v>
      </c>
      <c r="L495" s="40" t="s">
        <v>4</v>
      </c>
      <c r="M495" s="43"/>
      <c r="N495" s="52"/>
      <c r="O495" s="52"/>
      <c r="P495" s="53"/>
      <c r="Q495" s="52"/>
      <c r="R495" s="52"/>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5">
        <f t="shared" si="29"/>
        <v>3518.25</v>
      </c>
      <c r="BB495" s="54">
        <f t="shared" si="30"/>
        <v>3518.25</v>
      </c>
      <c r="BC495" s="59" t="str">
        <f t="shared" si="31"/>
        <v>INR  Three Thousand Five Hundred &amp; Eighteen  and Paise Twenty Five Only</v>
      </c>
      <c r="IA495" s="21">
        <v>15.12</v>
      </c>
      <c r="IB495" s="21" t="s">
        <v>472</v>
      </c>
      <c r="ID495" s="21">
        <v>15</v>
      </c>
      <c r="IE495" s="22" t="s">
        <v>44</v>
      </c>
      <c r="IF495" s="22"/>
      <c r="IG495" s="22"/>
      <c r="IH495" s="22"/>
      <c r="II495" s="22"/>
    </row>
    <row r="496" spans="1:243" s="21" customFormat="1" ht="31.5" customHeight="1">
      <c r="A496" s="60">
        <v>15.13</v>
      </c>
      <c r="B496" s="63" t="s">
        <v>473</v>
      </c>
      <c r="C496" s="34"/>
      <c r="D496" s="64">
        <v>15</v>
      </c>
      <c r="E496" s="65" t="s">
        <v>44</v>
      </c>
      <c r="F496" s="61">
        <v>276.5</v>
      </c>
      <c r="G496" s="46"/>
      <c r="H496" s="40"/>
      <c r="I496" s="41" t="s">
        <v>33</v>
      </c>
      <c r="J496" s="42">
        <f t="shared" si="28"/>
        <v>1</v>
      </c>
      <c r="K496" s="40" t="s">
        <v>34</v>
      </c>
      <c r="L496" s="40" t="s">
        <v>4</v>
      </c>
      <c r="M496" s="43"/>
      <c r="N496" s="52"/>
      <c r="O496" s="52"/>
      <c r="P496" s="53"/>
      <c r="Q496" s="52"/>
      <c r="R496" s="52"/>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5">
        <f t="shared" si="29"/>
        <v>4147.5</v>
      </c>
      <c r="BB496" s="54">
        <f t="shared" si="30"/>
        <v>4147.5</v>
      </c>
      <c r="BC496" s="59" t="str">
        <f t="shared" si="31"/>
        <v>INR  Four Thousand One Hundred &amp; Forty Seven  and Paise Fifty Only</v>
      </c>
      <c r="IA496" s="21">
        <v>15.13</v>
      </c>
      <c r="IB496" s="21" t="s">
        <v>473</v>
      </c>
      <c r="ID496" s="21">
        <v>15</v>
      </c>
      <c r="IE496" s="22" t="s">
        <v>44</v>
      </c>
      <c r="IF496" s="22"/>
      <c r="IG496" s="22"/>
      <c r="IH496" s="22"/>
      <c r="II496" s="22"/>
    </row>
    <row r="497" spans="1:243" s="21" customFormat="1" ht="30" customHeight="1">
      <c r="A497" s="60">
        <v>15.14</v>
      </c>
      <c r="B497" s="63" t="s">
        <v>474</v>
      </c>
      <c r="C497" s="34"/>
      <c r="D497" s="64">
        <v>15</v>
      </c>
      <c r="E497" s="65" t="s">
        <v>44</v>
      </c>
      <c r="F497" s="61">
        <v>366.46</v>
      </c>
      <c r="G497" s="46"/>
      <c r="H497" s="40"/>
      <c r="I497" s="41" t="s">
        <v>33</v>
      </c>
      <c r="J497" s="42">
        <f t="shared" si="28"/>
        <v>1</v>
      </c>
      <c r="K497" s="40" t="s">
        <v>34</v>
      </c>
      <c r="L497" s="40" t="s">
        <v>4</v>
      </c>
      <c r="M497" s="43"/>
      <c r="N497" s="52"/>
      <c r="O497" s="52"/>
      <c r="P497" s="53"/>
      <c r="Q497" s="52"/>
      <c r="R497" s="52"/>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5">
        <f t="shared" si="29"/>
        <v>5496.9</v>
      </c>
      <c r="BB497" s="54">
        <f t="shared" si="30"/>
        <v>5496.9</v>
      </c>
      <c r="BC497" s="59" t="str">
        <f t="shared" si="31"/>
        <v>INR  Five Thousand Four Hundred &amp; Ninety Six  and Paise Ninety Only</v>
      </c>
      <c r="IA497" s="21">
        <v>15.14</v>
      </c>
      <c r="IB497" s="21" t="s">
        <v>474</v>
      </c>
      <c r="ID497" s="21">
        <v>15</v>
      </c>
      <c r="IE497" s="22" t="s">
        <v>44</v>
      </c>
      <c r="IF497" s="22"/>
      <c r="IG497" s="22"/>
      <c r="IH497" s="22"/>
      <c r="II497" s="22"/>
    </row>
    <row r="498" spans="1:243" s="21" customFormat="1" ht="28.5">
      <c r="A498" s="60">
        <v>15.15</v>
      </c>
      <c r="B498" s="63" t="s">
        <v>475</v>
      </c>
      <c r="C498" s="34"/>
      <c r="D498" s="64">
        <v>5</v>
      </c>
      <c r="E498" s="65" t="s">
        <v>44</v>
      </c>
      <c r="F498" s="61">
        <v>401.32</v>
      </c>
      <c r="G498" s="46"/>
      <c r="H498" s="40"/>
      <c r="I498" s="41" t="s">
        <v>33</v>
      </c>
      <c r="J498" s="42">
        <f aca="true" t="shared" si="32" ref="J498:J544">IF(I498="Less(-)",-1,1)</f>
        <v>1</v>
      </c>
      <c r="K498" s="40" t="s">
        <v>34</v>
      </c>
      <c r="L498" s="40" t="s">
        <v>4</v>
      </c>
      <c r="M498" s="43"/>
      <c r="N498" s="52"/>
      <c r="O498" s="52"/>
      <c r="P498" s="53"/>
      <c r="Q498" s="52"/>
      <c r="R498" s="52"/>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5">
        <f aca="true" t="shared" si="33" ref="BA498:BA544">total_amount_ba($B$2,$D$2,D498,F498,J498,K498,M498)</f>
        <v>2006.6</v>
      </c>
      <c r="BB498" s="54">
        <f aca="true" t="shared" si="34" ref="BB498:BB544">BA498+SUM(N498:AZ498)</f>
        <v>2006.6</v>
      </c>
      <c r="BC498" s="59" t="str">
        <f aca="true" t="shared" si="35" ref="BC498:BC544">SpellNumber(L498,BB498)</f>
        <v>INR  Two Thousand  &amp;Six  and Paise Sixty Only</v>
      </c>
      <c r="IA498" s="21">
        <v>15.15</v>
      </c>
      <c r="IB498" s="21" t="s">
        <v>475</v>
      </c>
      <c r="ID498" s="21">
        <v>5</v>
      </c>
      <c r="IE498" s="22" t="s">
        <v>44</v>
      </c>
      <c r="IF498" s="22"/>
      <c r="IG498" s="22"/>
      <c r="IH498" s="22"/>
      <c r="II498" s="22"/>
    </row>
    <row r="499" spans="1:243" s="21" customFormat="1" ht="42.75">
      <c r="A499" s="60">
        <v>15.16</v>
      </c>
      <c r="B499" s="63" t="s">
        <v>476</v>
      </c>
      <c r="C499" s="34"/>
      <c r="D499" s="64">
        <v>5</v>
      </c>
      <c r="E499" s="65" t="s">
        <v>44</v>
      </c>
      <c r="F499" s="61">
        <v>489.57</v>
      </c>
      <c r="G499" s="46"/>
      <c r="H499" s="40"/>
      <c r="I499" s="41" t="s">
        <v>33</v>
      </c>
      <c r="J499" s="42">
        <f t="shared" si="32"/>
        <v>1</v>
      </c>
      <c r="K499" s="40" t="s">
        <v>34</v>
      </c>
      <c r="L499" s="40" t="s">
        <v>4</v>
      </c>
      <c r="M499" s="43"/>
      <c r="N499" s="52"/>
      <c r="O499" s="52"/>
      <c r="P499" s="53"/>
      <c r="Q499" s="52"/>
      <c r="R499" s="52"/>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5">
        <f t="shared" si="33"/>
        <v>2447.85</v>
      </c>
      <c r="BB499" s="54">
        <f t="shared" si="34"/>
        <v>2447.85</v>
      </c>
      <c r="BC499" s="59" t="str">
        <f t="shared" si="35"/>
        <v>INR  Two Thousand Four Hundred &amp; Forty Seven  and Paise Eighty Five Only</v>
      </c>
      <c r="IA499" s="21">
        <v>15.16</v>
      </c>
      <c r="IB499" s="21" t="s">
        <v>476</v>
      </c>
      <c r="ID499" s="21">
        <v>5</v>
      </c>
      <c r="IE499" s="22" t="s">
        <v>44</v>
      </c>
      <c r="IF499" s="22"/>
      <c r="IG499" s="22"/>
      <c r="IH499" s="22"/>
      <c r="II499" s="22"/>
    </row>
    <row r="500" spans="1:243" s="21" customFormat="1" ht="42.75">
      <c r="A500" s="60">
        <v>15.17</v>
      </c>
      <c r="B500" s="63" t="s">
        <v>477</v>
      </c>
      <c r="C500" s="34"/>
      <c r="D500" s="64">
        <v>5</v>
      </c>
      <c r="E500" s="65" t="s">
        <v>44</v>
      </c>
      <c r="F500" s="61">
        <v>573.61</v>
      </c>
      <c r="G500" s="46"/>
      <c r="H500" s="40"/>
      <c r="I500" s="41" t="s">
        <v>33</v>
      </c>
      <c r="J500" s="42">
        <f t="shared" si="32"/>
        <v>1</v>
      </c>
      <c r="K500" s="40" t="s">
        <v>34</v>
      </c>
      <c r="L500" s="40" t="s">
        <v>4</v>
      </c>
      <c r="M500" s="43"/>
      <c r="N500" s="52"/>
      <c r="O500" s="52"/>
      <c r="P500" s="53"/>
      <c r="Q500" s="52"/>
      <c r="R500" s="52"/>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5">
        <f t="shared" si="33"/>
        <v>2868.05</v>
      </c>
      <c r="BB500" s="54">
        <f t="shared" si="34"/>
        <v>2868.05</v>
      </c>
      <c r="BC500" s="59" t="str">
        <f t="shared" si="35"/>
        <v>INR  Two Thousand Eight Hundred &amp; Sixty Eight  and Paise Five Only</v>
      </c>
      <c r="IA500" s="21">
        <v>15.17</v>
      </c>
      <c r="IB500" s="21" t="s">
        <v>477</v>
      </c>
      <c r="ID500" s="21">
        <v>5</v>
      </c>
      <c r="IE500" s="22" t="s">
        <v>44</v>
      </c>
      <c r="IF500" s="22"/>
      <c r="IG500" s="22"/>
      <c r="IH500" s="22"/>
      <c r="II500" s="22"/>
    </row>
    <row r="501" spans="1:243" s="21" customFormat="1" ht="78.75">
      <c r="A501" s="60">
        <v>15.18</v>
      </c>
      <c r="B501" s="63" t="s">
        <v>480</v>
      </c>
      <c r="C501" s="34"/>
      <c r="D501" s="70"/>
      <c r="E501" s="70"/>
      <c r="F501" s="70"/>
      <c r="G501" s="70"/>
      <c r="H501" s="70"/>
      <c r="I501" s="70"/>
      <c r="J501" s="70"/>
      <c r="K501" s="70"/>
      <c r="L501" s="70"/>
      <c r="M501" s="70"/>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IA501" s="21">
        <v>15.18</v>
      </c>
      <c r="IB501" s="21" t="s">
        <v>480</v>
      </c>
      <c r="IE501" s="22"/>
      <c r="IF501" s="22"/>
      <c r="IG501" s="22"/>
      <c r="IH501" s="22"/>
      <c r="II501" s="22"/>
    </row>
    <row r="502" spans="1:243" s="21" customFormat="1" ht="42.75">
      <c r="A502" s="60">
        <v>15.19</v>
      </c>
      <c r="B502" s="63" t="s">
        <v>481</v>
      </c>
      <c r="C502" s="34"/>
      <c r="D502" s="64">
        <v>5</v>
      </c>
      <c r="E502" s="65" t="s">
        <v>47</v>
      </c>
      <c r="F502" s="61">
        <v>663.83</v>
      </c>
      <c r="G502" s="46"/>
      <c r="H502" s="40"/>
      <c r="I502" s="41" t="s">
        <v>33</v>
      </c>
      <c r="J502" s="42">
        <f t="shared" si="32"/>
        <v>1</v>
      </c>
      <c r="K502" s="40" t="s">
        <v>34</v>
      </c>
      <c r="L502" s="40" t="s">
        <v>4</v>
      </c>
      <c r="M502" s="43"/>
      <c r="N502" s="52"/>
      <c r="O502" s="52"/>
      <c r="P502" s="53"/>
      <c r="Q502" s="52"/>
      <c r="R502" s="52"/>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5">
        <f t="shared" si="33"/>
        <v>3319.15</v>
      </c>
      <c r="BB502" s="54">
        <f t="shared" si="34"/>
        <v>3319.15</v>
      </c>
      <c r="BC502" s="59" t="str">
        <f t="shared" si="35"/>
        <v>INR  Three Thousand Three Hundred &amp; Nineteen  and Paise Fifteen Only</v>
      </c>
      <c r="IA502" s="21">
        <v>15.19</v>
      </c>
      <c r="IB502" s="21" t="s">
        <v>481</v>
      </c>
      <c r="ID502" s="21">
        <v>5</v>
      </c>
      <c r="IE502" s="22" t="s">
        <v>47</v>
      </c>
      <c r="IF502" s="22"/>
      <c r="IG502" s="22"/>
      <c r="IH502" s="22"/>
      <c r="II502" s="22"/>
    </row>
    <row r="503" spans="1:243" s="21" customFormat="1" ht="42.75">
      <c r="A503" s="62">
        <v>15.2</v>
      </c>
      <c r="B503" s="63" t="s">
        <v>482</v>
      </c>
      <c r="C503" s="34"/>
      <c r="D503" s="64">
        <v>2</v>
      </c>
      <c r="E503" s="65" t="s">
        <v>47</v>
      </c>
      <c r="F503" s="61">
        <v>1327.22</v>
      </c>
      <c r="G503" s="46"/>
      <c r="H503" s="40"/>
      <c r="I503" s="41" t="s">
        <v>33</v>
      </c>
      <c r="J503" s="42">
        <f t="shared" si="32"/>
        <v>1</v>
      </c>
      <c r="K503" s="40" t="s">
        <v>34</v>
      </c>
      <c r="L503" s="40" t="s">
        <v>4</v>
      </c>
      <c r="M503" s="43"/>
      <c r="N503" s="52"/>
      <c r="O503" s="52"/>
      <c r="P503" s="53"/>
      <c r="Q503" s="52"/>
      <c r="R503" s="52"/>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5">
        <f t="shared" si="33"/>
        <v>2654.44</v>
      </c>
      <c r="BB503" s="54">
        <f t="shared" si="34"/>
        <v>2654.44</v>
      </c>
      <c r="BC503" s="59" t="str">
        <f t="shared" si="35"/>
        <v>INR  Two Thousand Six Hundred &amp; Fifty Four  and Paise Forty Four Only</v>
      </c>
      <c r="IA503" s="21">
        <v>15.2</v>
      </c>
      <c r="IB503" s="21" t="s">
        <v>482</v>
      </c>
      <c r="ID503" s="21">
        <v>2</v>
      </c>
      <c r="IE503" s="22" t="s">
        <v>47</v>
      </c>
      <c r="IF503" s="22"/>
      <c r="IG503" s="22"/>
      <c r="IH503" s="22"/>
      <c r="II503" s="22"/>
    </row>
    <row r="504" spans="1:243" s="21" customFormat="1" ht="31.5">
      <c r="A504" s="60">
        <v>15.21</v>
      </c>
      <c r="B504" s="63" t="s">
        <v>483</v>
      </c>
      <c r="C504" s="34"/>
      <c r="D504" s="70"/>
      <c r="E504" s="70"/>
      <c r="F504" s="70"/>
      <c r="G504" s="70"/>
      <c r="H504" s="70"/>
      <c r="I504" s="70"/>
      <c r="J504" s="70"/>
      <c r="K504" s="70"/>
      <c r="L504" s="70"/>
      <c r="M504" s="70"/>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IA504" s="21">
        <v>15.21</v>
      </c>
      <c r="IB504" s="21" t="s">
        <v>483</v>
      </c>
      <c r="IE504" s="22"/>
      <c r="IF504" s="22"/>
      <c r="IG504" s="22"/>
      <c r="IH504" s="22"/>
      <c r="II504" s="22"/>
    </row>
    <row r="505" spans="1:243" s="21" customFormat="1" ht="28.5">
      <c r="A505" s="60">
        <v>15.22</v>
      </c>
      <c r="B505" s="63" t="s">
        <v>484</v>
      </c>
      <c r="C505" s="34"/>
      <c r="D505" s="64">
        <v>3</v>
      </c>
      <c r="E505" s="65" t="s">
        <v>47</v>
      </c>
      <c r="F505" s="61">
        <v>266.42</v>
      </c>
      <c r="G505" s="46"/>
      <c r="H505" s="40"/>
      <c r="I505" s="41" t="s">
        <v>33</v>
      </c>
      <c r="J505" s="42">
        <f t="shared" si="32"/>
        <v>1</v>
      </c>
      <c r="K505" s="40" t="s">
        <v>34</v>
      </c>
      <c r="L505" s="40" t="s">
        <v>4</v>
      </c>
      <c r="M505" s="43"/>
      <c r="N505" s="52"/>
      <c r="O505" s="52"/>
      <c r="P505" s="53"/>
      <c r="Q505" s="52"/>
      <c r="R505" s="52"/>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5">
        <f t="shared" si="33"/>
        <v>799.26</v>
      </c>
      <c r="BB505" s="54">
        <f t="shared" si="34"/>
        <v>799.26</v>
      </c>
      <c r="BC505" s="59" t="str">
        <f t="shared" si="35"/>
        <v>INR  Seven Hundred &amp; Ninety Nine  and Paise Twenty Six Only</v>
      </c>
      <c r="IA505" s="21">
        <v>15.22</v>
      </c>
      <c r="IB505" s="21" t="s">
        <v>484</v>
      </c>
      <c r="ID505" s="21">
        <v>3</v>
      </c>
      <c r="IE505" s="22" t="s">
        <v>47</v>
      </c>
      <c r="IF505" s="22"/>
      <c r="IG505" s="22"/>
      <c r="IH505" s="22"/>
      <c r="II505" s="22"/>
    </row>
    <row r="506" spans="1:243" s="21" customFormat="1" ht="31.5">
      <c r="A506" s="60">
        <v>15.23</v>
      </c>
      <c r="B506" s="63" t="s">
        <v>485</v>
      </c>
      <c r="C506" s="34"/>
      <c r="D506" s="70"/>
      <c r="E506" s="70"/>
      <c r="F506" s="70"/>
      <c r="G506" s="70"/>
      <c r="H506" s="70"/>
      <c r="I506" s="70"/>
      <c r="J506" s="70"/>
      <c r="K506" s="70"/>
      <c r="L506" s="70"/>
      <c r="M506" s="70"/>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IA506" s="21">
        <v>15.23</v>
      </c>
      <c r="IB506" s="21" t="s">
        <v>485</v>
      </c>
      <c r="IE506" s="22"/>
      <c r="IF506" s="22"/>
      <c r="IG506" s="22"/>
      <c r="IH506" s="22"/>
      <c r="II506" s="22"/>
    </row>
    <row r="507" spans="1:243" s="21" customFormat="1" ht="28.5">
      <c r="A507" s="60">
        <v>15.24</v>
      </c>
      <c r="B507" s="63" t="s">
        <v>484</v>
      </c>
      <c r="C507" s="34"/>
      <c r="D507" s="64">
        <v>2</v>
      </c>
      <c r="E507" s="65" t="s">
        <v>47</v>
      </c>
      <c r="F507" s="61">
        <v>266.42</v>
      </c>
      <c r="G507" s="46"/>
      <c r="H507" s="40"/>
      <c r="I507" s="41" t="s">
        <v>33</v>
      </c>
      <c r="J507" s="42">
        <f t="shared" si="32"/>
        <v>1</v>
      </c>
      <c r="K507" s="40" t="s">
        <v>34</v>
      </c>
      <c r="L507" s="40" t="s">
        <v>4</v>
      </c>
      <c r="M507" s="43"/>
      <c r="N507" s="52"/>
      <c r="O507" s="52"/>
      <c r="P507" s="53"/>
      <c r="Q507" s="52"/>
      <c r="R507" s="52"/>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5">
        <f t="shared" si="33"/>
        <v>532.84</v>
      </c>
      <c r="BB507" s="54">
        <f t="shared" si="34"/>
        <v>532.84</v>
      </c>
      <c r="BC507" s="59" t="str">
        <f t="shared" si="35"/>
        <v>INR  Five Hundred &amp; Thirty Two  and Paise Eighty Four Only</v>
      </c>
      <c r="IA507" s="21">
        <v>15.24</v>
      </c>
      <c r="IB507" s="21" t="s">
        <v>484</v>
      </c>
      <c r="ID507" s="21">
        <v>2</v>
      </c>
      <c r="IE507" s="22" t="s">
        <v>47</v>
      </c>
      <c r="IF507" s="22"/>
      <c r="IG507" s="22"/>
      <c r="IH507" s="22"/>
      <c r="II507" s="22"/>
    </row>
    <row r="508" spans="1:243" s="21" customFormat="1" ht="28.5">
      <c r="A508" s="60">
        <v>15.25</v>
      </c>
      <c r="B508" s="63" t="s">
        <v>486</v>
      </c>
      <c r="C508" s="34"/>
      <c r="D508" s="64">
        <v>2</v>
      </c>
      <c r="E508" s="65" t="s">
        <v>47</v>
      </c>
      <c r="F508" s="61">
        <v>287.55</v>
      </c>
      <c r="G508" s="46"/>
      <c r="H508" s="40"/>
      <c r="I508" s="41" t="s">
        <v>33</v>
      </c>
      <c r="J508" s="42">
        <f t="shared" si="32"/>
        <v>1</v>
      </c>
      <c r="K508" s="40" t="s">
        <v>34</v>
      </c>
      <c r="L508" s="40" t="s">
        <v>4</v>
      </c>
      <c r="M508" s="43"/>
      <c r="N508" s="52"/>
      <c r="O508" s="52"/>
      <c r="P508" s="53"/>
      <c r="Q508" s="52"/>
      <c r="R508" s="52"/>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5">
        <f t="shared" si="33"/>
        <v>575.1</v>
      </c>
      <c r="BB508" s="54">
        <f t="shared" si="34"/>
        <v>575.1</v>
      </c>
      <c r="BC508" s="59" t="str">
        <f t="shared" si="35"/>
        <v>INR  Five Hundred &amp; Seventy Five  and Paise Ten Only</v>
      </c>
      <c r="IA508" s="21">
        <v>15.25</v>
      </c>
      <c r="IB508" s="21" t="s">
        <v>486</v>
      </c>
      <c r="ID508" s="21">
        <v>2</v>
      </c>
      <c r="IE508" s="22" t="s">
        <v>47</v>
      </c>
      <c r="IF508" s="22"/>
      <c r="IG508" s="22"/>
      <c r="IH508" s="22"/>
      <c r="II508" s="22"/>
    </row>
    <row r="509" spans="1:243" s="21" customFormat="1" ht="47.25">
      <c r="A509" s="60">
        <v>15.26</v>
      </c>
      <c r="B509" s="63" t="s">
        <v>487</v>
      </c>
      <c r="C509" s="34"/>
      <c r="D509" s="70"/>
      <c r="E509" s="70"/>
      <c r="F509" s="70"/>
      <c r="G509" s="70"/>
      <c r="H509" s="70"/>
      <c r="I509" s="70"/>
      <c r="J509" s="70"/>
      <c r="K509" s="70"/>
      <c r="L509" s="70"/>
      <c r="M509" s="70"/>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IA509" s="21">
        <v>15.26</v>
      </c>
      <c r="IB509" s="21" t="s">
        <v>487</v>
      </c>
      <c r="IE509" s="22"/>
      <c r="IF509" s="22"/>
      <c r="IG509" s="22"/>
      <c r="IH509" s="22"/>
      <c r="II509" s="22"/>
    </row>
    <row r="510" spans="1:243" s="21" customFormat="1" ht="28.5">
      <c r="A510" s="60">
        <v>15.27</v>
      </c>
      <c r="B510" s="63" t="s">
        <v>488</v>
      </c>
      <c r="C510" s="34"/>
      <c r="D510" s="64">
        <v>3</v>
      </c>
      <c r="E510" s="65" t="s">
        <v>47</v>
      </c>
      <c r="F510" s="61">
        <v>466.77</v>
      </c>
      <c r="G510" s="46"/>
      <c r="H510" s="40"/>
      <c r="I510" s="41" t="s">
        <v>33</v>
      </c>
      <c r="J510" s="42">
        <f t="shared" si="32"/>
        <v>1</v>
      </c>
      <c r="K510" s="40" t="s">
        <v>34</v>
      </c>
      <c r="L510" s="40" t="s">
        <v>4</v>
      </c>
      <c r="M510" s="43"/>
      <c r="N510" s="52"/>
      <c r="O510" s="52"/>
      <c r="P510" s="53"/>
      <c r="Q510" s="52"/>
      <c r="R510" s="52"/>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5">
        <f t="shared" si="33"/>
        <v>1400.31</v>
      </c>
      <c r="BB510" s="54">
        <f t="shared" si="34"/>
        <v>1400.31</v>
      </c>
      <c r="BC510" s="59" t="str">
        <f t="shared" si="35"/>
        <v>INR  One Thousand Four Hundred    and Paise Thirty One Only</v>
      </c>
      <c r="IA510" s="21">
        <v>15.27</v>
      </c>
      <c r="IB510" s="21" t="s">
        <v>488</v>
      </c>
      <c r="ID510" s="21">
        <v>3</v>
      </c>
      <c r="IE510" s="22" t="s">
        <v>47</v>
      </c>
      <c r="IF510" s="22"/>
      <c r="IG510" s="22"/>
      <c r="IH510" s="22"/>
      <c r="II510" s="22"/>
    </row>
    <row r="511" spans="1:243" s="21" customFormat="1" ht="42.75">
      <c r="A511" s="60">
        <v>15.28</v>
      </c>
      <c r="B511" s="63" t="s">
        <v>486</v>
      </c>
      <c r="C511" s="34"/>
      <c r="D511" s="64">
        <v>3</v>
      </c>
      <c r="E511" s="65" t="s">
        <v>47</v>
      </c>
      <c r="F511" s="61">
        <v>404.87</v>
      </c>
      <c r="G511" s="46"/>
      <c r="H511" s="40"/>
      <c r="I511" s="41" t="s">
        <v>33</v>
      </c>
      <c r="J511" s="42">
        <f t="shared" si="32"/>
        <v>1</v>
      </c>
      <c r="K511" s="40" t="s">
        <v>34</v>
      </c>
      <c r="L511" s="40" t="s">
        <v>4</v>
      </c>
      <c r="M511" s="43"/>
      <c r="N511" s="52"/>
      <c r="O511" s="52"/>
      <c r="P511" s="53"/>
      <c r="Q511" s="52"/>
      <c r="R511" s="52"/>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5">
        <f t="shared" si="33"/>
        <v>1214.61</v>
      </c>
      <c r="BB511" s="54">
        <f t="shared" si="34"/>
        <v>1214.61</v>
      </c>
      <c r="BC511" s="59" t="str">
        <f t="shared" si="35"/>
        <v>INR  One Thousand Two Hundred &amp; Fourteen  and Paise Sixty One Only</v>
      </c>
      <c r="IA511" s="21">
        <v>15.28</v>
      </c>
      <c r="IB511" s="21" t="s">
        <v>486</v>
      </c>
      <c r="ID511" s="21">
        <v>3</v>
      </c>
      <c r="IE511" s="22" t="s">
        <v>47</v>
      </c>
      <c r="IF511" s="22"/>
      <c r="IG511" s="22"/>
      <c r="IH511" s="22"/>
      <c r="II511" s="22"/>
    </row>
    <row r="512" spans="1:243" s="21" customFormat="1" ht="42.75">
      <c r="A512" s="60">
        <v>15.29</v>
      </c>
      <c r="B512" s="63" t="s">
        <v>489</v>
      </c>
      <c r="C512" s="34"/>
      <c r="D512" s="64">
        <v>3</v>
      </c>
      <c r="E512" s="65" t="s">
        <v>47</v>
      </c>
      <c r="F512" s="61">
        <v>517.23</v>
      </c>
      <c r="G512" s="46"/>
      <c r="H512" s="40"/>
      <c r="I512" s="41" t="s">
        <v>33</v>
      </c>
      <c r="J512" s="42">
        <f t="shared" si="32"/>
        <v>1</v>
      </c>
      <c r="K512" s="40" t="s">
        <v>34</v>
      </c>
      <c r="L512" s="40" t="s">
        <v>4</v>
      </c>
      <c r="M512" s="43"/>
      <c r="N512" s="52"/>
      <c r="O512" s="52"/>
      <c r="P512" s="53"/>
      <c r="Q512" s="52"/>
      <c r="R512" s="52"/>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5">
        <f t="shared" si="33"/>
        <v>1551.69</v>
      </c>
      <c r="BB512" s="54">
        <f t="shared" si="34"/>
        <v>1551.69</v>
      </c>
      <c r="BC512" s="59" t="str">
        <f t="shared" si="35"/>
        <v>INR  One Thousand Five Hundred &amp; Fifty One  and Paise Sixty Nine Only</v>
      </c>
      <c r="IA512" s="21">
        <v>15.29</v>
      </c>
      <c r="IB512" s="21" t="s">
        <v>489</v>
      </c>
      <c r="ID512" s="21">
        <v>3</v>
      </c>
      <c r="IE512" s="22" t="s">
        <v>47</v>
      </c>
      <c r="IF512" s="22"/>
      <c r="IG512" s="22"/>
      <c r="IH512" s="22"/>
      <c r="II512" s="22"/>
    </row>
    <row r="513" spans="1:243" s="21" customFormat="1" ht="42.75">
      <c r="A513" s="62">
        <v>15.3</v>
      </c>
      <c r="B513" s="63" t="s">
        <v>490</v>
      </c>
      <c r="C513" s="34"/>
      <c r="D513" s="64">
        <v>3</v>
      </c>
      <c r="E513" s="65" t="s">
        <v>47</v>
      </c>
      <c r="F513" s="61">
        <v>620.17</v>
      </c>
      <c r="G513" s="46"/>
      <c r="H513" s="40"/>
      <c r="I513" s="41" t="s">
        <v>33</v>
      </c>
      <c r="J513" s="42">
        <f t="shared" si="32"/>
        <v>1</v>
      </c>
      <c r="K513" s="40" t="s">
        <v>34</v>
      </c>
      <c r="L513" s="40" t="s">
        <v>4</v>
      </c>
      <c r="M513" s="43"/>
      <c r="N513" s="52"/>
      <c r="O513" s="52"/>
      <c r="P513" s="53"/>
      <c r="Q513" s="52"/>
      <c r="R513" s="52"/>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5">
        <f t="shared" si="33"/>
        <v>1860.51</v>
      </c>
      <c r="BB513" s="54">
        <f t="shared" si="34"/>
        <v>1860.51</v>
      </c>
      <c r="BC513" s="59" t="str">
        <f t="shared" si="35"/>
        <v>INR  One Thousand Eight Hundred &amp; Sixty  and Paise Fifty One Only</v>
      </c>
      <c r="IA513" s="21">
        <v>15.3</v>
      </c>
      <c r="IB513" s="21" t="s">
        <v>490</v>
      </c>
      <c r="ID513" s="21">
        <v>3</v>
      </c>
      <c r="IE513" s="22" t="s">
        <v>47</v>
      </c>
      <c r="IF513" s="22"/>
      <c r="IG513" s="22"/>
      <c r="IH513" s="22"/>
      <c r="II513" s="22"/>
    </row>
    <row r="514" spans="1:243" s="21" customFormat="1" ht="42.75">
      <c r="A514" s="60">
        <v>15.31</v>
      </c>
      <c r="B514" s="63" t="s">
        <v>491</v>
      </c>
      <c r="C514" s="34"/>
      <c r="D514" s="64">
        <v>3</v>
      </c>
      <c r="E514" s="65" t="s">
        <v>47</v>
      </c>
      <c r="F514" s="61">
        <v>770.06</v>
      </c>
      <c r="G514" s="46"/>
      <c r="H514" s="40"/>
      <c r="I514" s="41" t="s">
        <v>33</v>
      </c>
      <c r="J514" s="42">
        <f t="shared" si="32"/>
        <v>1</v>
      </c>
      <c r="K514" s="40" t="s">
        <v>34</v>
      </c>
      <c r="L514" s="40" t="s">
        <v>4</v>
      </c>
      <c r="M514" s="43"/>
      <c r="N514" s="52"/>
      <c r="O514" s="52"/>
      <c r="P514" s="53"/>
      <c r="Q514" s="52"/>
      <c r="R514" s="52"/>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5">
        <f t="shared" si="33"/>
        <v>2310.18</v>
      </c>
      <c r="BB514" s="54">
        <f t="shared" si="34"/>
        <v>2310.18</v>
      </c>
      <c r="BC514" s="59" t="str">
        <f t="shared" si="35"/>
        <v>INR  Two Thousand Three Hundred &amp; Ten  and Paise Eighteen Only</v>
      </c>
      <c r="IA514" s="21">
        <v>15.31</v>
      </c>
      <c r="IB514" s="21" t="s">
        <v>491</v>
      </c>
      <c r="ID514" s="21">
        <v>3</v>
      </c>
      <c r="IE514" s="22" t="s">
        <v>47</v>
      </c>
      <c r="IF514" s="22"/>
      <c r="IG514" s="22"/>
      <c r="IH514" s="22"/>
      <c r="II514" s="22"/>
    </row>
    <row r="515" spans="1:243" s="21" customFormat="1" ht="63">
      <c r="A515" s="60">
        <v>15.32</v>
      </c>
      <c r="B515" s="63" t="s">
        <v>492</v>
      </c>
      <c r="C515" s="34"/>
      <c r="D515" s="70"/>
      <c r="E515" s="70"/>
      <c r="F515" s="70"/>
      <c r="G515" s="70"/>
      <c r="H515" s="70"/>
      <c r="I515" s="70"/>
      <c r="J515" s="70"/>
      <c r="K515" s="70"/>
      <c r="L515" s="70"/>
      <c r="M515" s="70"/>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IA515" s="21">
        <v>15.32</v>
      </c>
      <c r="IB515" s="21" t="s">
        <v>492</v>
      </c>
      <c r="IE515" s="22"/>
      <c r="IF515" s="22"/>
      <c r="IG515" s="22"/>
      <c r="IH515" s="22"/>
      <c r="II515" s="22"/>
    </row>
    <row r="516" spans="1:243" s="21" customFormat="1" ht="28.5">
      <c r="A516" s="60">
        <v>15.33</v>
      </c>
      <c r="B516" s="63" t="s">
        <v>484</v>
      </c>
      <c r="C516" s="34"/>
      <c r="D516" s="64">
        <v>3</v>
      </c>
      <c r="E516" s="65" t="s">
        <v>47</v>
      </c>
      <c r="F516" s="61">
        <v>305.87</v>
      </c>
      <c r="G516" s="46"/>
      <c r="H516" s="40"/>
      <c r="I516" s="41" t="s">
        <v>33</v>
      </c>
      <c r="J516" s="42">
        <f t="shared" si="32"/>
        <v>1</v>
      </c>
      <c r="K516" s="40" t="s">
        <v>34</v>
      </c>
      <c r="L516" s="40" t="s">
        <v>4</v>
      </c>
      <c r="M516" s="43"/>
      <c r="N516" s="52"/>
      <c r="O516" s="52"/>
      <c r="P516" s="53"/>
      <c r="Q516" s="52"/>
      <c r="R516" s="52"/>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5">
        <f t="shared" si="33"/>
        <v>917.61</v>
      </c>
      <c r="BB516" s="54">
        <f t="shared" si="34"/>
        <v>917.61</v>
      </c>
      <c r="BC516" s="59" t="str">
        <f t="shared" si="35"/>
        <v>INR  Nine Hundred &amp; Seventeen  and Paise Sixty One Only</v>
      </c>
      <c r="IA516" s="21">
        <v>15.33</v>
      </c>
      <c r="IB516" s="21" t="s">
        <v>484</v>
      </c>
      <c r="ID516" s="21">
        <v>3</v>
      </c>
      <c r="IE516" s="22" t="s">
        <v>47</v>
      </c>
      <c r="IF516" s="22"/>
      <c r="IG516" s="22"/>
      <c r="IH516" s="22"/>
      <c r="II516" s="22"/>
    </row>
    <row r="517" spans="1:243" s="21" customFormat="1" ht="28.5">
      <c r="A517" s="60">
        <v>15.34</v>
      </c>
      <c r="B517" s="63" t="s">
        <v>486</v>
      </c>
      <c r="C517" s="34"/>
      <c r="D517" s="64">
        <v>3</v>
      </c>
      <c r="E517" s="65" t="s">
        <v>47</v>
      </c>
      <c r="F517" s="61">
        <v>348.49</v>
      </c>
      <c r="G517" s="46"/>
      <c r="H517" s="40"/>
      <c r="I517" s="41" t="s">
        <v>33</v>
      </c>
      <c r="J517" s="42">
        <f t="shared" si="32"/>
        <v>1</v>
      </c>
      <c r="K517" s="40" t="s">
        <v>34</v>
      </c>
      <c r="L517" s="40" t="s">
        <v>4</v>
      </c>
      <c r="M517" s="43"/>
      <c r="N517" s="52"/>
      <c r="O517" s="52"/>
      <c r="P517" s="53"/>
      <c r="Q517" s="52"/>
      <c r="R517" s="52"/>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5">
        <f t="shared" si="33"/>
        <v>1045.47</v>
      </c>
      <c r="BB517" s="54">
        <f t="shared" si="34"/>
        <v>1045.47</v>
      </c>
      <c r="BC517" s="59" t="str">
        <f t="shared" si="35"/>
        <v>INR  One Thousand  &amp;Forty Five  and Paise Forty Seven Only</v>
      </c>
      <c r="IA517" s="21">
        <v>15.34</v>
      </c>
      <c r="IB517" s="21" t="s">
        <v>486</v>
      </c>
      <c r="ID517" s="21">
        <v>3</v>
      </c>
      <c r="IE517" s="22" t="s">
        <v>47</v>
      </c>
      <c r="IF517" s="22"/>
      <c r="IG517" s="22"/>
      <c r="IH517" s="22"/>
      <c r="II517" s="22"/>
    </row>
    <row r="518" spans="1:243" s="21" customFormat="1" ht="28.5">
      <c r="A518" s="60">
        <v>15.35</v>
      </c>
      <c r="B518" s="63" t="s">
        <v>488</v>
      </c>
      <c r="C518" s="34"/>
      <c r="D518" s="64">
        <v>3</v>
      </c>
      <c r="E518" s="65" t="s">
        <v>47</v>
      </c>
      <c r="F518" s="61">
        <v>349.98</v>
      </c>
      <c r="G518" s="46"/>
      <c r="H518" s="40"/>
      <c r="I518" s="41" t="s">
        <v>33</v>
      </c>
      <c r="J518" s="42">
        <f t="shared" si="32"/>
        <v>1</v>
      </c>
      <c r="K518" s="40" t="s">
        <v>34</v>
      </c>
      <c r="L518" s="40" t="s">
        <v>4</v>
      </c>
      <c r="M518" s="43"/>
      <c r="N518" s="52"/>
      <c r="O518" s="52"/>
      <c r="P518" s="53"/>
      <c r="Q518" s="52"/>
      <c r="R518" s="52"/>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5">
        <f t="shared" si="33"/>
        <v>1049.94</v>
      </c>
      <c r="BB518" s="54">
        <f t="shared" si="34"/>
        <v>1049.94</v>
      </c>
      <c r="BC518" s="59" t="str">
        <f t="shared" si="35"/>
        <v>INR  One Thousand  &amp;Forty Nine  and Paise Ninety Four Only</v>
      </c>
      <c r="IA518" s="21">
        <v>15.35</v>
      </c>
      <c r="IB518" s="21" t="s">
        <v>488</v>
      </c>
      <c r="ID518" s="21">
        <v>3</v>
      </c>
      <c r="IE518" s="22" t="s">
        <v>47</v>
      </c>
      <c r="IF518" s="22"/>
      <c r="IG518" s="22"/>
      <c r="IH518" s="22"/>
      <c r="II518" s="22"/>
    </row>
    <row r="519" spans="1:243" s="21" customFormat="1" ht="31.5">
      <c r="A519" s="60">
        <v>15.36</v>
      </c>
      <c r="B519" s="63" t="s">
        <v>493</v>
      </c>
      <c r="C519" s="34"/>
      <c r="D519" s="70"/>
      <c r="E519" s="70"/>
      <c r="F519" s="70"/>
      <c r="G519" s="70"/>
      <c r="H519" s="70"/>
      <c r="I519" s="70"/>
      <c r="J519" s="70"/>
      <c r="K519" s="70"/>
      <c r="L519" s="70"/>
      <c r="M519" s="70"/>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IA519" s="21">
        <v>15.36</v>
      </c>
      <c r="IB519" s="21" t="s">
        <v>493</v>
      </c>
      <c r="IE519" s="22"/>
      <c r="IF519" s="22"/>
      <c r="IG519" s="22"/>
      <c r="IH519" s="22"/>
      <c r="II519" s="22"/>
    </row>
    <row r="520" spans="1:243" s="21" customFormat="1" ht="15.75">
      <c r="A520" s="60">
        <v>15.37</v>
      </c>
      <c r="B520" s="63" t="s">
        <v>494</v>
      </c>
      <c r="C520" s="34"/>
      <c r="D520" s="70"/>
      <c r="E520" s="70"/>
      <c r="F520" s="70"/>
      <c r="G520" s="70"/>
      <c r="H520" s="70"/>
      <c r="I520" s="70"/>
      <c r="J520" s="70"/>
      <c r="K520" s="70"/>
      <c r="L520" s="70"/>
      <c r="M520" s="70"/>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IA520" s="21">
        <v>15.37</v>
      </c>
      <c r="IB520" s="21" t="s">
        <v>494</v>
      </c>
      <c r="IE520" s="22"/>
      <c r="IF520" s="22"/>
      <c r="IG520" s="22"/>
      <c r="IH520" s="22"/>
      <c r="II520" s="22"/>
    </row>
    <row r="521" spans="1:243" s="21" customFormat="1" ht="28.5">
      <c r="A521" s="60">
        <v>15.38</v>
      </c>
      <c r="B521" s="63" t="s">
        <v>484</v>
      </c>
      <c r="C521" s="34"/>
      <c r="D521" s="64">
        <v>3</v>
      </c>
      <c r="E521" s="65" t="s">
        <v>47</v>
      </c>
      <c r="F521" s="61">
        <v>74.7</v>
      </c>
      <c r="G521" s="46"/>
      <c r="H521" s="40"/>
      <c r="I521" s="41" t="s">
        <v>33</v>
      </c>
      <c r="J521" s="42">
        <f t="shared" si="32"/>
        <v>1</v>
      </c>
      <c r="K521" s="40" t="s">
        <v>34</v>
      </c>
      <c r="L521" s="40" t="s">
        <v>4</v>
      </c>
      <c r="M521" s="43"/>
      <c r="N521" s="52"/>
      <c r="O521" s="52"/>
      <c r="P521" s="53"/>
      <c r="Q521" s="52"/>
      <c r="R521" s="52"/>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5">
        <f t="shared" si="33"/>
        <v>224.1</v>
      </c>
      <c r="BB521" s="54">
        <f t="shared" si="34"/>
        <v>224.1</v>
      </c>
      <c r="BC521" s="59" t="str">
        <f t="shared" si="35"/>
        <v>INR  Two Hundred &amp; Twenty Four  and Paise Ten Only</v>
      </c>
      <c r="IA521" s="21">
        <v>15.38</v>
      </c>
      <c r="IB521" s="21" t="s">
        <v>484</v>
      </c>
      <c r="ID521" s="21">
        <v>3</v>
      </c>
      <c r="IE521" s="22" t="s">
        <v>47</v>
      </c>
      <c r="IF521" s="22"/>
      <c r="IG521" s="22"/>
      <c r="IH521" s="22"/>
      <c r="II521" s="22"/>
    </row>
    <row r="522" spans="1:243" s="21" customFormat="1" ht="283.5">
      <c r="A522" s="60">
        <v>15.39</v>
      </c>
      <c r="B522" s="63" t="s">
        <v>495</v>
      </c>
      <c r="C522" s="34"/>
      <c r="D522" s="70"/>
      <c r="E522" s="70"/>
      <c r="F522" s="70"/>
      <c r="G522" s="70"/>
      <c r="H522" s="70"/>
      <c r="I522" s="70"/>
      <c r="J522" s="70"/>
      <c r="K522" s="70"/>
      <c r="L522" s="70"/>
      <c r="M522" s="70"/>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IA522" s="21">
        <v>15.39</v>
      </c>
      <c r="IB522" s="21" t="s">
        <v>495</v>
      </c>
      <c r="IE522" s="22"/>
      <c r="IF522" s="22"/>
      <c r="IG522" s="22"/>
      <c r="IH522" s="22"/>
      <c r="II522" s="22"/>
    </row>
    <row r="523" spans="1:243" s="21" customFormat="1" ht="47.25">
      <c r="A523" s="62">
        <v>15.4</v>
      </c>
      <c r="B523" s="63" t="s">
        <v>496</v>
      </c>
      <c r="C523" s="34"/>
      <c r="D523" s="64">
        <v>2</v>
      </c>
      <c r="E523" s="65" t="s">
        <v>47</v>
      </c>
      <c r="F523" s="61">
        <v>1501.23</v>
      </c>
      <c r="G523" s="46"/>
      <c r="H523" s="40"/>
      <c r="I523" s="41" t="s">
        <v>33</v>
      </c>
      <c r="J523" s="42">
        <f t="shared" si="32"/>
        <v>1</v>
      </c>
      <c r="K523" s="40" t="s">
        <v>34</v>
      </c>
      <c r="L523" s="40" t="s">
        <v>4</v>
      </c>
      <c r="M523" s="43"/>
      <c r="N523" s="52"/>
      <c r="O523" s="52"/>
      <c r="P523" s="53"/>
      <c r="Q523" s="52"/>
      <c r="R523" s="52"/>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5">
        <f t="shared" si="33"/>
        <v>3002.46</v>
      </c>
      <c r="BB523" s="54">
        <f t="shared" si="34"/>
        <v>3002.46</v>
      </c>
      <c r="BC523" s="59" t="str">
        <f t="shared" si="35"/>
        <v>INR  Three Thousand  &amp;Two  and Paise Forty Six Only</v>
      </c>
      <c r="IA523" s="21">
        <v>15.4</v>
      </c>
      <c r="IB523" s="21" t="s">
        <v>496</v>
      </c>
      <c r="ID523" s="21">
        <v>2</v>
      </c>
      <c r="IE523" s="22" t="s">
        <v>47</v>
      </c>
      <c r="IF523" s="22"/>
      <c r="IG523" s="22"/>
      <c r="IH523" s="22"/>
      <c r="II523" s="22"/>
    </row>
    <row r="524" spans="1:243" s="21" customFormat="1" ht="47.25">
      <c r="A524" s="60">
        <v>15.41</v>
      </c>
      <c r="B524" s="63" t="s">
        <v>497</v>
      </c>
      <c r="C524" s="34"/>
      <c r="D524" s="70"/>
      <c r="E524" s="70"/>
      <c r="F524" s="70"/>
      <c r="G524" s="70"/>
      <c r="H524" s="70"/>
      <c r="I524" s="70"/>
      <c r="J524" s="70"/>
      <c r="K524" s="70"/>
      <c r="L524" s="70"/>
      <c r="M524" s="70"/>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IA524" s="21">
        <v>15.41</v>
      </c>
      <c r="IB524" s="21" t="s">
        <v>497</v>
      </c>
      <c r="IE524" s="22"/>
      <c r="IF524" s="22"/>
      <c r="IG524" s="22"/>
      <c r="IH524" s="22"/>
      <c r="II524" s="22"/>
    </row>
    <row r="525" spans="1:243" s="21" customFormat="1" ht="28.5">
      <c r="A525" s="60">
        <v>15.42</v>
      </c>
      <c r="B525" s="63" t="s">
        <v>498</v>
      </c>
      <c r="C525" s="34"/>
      <c r="D525" s="64">
        <v>7</v>
      </c>
      <c r="E525" s="65" t="s">
        <v>44</v>
      </c>
      <c r="F525" s="61">
        <v>138.27</v>
      </c>
      <c r="G525" s="46"/>
      <c r="H525" s="40"/>
      <c r="I525" s="41" t="s">
        <v>33</v>
      </c>
      <c r="J525" s="42">
        <f t="shared" si="32"/>
        <v>1</v>
      </c>
      <c r="K525" s="40" t="s">
        <v>34</v>
      </c>
      <c r="L525" s="40" t="s">
        <v>4</v>
      </c>
      <c r="M525" s="43"/>
      <c r="N525" s="52"/>
      <c r="O525" s="52"/>
      <c r="P525" s="53"/>
      <c r="Q525" s="52"/>
      <c r="R525" s="52"/>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5">
        <f t="shared" si="33"/>
        <v>967.89</v>
      </c>
      <c r="BB525" s="54">
        <f t="shared" si="34"/>
        <v>967.89</v>
      </c>
      <c r="BC525" s="59" t="str">
        <f t="shared" si="35"/>
        <v>INR  Nine Hundred &amp; Sixty Seven  and Paise Eighty Nine Only</v>
      </c>
      <c r="IA525" s="21">
        <v>15.42</v>
      </c>
      <c r="IB525" s="21" t="s">
        <v>498</v>
      </c>
      <c r="ID525" s="21">
        <v>7</v>
      </c>
      <c r="IE525" s="22" t="s">
        <v>44</v>
      </c>
      <c r="IF525" s="22"/>
      <c r="IG525" s="22"/>
      <c r="IH525" s="22"/>
      <c r="II525" s="22"/>
    </row>
    <row r="526" spans="1:243" s="21" customFormat="1" ht="28.5">
      <c r="A526" s="60">
        <v>15.43</v>
      </c>
      <c r="B526" s="63" t="s">
        <v>499</v>
      </c>
      <c r="C526" s="34"/>
      <c r="D526" s="64">
        <v>7</v>
      </c>
      <c r="E526" s="65" t="s">
        <v>44</v>
      </c>
      <c r="F526" s="61">
        <v>140.16</v>
      </c>
      <c r="G526" s="46"/>
      <c r="H526" s="40"/>
      <c r="I526" s="41" t="s">
        <v>33</v>
      </c>
      <c r="J526" s="42">
        <f t="shared" si="32"/>
        <v>1</v>
      </c>
      <c r="K526" s="40" t="s">
        <v>34</v>
      </c>
      <c r="L526" s="40" t="s">
        <v>4</v>
      </c>
      <c r="M526" s="43"/>
      <c r="N526" s="52"/>
      <c r="O526" s="52"/>
      <c r="P526" s="53"/>
      <c r="Q526" s="52"/>
      <c r="R526" s="52"/>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5">
        <f t="shared" si="33"/>
        <v>981.12</v>
      </c>
      <c r="BB526" s="54">
        <f t="shared" si="34"/>
        <v>981.12</v>
      </c>
      <c r="BC526" s="59" t="str">
        <f t="shared" si="35"/>
        <v>INR  Nine Hundred &amp; Eighty One  and Paise Twelve Only</v>
      </c>
      <c r="IA526" s="21">
        <v>15.43</v>
      </c>
      <c r="IB526" s="21" t="s">
        <v>499</v>
      </c>
      <c r="ID526" s="21">
        <v>7</v>
      </c>
      <c r="IE526" s="22" t="s">
        <v>44</v>
      </c>
      <c r="IF526" s="22"/>
      <c r="IG526" s="22"/>
      <c r="IH526" s="22"/>
      <c r="II526" s="22"/>
    </row>
    <row r="527" spans="1:243" s="21" customFormat="1" ht="28.5">
      <c r="A527" s="60">
        <v>15.44</v>
      </c>
      <c r="B527" s="63" t="s">
        <v>500</v>
      </c>
      <c r="C527" s="34"/>
      <c r="D527" s="64">
        <v>3</v>
      </c>
      <c r="E527" s="65" t="s">
        <v>44</v>
      </c>
      <c r="F527" s="61">
        <v>143.88</v>
      </c>
      <c r="G527" s="46"/>
      <c r="H527" s="40"/>
      <c r="I527" s="41" t="s">
        <v>33</v>
      </c>
      <c r="J527" s="42">
        <f t="shared" si="32"/>
        <v>1</v>
      </c>
      <c r="K527" s="40" t="s">
        <v>34</v>
      </c>
      <c r="L527" s="40" t="s">
        <v>4</v>
      </c>
      <c r="M527" s="43"/>
      <c r="N527" s="52"/>
      <c r="O527" s="52"/>
      <c r="P527" s="53"/>
      <c r="Q527" s="52"/>
      <c r="R527" s="52"/>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5">
        <f t="shared" si="33"/>
        <v>431.64</v>
      </c>
      <c r="BB527" s="54">
        <f t="shared" si="34"/>
        <v>431.64</v>
      </c>
      <c r="BC527" s="59" t="str">
        <f t="shared" si="35"/>
        <v>INR  Four Hundred &amp; Thirty One  and Paise Sixty Four Only</v>
      </c>
      <c r="IA527" s="21">
        <v>15.44</v>
      </c>
      <c r="IB527" s="21" t="s">
        <v>500</v>
      </c>
      <c r="ID527" s="21">
        <v>3</v>
      </c>
      <c r="IE527" s="22" t="s">
        <v>44</v>
      </c>
      <c r="IF527" s="22"/>
      <c r="IG527" s="22"/>
      <c r="IH527" s="22"/>
      <c r="II527" s="22"/>
    </row>
    <row r="528" spans="1:243" s="21" customFormat="1" ht="28.5">
      <c r="A528" s="60">
        <v>15.45</v>
      </c>
      <c r="B528" s="63" t="s">
        <v>501</v>
      </c>
      <c r="C528" s="34"/>
      <c r="D528" s="64">
        <v>3</v>
      </c>
      <c r="E528" s="65" t="s">
        <v>44</v>
      </c>
      <c r="F528" s="61">
        <v>147.61</v>
      </c>
      <c r="G528" s="46"/>
      <c r="H528" s="40"/>
      <c r="I528" s="41" t="s">
        <v>33</v>
      </c>
      <c r="J528" s="42">
        <f t="shared" si="32"/>
        <v>1</v>
      </c>
      <c r="K528" s="40" t="s">
        <v>34</v>
      </c>
      <c r="L528" s="40" t="s">
        <v>4</v>
      </c>
      <c r="M528" s="43"/>
      <c r="N528" s="52"/>
      <c r="O528" s="52"/>
      <c r="P528" s="53"/>
      <c r="Q528" s="52"/>
      <c r="R528" s="52"/>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5">
        <f t="shared" si="33"/>
        <v>442.83</v>
      </c>
      <c r="BB528" s="54">
        <f t="shared" si="34"/>
        <v>442.83</v>
      </c>
      <c r="BC528" s="59" t="str">
        <f t="shared" si="35"/>
        <v>INR  Four Hundred &amp; Forty Two  and Paise Eighty Three Only</v>
      </c>
      <c r="IA528" s="21">
        <v>15.45</v>
      </c>
      <c r="IB528" s="21" t="s">
        <v>501</v>
      </c>
      <c r="ID528" s="21">
        <v>3</v>
      </c>
      <c r="IE528" s="22" t="s">
        <v>44</v>
      </c>
      <c r="IF528" s="22"/>
      <c r="IG528" s="22"/>
      <c r="IH528" s="22"/>
      <c r="II528" s="22"/>
    </row>
    <row r="529" spans="1:243" s="21" customFormat="1" ht="28.5">
      <c r="A529" s="60">
        <v>15.46</v>
      </c>
      <c r="B529" s="63" t="s">
        <v>502</v>
      </c>
      <c r="C529" s="34"/>
      <c r="D529" s="64">
        <v>3</v>
      </c>
      <c r="E529" s="65" t="s">
        <v>44</v>
      </c>
      <c r="F529" s="61">
        <v>149.5</v>
      </c>
      <c r="G529" s="46"/>
      <c r="H529" s="40"/>
      <c r="I529" s="41" t="s">
        <v>33</v>
      </c>
      <c r="J529" s="42">
        <f t="shared" si="32"/>
        <v>1</v>
      </c>
      <c r="K529" s="40" t="s">
        <v>34</v>
      </c>
      <c r="L529" s="40" t="s">
        <v>4</v>
      </c>
      <c r="M529" s="43"/>
      <c r="N529" s="52"/>
      <c r="O529" s="52"/>
      <c r="P529" s="53"/>
      <c r="Q529" s="52"/>
      <c r="R529" s="52"/>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5">
        <f t="shared" si="33"/>
        <v>448.5</v>
      </c>
      <c r="BB529" s="54">
        <f t="shared" si="34"/>
        <v>448.5</v>
      </c>
      <c r="BC529" s="59" t="str">
        <f t="shared" si="35"/>
        <v>INR  Four Hundred &amp; Forty Eight  and Paise Fifty Only</v>
      </c>
      <c r="IA529" s="21">
        <v>15.46</v>
      </c>
      <c r="IB529" s="21" t="s">
        <v>502</v>
      </c>
      <c r="ID529" s="21">
        <v>3</v>
      </c>
      <c r="IE529" s="22" t="s">
        <v>44</v>
      </c>
      <c r="IF529" s="22"/>
      <c r="IG529" s="22"/>
      <c r="IH529" s="22"/>
      <c r="II529" s="22"/>
    </row>
    <row r="530" spans="1:243" s="21" customFormat="1" ht="28.5">
      <c r="A530" s="60">
        <v>15.47</v>
      </c>
      <c r="B530" s="63" t="s">
        <v>503</v>
      </c>
      <c r="C530" s="34"/>
      <c r="D530" s="64">
        <v>7</v>
      </c>
      <c r="E530" s="65" t="s">
        <v>44</v>
      </c>
      <c r="F530" s="61">
        <v>155.11</v>
      </c>
      <c r="G530" s="46"/>
      <c r="H530" s="40"/>
      <c r="I530" s="41" t="s">
        <v>33</v>
      </c>
      <c r="J530" s="42">
        <f t="shared" si="32"/>
        <v>1</v>
      </c>
      <c r="K530" s="40" t="s">
        <v>34</v>
      </c>
      <c r="L530" s="40" t="s">
        <v>4</v>
      </c>
      <c r="M530" s="43"/>
      <c r="N530" s="52"/>
      <c r="O530" s="52"/>
      <c r="P530" s="53"/>
      <c r="Q530" s="52"/>
      <c r="R530" s="52"/>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5">
        <f t="shared" si="33"/>
        <v>1085.77</v>
      </c>
      <c r="BB530" s="54">
        <f t="shared" si="34"/>
        <v>1085.77</v>
      </c>
      <c r="BC530" s="59" t="str">
        <f t="shared" si="35"/>
        <v>INR  One Thousand  &amp;Eighty Five  and Paise Seventy Seven Only</v>
      </c>
      <c r="IA530" s="21">
        <v>15.47</v>
      </c>
      <c r="IB530" s="21" t="s">
        <v>503</v>
      </c>
      <c r="ID530" s="21">
        <v>7</v>
      </c>
      <c r="IE530" s="22" t="s">
        <v>44</v>
      </c>
      <c r="IF530" s="22"/>
      <c r="IG530" s="22"/>
      <c r="IH530" s="22"/>
      <c r="II530" s="22"/>
    </row>
    <row r="531" spans="1:243" s="21" customFormat="1" ht="110.25">
      <c r="A531" s="60">
        <v>15.48</v>
      </c>
      <c r="B531" s="63" t="s">
        <v>504</v>
      </c>
      <c r="C531" s="34"/>
      <c r="D531" s="70"/>
      <c r="E531" s="70"/>
      <c r="F531" s="70"/>
      <c r="G531" s="70"/>
      <c r="H531" s="70"/>
      <c r="I531" s="70"/>
      <c r="J531" s="70"/>
      <c r="K531" s="70"/>
      <c r="L531" s="70"/>
      <c r="M531" s="70"/>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c r="BC531" s="71"/>
      <c r="IA531" s="21">
        <v>15.48</v>
      </c>
      <c r="IB531" s="21" t="s">
        <v>504</v>
      </c>
      <c r="IE531" s="22"/>
      <c r="IF531" s="22"/>
      <c r="IG531" s="22"/>
      <c r="IH531" s="22"/>
      <c r="II531" s="22"/>
    </row>
    <row r="532" spans="1:243" s="21" customFormat="1" ht="42.75">
      <c r="A532" s="60">
        <v>15.49</v>
      </c>
      <c r="B532" s="63" t="s">
        <v>484</v>
      </c>
      <c r="C532" s="34"/>
      <c r="D532" s="64">
        <v>2</v>
      </c>
      <c r="E532" s="65" t="s">
        <v>47</v>
      </c>
      <c r="F532" s="61">
        <v>598.77</v>
      </c>
      <c r="G532" s="46"/>
      <c r="H532" s="40"/>
      <c r="I532" s="41" t="s">
        <v>33</v>
      </c>
      <c r="J532" s="42">
        <f t="shared" si="32"/>
        <v>1</v>
      </c>
      <c r="K532" s="40" t="s">
        <v>34</v>
      </c>
      <c r="L532" s="40" t="s">
        <v>4</v>
      </c>
      <c r="M532" s="43"/>
      <c r="N532" s="52"/>
      <c r="O532" s="52"/>
      <c r="P532" s="53"/>
      <c r="Q532" s="52"/>
      <c r="R532" s="52"/>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5">
        <f t="shared" si="33"/>
        <v>1197.54</v>
      </c>
      <c r="BB532" s="54">
        <f t="shared" si="34"/>
        <v>1197.54</v>
      </c>
      <c r="BC532" s="59" t="str">
        <f t="shared" si="35"/>
        <v>INR  One Thousand One Hundred &amp; Ninety Seven  and Paise Fifty Four Only</v>
      </c>
      <c r="IA532" s="21">
        <v>15.49</v>
      </c>
      <c r="IB532" s="21" t="s">
        <v>484</v>
      </c>
      <c r="ID532" s="21">
        <v>2</v>
      </c>
      <c r="IE532" s="22" t="s">
        <v>47</v>
      </c>
      <c r="IF532" s="22"/>
      <c r="IG532" s="22"/>
      <c r="IH532" s="22"/>
      <c r="II532" s="22"/>
    </row>
    <row r="533" spans="1:243" s="21" customFormat="1" ht="42.75">
      <c r="A533" s="62">
        <v>15.5</v>
      </c>
      <c r="B533" s="63" t="s">
        <v>486</v>
      </c>
      <c r="C533" s="34"/>
      <c r="D533" s="64">
        <v>2</v>
      </c>
      <c r="E533" s="65" t="s">
        <v>47</v>
      </c>
      <c r="F533" s="61">
        <v>622.27</v>
      </c>
      <c r="G533" s="46"/>
      <c r="H533" s="40"/>
      <c r="I533" s="41" t="s">
        <v>33</v>
      </c>
      <c r="J533" s="42">
        <f t="shared" si="32"/>
        <v>1</v>
      </c>
      <c r="K533" s="40" t="s">
        <v>34</v>
      </c>
      <c r="L533" s="40" t="s">
        <v>4</v>
      </c>
      <c r="M533" s="43"/>
      <c r="N533" s="52"/>
      <c r="O533" s="52"/>
      <c r="P533" s="53"/>
      <c r="Q533" s="52"/>
      <c r="R533" s="52"/>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5">
        <f t="shared" si="33"/>
        <v>1244.54</v>
      </c>
      <c r="BB533" s="54">
        <f t="shared" si="34"/>
        <v>1244.54</v>
      </c>
      <c r="BC533" s="59" t="str">
        <f t="shared" si="35"/>
        <v>INR  One Thousand Two Hundred &amp; Forty Four  and Paise Fifty Four Only</v>
      </c>
      <c r="IA533" s="21">
        <v>15.5</v>
      </c>
      <c r="IB533" s="21" t="s">
        <v>486</v>
      </c>
      <c r="ID533" s="21">
        <v>2</v>
      </c>
      <c r="IE533" s="22" t="s">
        <v>47</v>
      </c>
      <c r="IF533" s="22"/>
      <c r="IG533" s="22"/>
      <c r="IH533" s="22"/>
      <c r="II533" s="22"/>
    </row>
    <row r="534" spans="1:243" s="21" customFormat="1" ht="42.75">
      <c r="A534" s="60">
        <v>15.51</v>
      </c>
      <c r="B534" s="63" t="s">
        <v>488</v>
      </c>
      <c r="C534" s="34"/>
      <c r="D534" s="64">
        <v>2</v>
      </c>
      <c r="E534" s="65" t="s">
        <v>47</v>
      </c>
      <c r="F534" s="61">
        <v>692.63</v>
      </c>
      <c r="G534" s="46"/>
      <c r="H534" s="40"/>
      <c r="I534" s="41" t="s">
        <v>33</v>
      </c>
      <c r="J534" s="42">
        <f t="shared" si="32"/>
        <v>1</v>
      </c>
      <c r="K534" s="40" t="s">
        <v>34</v>
      </c>
      <c r="L534" s="40" t="s">
        <v>4</v>
      </c>
      <c r="M534" s="43"/>
      <c r="N534" s="52"/>
      <c r="O534" s="52"/>
      <c r="P534" s="53"/>
      <c r="Q534" s="52"/>
      <c r="R534" s="52"/>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5">
        <f t="shared" si="33"/>
        <v>1385.26</v>
      </c>
      <c r="BB534" s="54">
        <f t="shared" si="34"/>
        <v>1385.26</v>
      </c>
      <c r="BC534" s="59" t="str">
        <f t="shared" si="35"/>
        <v>INR  One Thousand Three Hundred &amp; Eighty Five  and Paise Twenty Six Only</v>
      </c>
      <c r="IA534" s="21">
        <v>15.51</v>
      </c>
      <c r="IB534" s="21" t="s">
        <v>488</v>
      </c>
      <c r="ID534" s="21">
        <v>2</v>
      </c>
      <c r="IE534" s="22" t="s">
        <v>47</v>
      </c>
      <c r="IF534" s="22"/>
      <c r="IG534" s="22"/>
      <c r="IH534" s="22"/>
      <c r="II534" s="22"/>
    </row>
    <row r="535" spans="1:243" s="21" customFormat="1" ht="42.75">
      <c r="A535" s="60">
        <v>15.52</v>
      </c>
      <c r="B535" s="63" t="s">
        <v>505</v>
      </c>
      <c r="C535" s="34"/>
      <c r="D535" s="64">
        <v>2</v>
      </c>
      <c r="E535" s="65" t="s">
        <v>47</v>
      </c>
      <c r="F535" s="61">
        <v>727.84</v>
      </c>
      <c r="G535" s="46"/>
      <c r="H535" s="40"/>
      <c r="I535" s="41" t="s">
        <v>33</v>
      </c>
      <c r="J535" s="42">
        <f t="shared" si="32"/>
        <v>1</v>
      </c>
      <c r="K535" s="40" t="s">
        <v>34</v>
      </c>
      <c r="L535" s="40" t="s">
        <v>4</v>
      </c>
      <c r="M535" s="43"/>
      <c r="N535" s="52"/>
      <c r="O535" s="52"/>
      <c r="P535" s="53"/>
      <c r="Q535" s="52"/>
      <c r="R535" s="52"/>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5">
        <f t="shared" si="33"/>
        <v>1455.68</v>
      </c>
      <c r="BB535" s="54">
        <f t="shared" si="34"/>
        <v>1455.68</v>
      </c>
      <c r="BC535" s="59" t="str">
        <f t="shared" si="35"/>
        <v>INR  One Thousand Four Hundred &amp; Fifty Five  and Paise Sixty Eight Only</v>
      </c>
      <c r="IA535" s="21">
        <v>15.52</v>
      </c>
      <c r="IB535" s="21" t="s">
        <v>505</v>
      </c>
      <c r="ID535" s="21">
        <v>2</v>
      </c>
      <c r="IE535" s="22" t="s">
        <v>47</v>
      </c>
      <c r="IF535" s="22"/>
      <c r="IG535" s="22"/>
      <c r="IH535" s="22"/>
      <c r="II535" s="22"/>
    </row>
    <row r="536" spans="1:243" s="21" customFormat="1" ht="28.5">
      <c r="A536" s="60">
        <v>15.53</v>
      </c>
      <c r="B536" s="63" t="s">
        <v>490</v>
      </c>
      <c r="C536" s="34"/>
      <c r="D536" s="64">
        <v>2</v>
      </c>
      <c r="E536" s="65" t="s">
        <v>47</v>
      </c>
      <c r="F536" s="61">
        <v>827.53</v>
      </c>
      <c r="G536" s="46"/>
      <c r="H536" s="40"/>
      <c r="I536" s="41" t="s">
        <v>33</v>
      </c>
      <c r="J536" s="42">
        <f t="shared" si="32"/>
        <v>1</v>
      </c>
      <c r="K536" s="40" t="s">
        <v>34</v>
      </c>
      <c r="L536" s="40" t="s">
        <v>4</v>
      </c>
      <c r="M536" s="43"/>
      <c r="N536" s="52"/>
      <c r="O536" s="52"/>
      <c r="P536" s="53"/>
      <c r="Q536" s="52"/>
      <c r="R536" s="52"/>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5">
        <f t="shared" si="33"/>
        <v>1655.06</v>
      </c>
      <c r="BB536" s="54">
        <f t="shared" si="34"/>
        <v>1655.06</v>
      </c>
      <c r="BC536" s="59" t="str">
        <f t="shared" si="35"/>
        <v>INR  One Thousand Six Hundred &amp; Fifty Five  and Paise Six Only</v>
      </c>
      <c r="IA536" s="21">
        <v>15.53</v>
      </c>
      <c r="IB536" s="21" t="s">
        <v>490</v>
      </c>
      <c r="ID536" s="21">
        <v>2</v>
      </c>
      <c r="IE536" s="22" t="s">
        <v>47</v>
      </c>
      <c r="IF536" s="22"/>
      <c r="IG536" s="22"/>
      <c r="IH536" s="22"/>
      <c r="II536" s="22"/>
    </row>
    <row r="537" spans="1:243" s="21" customFormat="1" ht="42.75">
      <c r="A537" s="60">
        <v>15.54</v>
      </c>
      <c r="B537" s="63" t="s">
        <v>491</v>
      </c>
      <c r="C537" s="34"/>
      <c r="D537" s="64">
        <v>2</v>
      </c>
      <c r="E537" s="65" t="s">
        <v>47</v>
      </c>
      <c r="F537" s="61">
        <v>1122.58</v>
      </c>
      <c r="G537" s="46"/>
      <c r="H537" s="40"/>
      <c r="I537" s="41" t="s">
        <v>33</v>
      </c>
      <c r="J537" s="42">
        <f t="shared" si="32"/>
        <v>1</v>
      </c>
      <c r="K537" s="40" t="s">
        <v>34</v>
      </c>
      <c r="L537" s="40" t="s">
        <v>4</v>
      </c>
      <c r="M537" s="43"/>
      <c r="N537" s="52"/>
      <c r="O537" s="52"/>
      <c r="P537" s="53"/>
      <c r="Q537" s="52"/>
      <c r="R537" s="52"/>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5">
        <f t="shared" si="33"/>
        <v>2245.16</v>
      </c>
      <c r="BB537" s="54">
        <f t="shared" si="34"/>
        <v>2245.16</v>
      </c>
      <c r="BC537" s="59" t="str">
        <f t="shared" si="35"/>
        <v>INR  Two Thousand Two Hundred &amp; Forty Five  and Paise Sixteen Only</v>
      </c>
      <c r="IA537" s="21">
        <v>15.54</v>
      </c>
      <c r="IB537" s="21" t="s">
        <v>491</v>
      </c>
      <c r="ID537" s="21">
        <v>2</v>
      </c>
      <c r="IE537" s="22" t="s">
        <v>47</v>
      </c>
      <c r="IF537" s="22"/>
      <c r="IG537" s="22"/>
      <c r="IH537" s="22"/>
      <c r="II537" s="22"/>
    </row>
    <row r="538" spans="1:243" s="21" customFormat="1" ht="126">
      <c r="A538" s="60">
        <v>15.55</v>
      </c>
      <c r="B538" s="63" t="s">
        <v>506</v>
      </c>
      <c r="C538" s="34"/>
      <c r="D538" s="64">
        <v>700</v>
      </c>
      <c r="E538" s="65" t="s">
        <v>622</v>
      </c>
      <c r="F538" s="61">
        <v>8.51</v>
      </c>
      <c r="G538" s="46"/>
      <c r="H538" s="40"/>
      <c r="I538" s="41" t="s">
        <v>33</v>
      </c>
      <c r="J538" s="42">
        <f t="shared" si="32"/>
        <v>1</v>
      </c>
      <c r="K538" s="40" t="s">
        <v>34</v>
      </c>
      <c r="L538" s="40" t="s">
        <v>4</v>
      </c>
      <c r="M538" s="43"/>
      <c r="N538" s="52"/>
      <c r="O538" s="52"/>
      <c r="P538" s="53"/>
      <c r="Q538" s="52"/>
      <c r="R538" s="52"/>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5">
        <f t="shared" si="33"/>
        <v>5957</v>
      </c>
      <c r="BB538" s="54">
        <f t="shared" si="34"/>
        <v>5957</v>
      </c>
      <c r="BC538" s="59" t="str">
        <f t="shared" si="35"/>
        <v>INR  Five Thousand Nine Hundred &amp; Fifty Seven  Only</v>
      </c>
      <c r="IA538" s="21">
        <v>15.55</v>
      </c>
      <c r="IB538" s="21" t="s">
        <v>506</v>
      </c>
      <c r="ID538" s="21">
        <v>700</v>
      </c>
      <c r="IE538" s="22" t="s">
        <v>622</v>
      </c>
      <c r="IF538" s="22"/>
      <c r="IG538" s="22"/>
      <c r="IH538" s="22"/>
      <c r="II538" s="22"/>
    </row>
    <row r="539" spans="1:243" s="21" customFormat="1" ht="47.25">
      <c r="A539" s="60">
        <v>15.56</v>
      </c>
      <c r="B539" s="63" t="s">
        <v>507</v>
      </c>
      <c r="C539" s="34"/>
      <c r="D539" s="70"/>
      <c r="E539" s="70"/>
      <c r="F539" s="70"/>
      <c r="G539" s="70"/>
      <c r="H539" s="70"/>
      <c r="I539" s="70"/>
      <c r="J539" s="70"/>
      <c r="K539" s="70"/>
      <c r="L539" s="70"/>
      <c r="M539" s="70"/>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IA539" s="21">
        <v>15.56</v>
      </c>
      <c r="IB539" s="21" t="s">
        <v>507</v>
      </c>
      <c r="IE539" s="22"/>
      <c r="IF539" s="22"/>
      <c r="IG539" s="22"/>
      <c r="IH539" s="22"/>
      <c r="II539" s="22"/>
    </row>
    <row r="540" spans="1:243" s="21" customFormat="1" ht="42.75">
      <c r="A540" s="60">
        <v>15.57</v>
      </c>
      <c r="B540" s="63" t="s">
        <v>484</v>
      </c>
      <c r="C540" s="34"/>
      <c r="D540" s="64">
        <v>5</v>
      </c>
      <c r="E540" s="65" t="s">
        <v>47</v>
      </c>
      <c r="F540" s="61">
        <v>380.71</v>
      </c>
      <c r="G540" s="46"/>
      <c r="H540" s="40"/>
      <c r="I540" s="41" t="s">
        <v>33</v>
      </c>
      <c r="J540" s="42">
        <f t="shared" si="32"/>
        <v>1</v>
      </c>
      <c r="K540" s="40" t="s">
        <v>34</v>
      </c>
      <c r="L540" s="40" t="s">
        <v>4</v>
      </c>
      <c r="M540" s="43"/>
      <c r="N540" s="52"/>
      <c r="O540" s="52"/>
      <c r="P540" s="53"/>
      <c r="Q540" s="52"/>
      <c r="R540" s="52"/>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5">
        <f t="shared" si="33"/>
        <v>1903.55</v>
      </c>
      <c r="BB540" s="54">
        <f t="shared" si="34"/>
        <v>1903.55</v>
      </c>
      <c r="BC540" s="59" t="str">
        <f t="shared" si="35"/>
        <v>INR  One Thousand Nine Hundred &amp; Three  and Paise Fifty Five Only</v>
      </c>
      <c r="IA540" s="21">
        <v>15.57</v>
      </c>
      <c r="IB540" s="21" t="s">
        <v>484</v>
      </c>
      <c r="ID540" s="21">
        <v>5</v>
      </c>
      <c r="IE540" s="22" t="s">
        <v>47</v>
      </c>
      <c r="IF540" s="22"/>
      <c r="IG540" s="22"/>
      <c r="IH540" s="22"/>
      <c r="II540" s="22"/>
    </row>
    <row r="541" spans="1:243" s="21" customFormat="1" ht="63">
      <c r="A541" s="60">
        <v>15.58</v>
      </c>
      <c r="B541" s="63" t="s">
        <v>508</v>
      </c>
      <c r="C541" s="34"/>
      <c r="D541" s="70"/>
      <c r="E541" s="70"/>
      <c r="F541" s="70"/>
      <c r="G541" s="70"/>
      <c r="H541" s="70"/>
      <c r="I541" s="70"/>
      <c r="J541" s="70"/>
      <c r="K541" s="70"/>
      <c r="L541" s="70"/>
      <c r="M541" s="70"/>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c r="BC541" s="71"/>
      <c r="IA541" s="21">
        <v>15.58</v>
      </c>
      <c r="IB541" s="21" t="s">
        <v>508</v>
      </c>
      <c r="IE541" s="22"/>
      <c r="IF541" s="22"/>
      <c r="IG541" s="22"/>
      <c r="IH541" s="22"/>
      <c r="II541" s="22"/>
    </row>
    <row r="542" spans="1:243" s="21" customFormat="1" ht="42.75">
      <c r="A542" s="60">
        <v>15.59</v>
      </c>
      <c r="B542" s="63" t="s">
        <v>484</v>
      </c>
      <c r="C542" s="34"/>
      <c r="D542" s="64">
        <v>5</v>
      </c>
      <c r="E542" s="65" t="s">
        <v>47</v>
      </c>
      <c r="F542" s="61">
        <v>626.96</v>
      </c>
      <c r="G542" s="46"/>
      <c r="H542" s="40"/>
      <c r="I542" s="41" t="s">
        <v>33</v>
      </c>
      <c r="J542" s="42">
        <f t="shared" si="32"/>
        <v>1</v>
      </c>
      <c r="K542" s="40" t="s">
        <v>34</v>
      </c>
      <c r="L542" s="40" t="s">
        <v>4</v>
      </c>
      <c r="M542" s="43"/>
      <c r="N542" s="52"/>
      <c r="O542" s="52"/>
      <c r="P542" s="53"/>
      <c r="Q542" s="52"/>
      <c r="R542" s="52"/>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5">
        <f t="shared" si="33"/>
        <v>3134.8</v>
      </c>
      <c r="BB542" s="54">
        <f t="shared" si="34"/>
        <v>3134.8</v>
      </c>
      <c r="BC542" s="59" t="str">
        <f t="shared" si="35"/>
        <v>INR  Three Thousand One Hundred &amp; Thirty Four  and Paise Eighty Only</v>
      </c>
      <c r="IA542" s="21">
        <v>15.59</v>
      </c>
      <c r="IB542" s="21" t="s">
        <v>484</v>
      </c>
      <c r="ID542" s="21">
        <v>5</v>
      </c>
      <c r="IE542" s="22" t="s">
        <v>47</v>
      </c>
      <c r="IF542" s="22"/>
      <c r="IG542" s="22"/>
      <c r="IH542" s="22"/>
      <c r="II542" s="22"/>
    </row>
    <row r="543" spans="1:243" s="21" customFormat="1" ht="63">
      <c r="A543" s="62">
        <v>15.6</v>
      </c>
      <c r="B543" s="63" t="s">
        <v>509</v>
      </c>
      <c r="C543" s="34"/>
      <c r="D543" s="70"/>
      <c r="E543" s="70"/>
      <c r="F543" s="70"/>
      <c r="G543" s="70"/>
      <c r="H543" s="70"/>
      <c r="I543" s="70"/>
      <c r="J543" s="70"/>
      <c r="K543" s="70"/>
      <c r="L543" s="70"/>
      <c r="M543" s="70"/>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c r="BC543" s="71"/>
      <c r="IA543" s="21">
        <v>15.6</v>
      </c>
      <c r="IB543" s="21" t="s">
        <v>509</v>
      </c>
      <c r="IE543" s="22"/>
      <c r="IF543" s="22"/>
      <c r="IG543" s="22"/>
      <c r="IH543" s="22"/>
      <c r="II543" s="22"/>
    </row>
    <row r="544" spans="1:243" s="21" customFormat="1" ht="42.75">
      <c r="A544" s="60">
        <v>15.61</v>
      </c>
      <c r="B544" s="63" t="s">
        <v>484</v>
      </c>
      <c r="C544" s="34"/>
      <c r="D544" s="64">
        <v>5</v>
      </c>
      <c r="E544" s="65" t="s">
        <v>47</v>
      </c>
      <c r="F544" s="61">
        <v>621.13</v>
      </c>
      <c r="G544" s="46"/>
      <c r="H544" s="40"/>
      <c r="I544" s="41" t="s">
        <v>33</v>
      </c>
      <c r="J544" s="42">
        <f t="shared" si="32"/>
        <v>1</v>
      </c>
      <c r="K544" s="40" t="s">
        <v>34</v>
      </c>
      <c r="L544" s="40" t="s">
        <v>4</v>
      </c>
      <c r="M544" s="43"/>
      <c r="N544" s="52"/>
      <c r="O544" s="52"/>
      <c r="P544" s="53"/>
      <c r="Q544" s="52"/>
      <c r="R544" s="52"/>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5">
        <f t="shared" si="33"/>
        <v>3105.65</v>
      </c>
      <c r="BB544" s="54">
        <f t="shared" si="34"/>
        <v>3105.65</v>
      </c>
      <c r="BC544" s="59" t="str">
        <f t="shared" si="35"/>
        <v>INR  Three Thousand One Hundred &amp; Five  and Paise Sixty Five Only</v>
      </c>
      <c r="IA544" s="21">
        <v>15.61</v>
      </c>
      <c r="IB544" s="21" t="s">
        <v>484</v>
      </c>
      <c r="ID544" s="21">
        <v>5</v>
      </c>
      <c r="IE544" s="22" t="s">
        <v>47</v>
      </c>
      <c r="IF544" s="22"/>
      <c r="IG544" s="22"/>
      <c r="IH544" s="22"/>
      <c r="II544" s="22"/>
    </row>
    <row r="545" spans="1:243" s="21" customFormat="1" ht="63">
      <c r="A545" s="60">
        <v>15.62</v>
      </c>
      <c r="B545" s="63" t="s">
        <v>510</v>
      </c>
      <c r="C545" s="34"/>
      <c r="D545" s="70"/>
      <c r="E545" s="70"/>
      <c r="F545" s="70"/>
      <c r="G545" s="70"/>
      <c r="H545" s="70"/>
      <c r="I545" s="70"/>
      <c r="J545" s="70"/>
      <c r="K545" s="70"/>
      <c r="L545" s="70"/>
      <c r="M545" s="70"/>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IA545" s="21">
        <v>15.62</v>
      </c>
      <c r="IB545" s="21" t="s">
        <v>510</v>
      </c>
      <c r="IE545" s="22"/>
      <c r="IF545" s="22"/>
      <c r="IG545" s="22"/>
      <c r="IH545" s="22"/>
      <c r="II545" s="22"/>
    </row>
    <row r="546" spans="1:243" s="21" customFormat="1" ht="42.75">
      <c r="A546" s="60">
        <v>15.63</v>
      </c>
      <c r="B546" s="63" t="s">
        <v>484</v>
      </c>
      <c r="C546" s="34"/>
      <c r="D546" s="64">
        <v>3</v>
      </c>
      <c r="E546" s="65" t="s">
        <v>47</v>
      </c>
      <c r="F546" s="61">
        <v>521.48</v>
      </c>
      <c r="G546" s="46"/>
      <c r="H546" s="40"/>
      <c r="I546" s="41" t="s">
        <v>33</v>
      </c>
      <c r="J546" s="42">
        <f>IF(I546="Less(-)",-1,1)</f>
        <v>1</v>
      </c>
      <c r="K546" s="40" t="s">
        <v>34</v>
      </c>
      <c r="L546" s="40" t="s">
        <v>4</v>
      </c>
      <c r="M546" s="43"/>
      <c r="N546" s="52"/>
      <c r="O546" s="52"/>
      <c r="P546" s="53"/>
      <c r="Q546" s="52"/>
      <c r="R546" s="52"/>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5">
        <f>total_amount_ba($B$2,$D$2,D546,F546,J546,K546,M546)</f>
        <v>1564.44</v>
      </c>
      <c r="BB546" s="54">
        <f>BA546+SUM(N546:AZ546)</f>
        <v>1564.44</v>
      </c>
      <c r="BC546" s="59" t="str">
        <f>SpellNumber(L546,BB546)</f>
        <v>INR  One Thousand Five Hundred &amp; Sixty Four  and Paise Forty Four Only</v>
      </c>
      <c r="IA546" s="21">
        <v>15.63</v>
      </c>
      <c r="IB546" s="21" t="s">
        <v>484</v>
      </c>
      <c r="ID546" s="21">
        <v>3</v>
      </c>
      <c r="IE546" s="22" t="s">
        <v>47</v>
      </c>
      <c r="IF546" s="22"/>
      <c r="IG546" s="22"/>
      <c r="IH546" s="22"/>
      <c r="II546" s="22"/>
    </row>
    <row r="547" spans="1:243" s="21" customFormat="1" ht="63">
      <c r="A547" s="60">
        <v>15.64</v>
      </c>
      <c r="B547" s="63" t="s">
        <v>511</v>
      </c>
      <c r="C547" s="34"/>
      <c r="D547" s="70"/>
      <c r="E547" s="70"/>
      <c r="F547" s="70"/>
      <c r="G547" s="70"/>
      <c r="H547" s="70"/>
      <c r="I547" s="70"/>
      <c r="J547" s="70"/>
      <c r="K547" s="70"/>
      <c r="L547" s="70"/>
      <c r="M547" s="70"/>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IA547" s="21">
        <v>15.64</v>
      </c>
      <c r="IB547" s="21" t="s">
        <v>511</v>
      </c>
      <c r="IE547" s="22"/>
      <c r="IF547" s="22"/>
      <c r="IG547" s="22"/>
      <c r="IH547" s="22"/>
      <c r="II547" s="22"/>
    </row>
    <row r="548" spans="1:243" s="21" customFormat="1" ht="42.75">
      <c r="A548" s="60">
        <v>15.65</v>
      </c>
      <c r="B548" s="63" t="s">
        <v>512</v>
      </c>
      <c r="C548" s="34"/>
      <c r="D548" s="64">
        <v>5</v>
      </c>
      <c r="E548" s="65" t="s">
        <v>47</v>
      </c>
      <c r="F548" s="61">
        <v>438.71</v>
      </c>
      <c r="G548" s="46"/>
      <c r="H548" s="40"/>
      <c r="I548" s="41" t="s">
        <v>33</v>
      </c>
      <c r="J548" s="42">
        <f>IF(I548="Less(-)",-1,1)</f>
        <v>1</v>
      </c>
      <c r="K548" s="40" t="s">
        <v>34</v>
      </c>
      <c r="L548" s="40" t="s">
        <v>4</v>
      </c>
      <c r="M548" s="43"/>
      <c r="N548" s="52"/>
      <c r="O548" s="52"/>
      <c r="P548" s="53"/>
      <c r="Q548" s="52"/>
      <c r="R548" s="52"/>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5">
        <f>total_amount_ba($B$2,$D$2,D548,F548,J548,K548,M548)</f>
        <v>2193.55</v>
      </c>
      <c r="BB548" s="54">
        <f>BA548+SUM(N548:AZ548)</f>
        <v>2193.55</v>
      </c>
      <c r="BC548" s="59" t="str">
        <f>SpellNumber(L548,BB548)</f>
        <v>INR  Two Thousand One Hundred &amp; Ninety Three  and Paise Fifty Five Only</v>
      </c>
      <c r="IA548" s="21">
        <v>15.65</v>
      </c>
      <c r="IB548" s="21" t="s">
        <v>512</v>
      </c>
      <c r="ID548" s="21">
        <v>5</v>
      </c>
      <c r="IE548" s="22" t="s">
        <v>47</v>
      </c>
      <c r="IF548" s="22"/>
      <c r="IG548" s="22"/>
      <c r="IH548" s="22"/>
      <c r="II548" s="22"/>
    </row>
    <row r="549" spans="1:243" s="21" customFormat="1" ht="63">
      <c r="A549" s="60">
        <v>15.66</v>
      </c>
      <c r="B549" s="63" t="s">
        <v>513</v>
      </c>
      <c r="C549" s="34"/>
      <c r="D549" s="64">
        <v>5</v>
      </c>
      <c r="E549" s="65" t="s">
        <v>47</v>
      </c>
      <c r="F549" s="61">
        <v>54.1</v>
      </c>
      <c r="G549" s="46"/>
      <c r="H549" s="40"/>
      <c r="I549" s="41" t="s">
        <v>33</v>
      </c>
      <c r="J549" s="42">
        <f>IF(I549="Less(-)",-1,1)</f>
        <v>1</v>
      </c>
      <c r="K549" s="40" t="s">
        <v>34</v>
      </c>
      <c r="L549" s="40" t="s">
        <v>4</v>
      </c>
      <c r="M549" s="43"/>
      <c r="N549" s="52"/>
      <c r="O549" s="52"/>
      <c r="P549" s="53"/>
      <c r="Q549" s="52"/>
      <c r="R549" s="52"/>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5">
        <f>total_amount_ba($B$2,$D$2,D549,F549,J549,K549,M549)</f>
        <v>270.5</v>
      </c>
      <c r="BB549" s="54">
        <f>BA549+SUM(N549:AZ549)</f>
        <v>270.5</v>
      </c>
      <c r="BC549" s="59" t="str">
        <f>SpellNumber(L549,BB549)</f>
        <v>INR  Two Hundred &amp; Seventy  and Paise Fifty Only</v>
      </c>
      <c r="IA549" s="21">
        <v>15.66</v>
      </c>
      <c r="IB549" s="21" t="s">
        <v>513</v>
      </c>
      <c r="ID549" s="21">
        <v>5</v>
      </c>
      <c r="IE549" s="22" t="s">
        <v>47</v>
      </c>
      <c r="IF549" s="22"/>
      <c r="IG549" s="22"/>
      <c r="IH549" s="22"/>
      <c r="II549" s="22"/>
    </row>
    <row r="550" spans="1:243" s="21" customFormat="1" ht="31.5">
      <c r="A550" s="60">
        <v>15.67</v>
      </c>
      <c r="B550" s="63" t="s">
        <v>514</v>
      </c>
      <c r="C550" s="34"/>
      <c r="D550" s="70"/>
      <c r="E550" s="70"/>
      <c r="F550" s="70"/>
      <c r="G550" s="70"/>
      <c r="H550" s="70"/>
      <c r="I550" s="70"/>
      <c r="J550" s="70"/>
      <c r="K550" s="70"/>
      <c r="L550" s="70"/>
      <c r="M550" s="70"/>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IA550" s="21">
        <v>15.67</v>
      </c>
      <c r="IB550" s="21" t="s">
        <v>514</v>
      </c>
      <c r="IE550" s="22"/>
      <c r="IF550" s="22"/>
      <c r="IG550" s="22"/>
      <c r="IH550" s="22"/>
      <c r="II550" s="22"/>
    </row>
    <row r="551" spans="1:243" s="21" customFormat="1" ht="31.5">
      <c r="A551" s="60">
        <v>15.68</v>
      </c>
      <c r="B551" s="63" t="s">
        <v>515</v>
      </c>
      <c r="C551" s="34"/>
      <c r="D551" s="64">
        <v>3</v>
      </c>
      <c r="E551" s="65" t="s">
        <v>47</v>
      </c>
      <c r="F551" s="61">
        <v>317.76</v>
      </c>
      <c r="G551" s="46"/>
      <c r="H551" s="40"/>
      <c r="I551" s="41" t="s">
        <v>33</v>
      </c>
      <c r="J551" s="42">
        <f>IF(I551="Less(-)",-1,1)</f>
        <v>1</v>
      </c>
      <c r="K551" s="40" t="s">
        <v>34</v>
      </c>
      <c r="L551" s="40" t="s">
        <v>4</v>
      </c>
      <c r="M551" s="43"/>
      <c r="N551" s="52"/>
      <c r="O551" s="52"/>
      <c r="P551" s="53"/>
      <c r="Q551" s="52"/>
      <c r="R551" s="52"/>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5">
        <f>total_amount_ba($B$2,$D$2,D551,F551,J551,K551,M551)</f>
        <v>953.28</v>
      </c>
      <c r="BB551" s="54">
        <f>BA551+SUM(N551:AZ551)</f>
        <v>953.28</v>
      </c>
      <c r="BC551" s="59" t="str">
        <f>SpellNumber(L551,BB551)</f>
        <v>INR  Nine Hundred &amp; Fifty Three  and Paise Twenty Eight Only</v>
      </c>
      <c r="IA551" s="21">
        <v>15.68</v>
      </c>
      <c r="IB551" s="21" t="s">
        <v>515</v>
      </c>
      <c r="ID551" s="21">
        <v>3</v>
      </c>
      <c r="IE551" s="22" t="s">
        <v>47</v>
      </c>
      <c r="IF551" s="22"/>
      <c r="IG551" s="22"/>
      <c r="IH551" s="22"/>
      <c r="II551" s="22"/>
    </row>
    <row r="552" spans="1:243" s="21" customFormat="1" ht="141.75">
      <c r="A552" s="60">
        <v>15.69</v>
      </c>
      <c r="B552" s="63" t="s">
        <v>516</v>
      </c>
      <c r="C552" s="34"/>
      <c r="D552" s="64">
        <v>3</v>
      </c>
      <c r="E552" s="65" t="s">
        <v>47</v>
      </c>
      <c r="F552" s="61">
        <v>330.64</v>
      </c>
      <c r="G552" s="46"/>
      <c r="H552" s="40"/>
      <c r="I552" s="41" t="s">
        <v>33</v>
      </c>
      <c r="J552" s="42">
        <f>IF(I552="Less(-)",-1,1)</f>
        <v>1</v>
      </c>
      <c r="K552" s="40" t="s">
        <v>34</v>
      </c>
      <c r="L552" s="40" t="s">
        <v>4</v>
      </c>
      <c r="M552" s="43"/>
      <c r="N552" s="52"/>
      <c r="O552" s="52"/>
      <c r="P552" s="53"/>
      <c r="Q552" s="52"/>
      <c r="R552" s="52"/>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5">
        <f>total_amount_ba($B$2,$D$2,D552,F552,J552,K552,M552)</f>
        <v>991.92</v>
      </c>
      <c r="BB552" s="54">
        <f>BA552+SUM(N552:AZ552)</f>
        <v>991.92</v>
      </c>
      <c r="BC552" s="59" t="str">
        <f>SpellNumber(L552,BB552)</f>
        <v>INR  Nine Hundred &amp; Ninety One  and Paise Ninety Two Only</v>
      </c>
      <c r="IA552" s="21">
        <v>15.69</v>
      </c>
      <c r="IB552" s="21" t="s">
        <v>516</v>
      </c>
      <c r="ID552" s="21">
        <v>3</v>
      </c>
      <c r="IE552" s="22" t="s">
        <v>47</v>
      </c>
      <c r="IF552" s="22"/>
      <c r="IG552" s="22"/>
      <c r="IH552" s="22"/>
      <c r="II552" s="22"/>
    </row>
    <row r="553" spans="1:243" s="21" customFormat="1" ht="63">
      <c r="A553" s="62">
        <v>15.7</v>
      </c>
      <c r="B553" s="63" t="s">
        <v>517</v>
      </c>
      <c r="C553" s="34"/>
      <c r="D553" s="64">
        <v>10</v>
      </c>
      <c r="E553" s="65" t="s">
        <v>44</v>
      </c>
      <c r="F553" s="61">
        <v>150.64</v>
      </c>
      <c r="G553" s="46"/>
      <c r="H553" s="40"/>
      <c r="I553" s="41" t="s">
        <v>33</v>
      </c>
      <c r="J553" s="42">
        <f>IF(I553="Less(-)",-1,1)</f>
        <v>1</v>
      </c>
      <c r="K553" s="40" t="s">
        <v>34</v>
      </c>
      <c r="L553" s="40" t="s">
        <v>4</v>
      </c>
      <c r="M553" s="43"/>
      <c r="N553" s="52"/>
      <c r="O553" s="52"/>
      <c r="P553" s="53"/>
      <c r="Q553" s="52"/>
      <c r="R553" s="52"/>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5">
        <f>total_amount_ba($B$2,$D$2,D553,F553,J553,K553,M553)</f>
        <v>1506.4</v>
      </c>
      <c r="BB553" s="54">
        <f>BA553+SUM(N553:AZ553)</f>
        <v>1506.4</v>
      </c>
      <c r="BC553" s="59" t="str">
        <f>SpellNumber(L553,BB553)</f>
        <v>INR  One Thousand Five Hundred &amp; Six  and Paise Forty Only</v>
      </c>
      <c r="IA553" s="21">
        <v>15.7</v>
      </c>
      <c r="IB553" s="21" t="s">
        <v>517</v>
      </c>
      <c r="ID553" s="21">
        <v>10</v>
      </c>
      <c r="IE553" s="22" t="s">
        <v>44</v>
      </c>
      <c r="IF553" s="22"/>
      <c r="IG553" s="22"/>
      <c r="IH553" s="22"/>
      <c r="II553" s="22"/>
    </row>
    <row r="554" spans="1:243" s="21" customFormat="1" ht="110.25">
      <c r="A554" s="60">
        <v>15.71</v>
      </c>
      <c r="B554" s="63" t="s">
        <v>518</v>
      </c>
      <c r="C554" s="34"/>
      <c r="D554" s="64">
        <v>2</v>
      </c>
      <c r="E554" s="65" t="s">
        <v>44</v>
      </c>
      <c r="F554" s="61">
        <v>173.96</v>
      </c>
      <c r="G554" s="46"/>
      <c r="H554" s="40"/>
      <c r="I554" s="41" t="s">
        <v>33</v>
      </c>
      <c r="J554" s="42">
        <f>IF(I554="Less(-)",-1,1)</f>
        <v>1</v>
      </c>
      <c r="K554" s="40" t="s">
        <v>34</v>
      </c>
      <c r="L554" s="40" t="s">
        <v>4</v>
      </c>
      <c r="M554" s="43"/>
      <c r="N554" s="52"/>
      <c r="O554" s="52"/>
      <c r="P554" s="53"/>
      <c r="Q554" s="52"/>
      <c r="R554" s="52"/>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5">
        <f>total_amount_ba($B$2,$D$2,D554,F554,J554,K554,M554)</f>
        <v>347.92</v>
      </c>
      <c r="BB554" s="54">
        <f>BA554+SUM(N554:AZ554)</f>
        <v>347.92</v>
      </c>
      <c r="BC554" s="59" t="str">
        <f>SpellNumber(L554,BB554)</f>
        <v>INR  Three Hundred &amp; Forty Seven  and Paise Ninety Two Only</v>
      </c>
      <c r="IA554" s="21">
        <v>15.71</v>
      </c>
      <c r="IB554" s="21" t="s">
        <v>518</v>
      </c>
      <c r="ID554" s="21">
        <v>2</v>
      </c>
      <c r="IE554" s="22" t="s">
        <v>44</v>
      </c>
      <c r="IF554" s="22"/>
      <c r="IG554" s="22"/>
      <c r="IH554" s="22"/>
      <c r="II554" s="22"/>
    </row>
    <row r="555" spans="1:243" s="21" customFormat="1" ht="15.75">
      <c r="A555" s="60">
        <v>16</v>
      </c>
      <c r="B555" s="63" t="s">
        <v>519</v>
      </c>
      <c r="C555" s="34"/>
      <c r="D555" s="70"/>
      <c r="E555" s="70"/>
      <c r="F555" s="70"/>
      <c r="G555" s="70"/>
      <c r="H555" s="70"/>
      <c r="I555" s="70"/>
      <c r="J555" s="70"/>
      <c r="K555" s="70"/>
      <c r="L555" s="70"/>
      <c r="M555" s="70"/>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IA555" s="21">
        <v>16</v>
      </c>
      <c r="IB555" s="21" t="s">
        <v>519</v>
      </c>
      <c r="IE555" s="22"/>
      <c r="IF555" s="22"/>
      <c r="IG555" s="22"/>
      <c r="IH555" s="22"/>
      <c r="II555" s="22"/>
    </row>
    <row r="556" spans="1:243" s="21" customFormat="1" ht="64.5" customHeight="1">
      <c r="A556" s="60">
        <v>16.01</v>
      </c>
      <c r="B556" s="63" t="s">
        <v>520</v>
      </c>
      <c r="C556" s="34"/>
      <c r="D556" s="70"/>
      <c r="E556" s="70"/>
      <c r="F556" s="70"/>
      <c r="G556" s="70"/>
      <c r="H556" s="70"/>
      <c r="I556" s="70"/>
      <c r="J556" s="70"/>
      <c r="K556" s="70"/>
      <c r="L556" s="70"/>
      <c r="M556" s="70"/>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IA556" s="21">
        <v>16.01</v>
      </c>
      <c r="IB556" s="21" t="s">
        <v>520</v>
      </c>
      <c r="IE556" s="22"/>
      <c r="IF556" s="22"/>
      <c r="IG556" s="22"/>
      <c r="IH556" s="22"/>
      <c r="II556" s="22"/>
    </row>
    <row r="557" spans="1:243" s="21" customFormat="1" ht="28.5">
      <c r="A557" s="60">
        <v>16.02</v>
      </c>
      <c r="B557" s="63" t="s">
        <v>521</v>
      </c>
      <c r="C557" s="34"/>
      <c r="D557" s="64">
        <v>2</v>
      </c>
      <c r="E557" s="65" t="s">
        <v>44</v>
      </c>
      <c r="F557" s="61">
        <v>329.46</v>
      </c>
      <c r="G557" s="46"/>
      <c r="H557" s="40"/>
      <c r="I557" s="41" t="s">
        <v>33</v>
      </c>
      <c r="J557" s="42">
        <f>IF(I557="Less(-)",-1,1)</f>
        <v>1</v>
      </c>
      <c r="K557" s="40" t="s">
        <v>34</v>
      </c>
      <c r="L557" s="40" t="s">
        <v>4</v>
      </c>
      <c r="M557" s="43"/>
      <c r="N557" s="52"/>
      <c r="O557" s="52"/>
      <c r="P557" s="53"/>
      <c r="Q557" s="52"/>
      <c r="R557" s="52"/>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5">
        <f>total_amount_ba($B$2,$D$2,D557,F557,J557,K557,M557)</f>
        <v>658.92</v>
      </c>
      <c r="BB557" s="54">
        <f>BA557+SUM(N557:AZ557)</f>
        <v>658.92</v>
      </c>
      <c r="BC557" s="59" t="str">
        <f>SpellNumber(L557,BB557)</f>
        <v>INR  Six Hundred &amp; Fifty Eight  and Paise Ninety Two Only</v>
      </c>
      <c r="IA557" s="21">
        <v>16.02</v>
      </c>
      <c r="IB557" s="21" t="s">
        <v>521</v>
      </c>
      <c r="ID557" s="21">
        <v>2</v>
      </c>
      <c r="IE557" s="22" t="s">
        <v>44</v>
      </c>
      <c r="IF557" s="22"/>
      <c r="IG557" s="22"/>
      <c r="IH557" s="22"/>
      <c r="II557" s="22"/>
    </row>
    <row r="558" spans="1:243" s="21" customFormat="1" ht="42.75">
      <c r="A558" s="60">
        <v>16.03</v>
      </c>
      <c r="B558" s="63" t="s">
        <v>522</v>
      </c>
      <c r="C558" s="34"/>
      <c r="D558" s="64">
        <v>5</v>
      </c>
      <c r="E558" s="65" t="s">
        <v>44</v>
      </c>
      <c r="F558" s="61">
        <v>518.54</v>
      </c>
      <c r="G558" s="46"/>
      <c r="H558" s="40"/>
      <c r="I558" s="41" t="s">
        <v>33</v>
      </c>
      <c r="J558" s="42">
        <f>IF(I558="Less(-)",-1,1)</f>
        <v>1</v>
      </c>
      <c r="K558" s="40" t="s">
        <v>34</v>
      </c>
      <c r="L558" s="40" t="s">
        <v>4</v>
      </c>
      <c r="M558" s="43"/>
      <c r="N558" s="52"/>
      <c r="O558" s="52"/>
      <c r="P558" s="53"/>
      <c r="Q558" s="52"/>
      <c r="R558" s="52"/>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5">
        <f>total_amount_ba($B$2,$D$2,D558,F558,J558,K558,M558)</f>
        <v>2592.7</v>
      </c>
      <c r="BB558" s="54">
        <f>BA558+SUM(N558:AZ558)</f>
        <v>2592.7</v>
      </c>
      <c r="BC558" s="59" t="str">
        <f>SpellNumber(L558,BB558)</f>
        <v>INR  Two Thousand Five Hundred &amp; Ninety Two  and Paise Seventy Only</v>
      </c>
      <c r="IA558" s="21">
        <v>16.03</v>
      </c>
      <c r="IB558" s="21" t="s">
        <v>522</v>
      </c>
      <c r="ID558" s="21">
        <v>5</v>
      </c>
      <c r="IE558" s="22" t="s">
        <v>44</v>
      </c>
      <c r="IF558" s="22"/>
      <c r="IG558" s="22"/>
      <c r="IH558" s="22"/>
      <c r="II558" s="22"/>
    </row>
    <row r="559" spans="1:243" s="21" customFormat="1" ht="94.5">
      <c r="A559" s="60">
        <v>16.04</v>
      </c>
      <c r="B559" s="63" t="s">
        <v>523</v>
      </c>
      <c r="C559" s="34"/>
      <c r="D559" s="70"/>
      <c r="E559" s="70"/>
      <c r="F559" s="70"/>
      <c r="G559" s="70"/>
      <c r="H559" s="70"/>
      <c r="I559" s="70"/>
      <c r="J559" s="70"/>
      <c r="K559" s="70"/>
      <c r="L559" s="70"/>
      <c r="M559" s="70"/>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IA559" s="21">
        <v>16.04</v>
      </c>
      <c r="IB559" s="21" t="s">
        <v>523</v>
      </c>
      <c r="IE559" s="22"/>
      <c r="IF559" s="22"/>
      <c r="IG559" s="22"/>
      <c r="IH559" s="22"/>
      <c r="II559" s="22"/>
    </row>
    <row r="560" spans="1:243" s="21" customFormat="1" ht="28.5">
      <c r="A560" s="60">
        <v>16.05</v>
      </c>
      <c r="B560" s="63" t="s">
        <v>524</v>
      </c>
      <c r="C560" s="34"/>
      <c r="D560" s="64">
        <v>2</v>
      </c>
      <c r="E560" s="65" t="s">
        <v>44</v>
      </c>
      <c r="F560" s="61">
        <v>373.17</v>
      </c>
      <c r="G560" s="46"/>
      <c r="H560" s="40"/>
      <c r="I560" s="41" t="s">
        <v>33</v>
      </c>
      <c r="J560" s="42">
        <f>IF(I560="Less(-)",-1,1)</f>
        <v>1</v>
      </c>
      <c r="K560" s="40" t="s">
        <v>34</v>
      </c>
      <c r="L560" s="40" t="s">
        <v>4</v>
      </c>
      <c r="M560" s="43"/>
      <c r="N560" s="52"/>
      <c r="O560" s="52"/>
      <c r="P560" s="53"/>
      <c r="Q560" s="52"/>
      <c r="R560" s="52"/>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5">
        <f>total_amount_ba($B$2,$D$2,D560,F560,J560,K560,M560)</f>
        <v>746.34</v>
      </c>
      <c r="BB560" s="54">
        <f>BA560+SUM(N560:AZ560)</f>
        <v>746.34</v>
      </c>
      <c r="BC560" s="59" t="str">
        <f>SpellNumber(L560,BB560)</f>
        <v>INR  Seven Hundred &amp; Forty Six  and Paise Thirty Four Only</v>
      </c>
      <c r="IA560" s="21">
        <v>16.05</v>
      </c>
      <c r="IB560" s="21" t="s">
        <v>524</v>
      </c>
      <c r="ID560" s="21">
        <v>2</v>
      </c>
      <c r="IE560" s="22" t="s">
        <v>44</v>
      </c>
      <c r="IF560" s="22"/>
      <c r="IG560" s="22"/>
      <c r="IH560" s="22"/>
      <c r="II560" s="22"/>
    </row>
    <row r="561" spans="1:243" s="21" customFormat="1" ht="28.5">
      <c r="A561" s="60">
        <v>16.06</v>
      </c>
      <c r="B561" s="63" t="s">
        <v>525</v>
      </c>
      <c r="C561" s="34"/>
      <c r="D561" s="64">
        <v>5</v>
      </c>
      <c r="E561" s="65" t="s">
        <v>44</v>
      </c>
      <c r="F561" s="61">
        <v>604.78</v>
      </c>
      <c r="G561" s="46"/>
      <c r="H561" s="40"/>
      <c r="I561" s="41" t="s">
        <v>33</v>
      </c>
      <c r="J561" s="42">
        <f>IF(I561="Less(-)",-1,1)</f>
        <v>1</v>
      </c>
      <c r="K561" s="40" t="s">
        <v>34</v>
      </c>
      <c r="L561" s="40" t="s">
        <v>4</v>
      </c>
      <c r="M561" s="43"/>
      <c r="N561" s="52"/>
      <c r="O561" s="52"/>
      <c r="P561" s="53"/>
      <c r="Q561" s="52"/>
      <c r="R561" s="52"/>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5">
        <f>total_amount_ba($B$2,$D$2,D561,F561,J561,K561,M561)</f>
        <v>3023.9</v>
      </c>
      <c r="BB561" s="54">
        <f>BA561+SUM(N561:AZ561)</f>
        <v>3023.9</v>
      </c>
      <c r="BC561" s="59" t="str">
        <f>SpellNumber(L561,BB561)</f>
        <v>INR  Three Thousand  &amp;Twenty Three  and Paise Ninety Only</v>
      </c>
      <c r="IA561" s="21">
        <v>16.06</v>
      </c>
      <c r="IB561" s="21" t="s">
        <v>525</v>
      </c>
      <c r="ID561" s="21">
        <v>5</v>
      </c>
      <c r="IE561" s="22" t="s">
        <v>44</v>
      </c>
      <c r="IF561" s="22"/>
      <c r="IG561" s="22"/>
      <c r="IH561" s="22"/>
      <c r="II561" s="22"/>
    </row>
    <row r="562" spans="1:243" s="21" customFormat="1" ht="95.25" customHeight="1">
      <c r="A562" s="60">
        <v>16.07</v>
      </c>
      <c r="B562" s="63" t="s">
        <v>526</v>
      </c>
      <c r="C562" s="34"/>
      <c r="D562" s="70"/>
      <c r="E562" s="70"/>
      <c r="F562" s="70"/>
      <c r="G562" s="70"/>
      <c r="H562" s="70"/>
      <c r="I562" s="70"/>
      <c r="J562" s="70"/>
      <c r="K562" s="70"/>
      <c r="L562" s="70"/>
      <c r="M562" s="70"/>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IA562" s="21">
        <v>16.07</v>
      </c>
      <c r="IB562" s="21" t="s">
        <v>526</v>
      </c>
      <c r="IE562" s="22"/>
      <c r="IF562" s="22"/>
      <c r="IG562" s="22"/>
      <c r="IH562" s="22"/>
      <c r="II562" s="22"/>
    </row>
    <row r="563" spans="1:243" s="21" customFormat="1" ht="15.75">
      <c r="A563" s="60">
        <v>16.08</v>
      </c>
      <c r="B563" s="63" t="s">
        <v>527</v>
      </c>
      <c r="C563" s="34"/>
      <c r="D563" s="70"/>
      <c r="E563" s="70"/>
      <c r="F563" s="70"/>
      <c r="G563" s="70"/>
      <c r="H563" s="70"/>
      <c r="I563" s="70"/>
      <c r="J563" s="70"/>
      <c r="K563" s="70"/>
      <c r="L563" s="70"/>
      <c r="M563" s="70"/>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IA563" s="21">
        <v>16.08</v>
      </c>
      <c r="IB563" s="21" t="s">
        <v>527</v>
      </c>
      <c r="IE563" s="22"/>
      <c r="IF563" s="22"/>
      <c r="IG563" s="22"/>
      <c r="IH563" s="22"/>
      <c r="II563" s="22"/>
    </row>
    <row r="564" spans="1:243" s="21" customFormat="1" ht="47.25">
      <c r="A564" s="60">
        <v>16.09</v>
      </c>
      <c r="B564" s="63" t="s">
        <v>528</v>
      </c>
      <c r="C564" s="34"/>
      <c r="D564" s="64">
        <v>2</v>
      </c>
      <c r="E564" s="65" t="s">
        <v>47</v>
      </c>
      <c r="F564" s="61">
        <v>2151.29</v>
      </c>
      <c r="G564" s="46"/>
      <c r="H564" s="40"/>
      <c r="I564" s="41" t="s">
        <v>33</v>
      </c>
      <c r="J564" s="42">
        <f>IF(I564="Less(-)",-1,1)</f>
        <v>1</v>
      </c>
      <c r="K564" s="40" t="s">
        <v>34</v>
      </c>
      <c r="L564" s="40" t="s">
        <v>4</v>
      </c>
      <c r="M564" s="43"/>
      <c r="N564" s="52"/>
      <c r="O564" s="52"/>
      <c r="P564" s="53"/>
      <c r="Q564" s="52"/>
      <c r="R564" s="52"/>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5">
        <f>total_amount_ba($B$2,$D$2,D564,F564,J564,K564,M564)</f>
        <v>4302.58</v>
      </c>
      <c r="BB564" s="54">
        <f>BA564+SUM(N564:AZ564)</f>
        <v>4302.58</v>
      </c>
      <c r="BC564" s="59" t="str">
        <f>SpellNumber(L564,BB564)</f>
        <v>INR  Four Thousand Three Hundred &amp; Two  and Paise Fifty Eight Only</v>
      </c>
      <c r="IA564" s="21">
        <v>16.09</v>
      </c>
      <c r="IB564" s="21" t="s">
        <v>528</v>
      </c>
      <c r="ID564" s="21">
        <v>2</v>
      </c>
      <c r="IE564" s="22" t="s">
        <v>47</v>
      </c>
      <c r="IF564" s="22"/>
      <c r="IG564" s="22"/>
      <c r="IH564" s="22"/>
      <c r="II564" s="22"/>
    </row>
    <row r="565" spans="1:243" s="21" customFormat="1" ht="15.75">
      <c r="A565" s="62">
        <v>16.1</v>
      </c>
      <c r="B565" s="63" t="s">
        <v>529</v>
      </c>
      <c r="C565" s="34"/>
      <c r="D565" s="70"/>
      <c r="E565" s="70"/>
      <c r="F565" s="70"/>
      <c r="G565" s="70"/>
      <c r="H565" s="70"/>
      <c r="I565" s="70"/>
      <c r="J565" s="70"/>
      <c r="K565" s="70"/>
      <c r="L565" s="70"/>
      <c r="M565" s="70"/>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IA565" s="21">
        <v>16.1</v>
      </c>
      <c r="IB565" s="21" t="s">
        <v>529</v>
      </c>
      <c r="IE565" s="22"/>
      <c r="IF565" s="22"/>
      <c r="IG565" s="22"/>
      <c r="IH565" s="22"/>
      <c r="II565" s="22"/>
    </row>
    <row r="566" spans="1:243" s="21" customFormat="1" ht="47.25">
      <c r="A566" s="60">
        <v>16.11</v>
      </c>
      <c r="B566" s="63" t="s">
        <v>528</v>
      </c>
      <c r="C566" s="34"/>
      <c r="D566" s="64">
        <v>2</v>
      </c>
      <c r="E566" s="65" t="s">
        <v>47</v>
      </c>
      <c r="F566" s="61">
        <v>2169.57</v>
      </c>
      <c r="G566" s="46"/>
      <c r="H566" s="40"/>
      <c r="I566" s="41" t="s">
        <v>33</v>
      </c>
      <c r="J566" s="42">
        <f>IF(I566="Less(-)",-1,1)</f>
        <v>1</v>
      </c>
      <c r="K566" s="40" t="s">
        <v>34</v>
      </c>
      <c r="L566" s="40" t="s">
        <v>4</v>
      </c>
      <c r="M566" s="43"/>
      <c r="N566" s="52"/>
      <c r="O566" s="52"/>
      <c r="P566" s="53"/>
      <c r="Q566" s="52"/>
      <c r="R566" s="52"/>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5">
        <f>total_amount_ba($B$2,$D$2,D566,F566,J566,K566,M566)</f>
        <v>4339.14</v>
      </c>
      <c r="BB566" s="54">
        <f>BA566+SUM(N566:AZ566)</f>
        <v>4339.14</v>
      </c>
      <c r="BC566" s="59" t="str">
        <f>SpellNumber(L566,BB566)</f>
        <v>INR  Four Thousand Three Hundred &amp; Thirty Nine  and Paise Fourteen Only</v>
      </c>
      <c r="IA566" s="21">
        <v>16.11</v>
      </c>
      <c r="IB566" s="21" t="s">
        <v>528</v>
      </c>
      <c r="ID566" s="21">
        <v>2</v>
      </c>
      <c r="IE566" s="22" t="s">
        <v>47</v>
      </c>
      <c r="IF566" s="22"/>
      <c r="IG566" s="22"/>
      <c r="IH566" s="22"/>
      <c r="II566" s="22"/>
    </row>
    <row r="567" spans="1:243" s="21" customFormat="1" ht="299.25">
      <c r="A567" s="60">
        <v>16.12</v>
      </c>
      <c r="B567" s="63" t="s">
        <v>530</v>
      </c>
      <c r="C567" s="34"/>
      <c r="D567" s="70"/>
      <c r="E567" s="70"/>
      <c r="F567" s="70"/>
      <c r="G567" s="70"/>
      <c r="H567" s="70"/>
      <c r="I567" s="70"/>
      <c r="J567" s="70"/>
      <c r="K567" s="70"/>
      <c r="L567" s="70"/>
      <c r="M567" s="70"/>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IA567" s="21">
        <v>16.12</v>
      </c>
      <c r="IB567" s="21" t="s">
        <v>530</v>
      </c>
      <c r="IE567" s="22"/>
      <c r="IF567" s="22"/>
      <c r="IG567" s="22"/>
      <c r="IH567" s="22"/>
      <c r="II567" s="22"/>
    </row>
    <row r="568" spans="1:243" s="21" customFormat="1" ht="110.25">
      <c r="A568" s="60">
        <v>16.13</v>
      </c>
      <c r="B568" s="63" t="s">
        <v>531</v>
      </c>
      <c r="C568" s="34"/>
      <c r="D568" s="70"/>
      <c r="E568" s="70"/>
      <c r="F568" s="70"/>
      <c r="G568" s="70"/>
      <c r="H568" s="70"/>
      <c r="I568" s="70"/>
      <c r="J568" s="70"/>
      <c r="K568" s="70"/>
      <c r="L568" s="70"/>
      <c r="M568" s="70"/>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IA568" s="21">
        <v>16.13</v>
      </c>
      <c r="IB568" s="21" t="s">
        <v>531</v>
      </c>
      <c r="IE568" s="22"/>
      <c r="IF568" s="22"/>
      <c r="IG568" s="22"/>
      <c r="IH568" s="22"/>
      <c r="II568" s="22"/>
    </row>
    <row r="569" spans="1:243" s="21" customFormat="1" ht="47.25">
      <c r="A569" s="60">
        <v>16.14</v>
      </c>
      <c r="B569" s="63" t="s">
        <v>528</v>
      </c>
      <c r="C569" s="34"/>
      <c r="D569" s="64">
        <v>1</v>
      </c>
      <c r="E569" s="65" t="s">
        <v>47</v>
      </c>
      <c r="F569" s="61">
        <v>10247.35</v>
      </c>
      <c r="G569" s="46"/>
      <c r="H569" s="40"/>
      <c r="I569" s="41" t="s">
        <v>33</v>
      </c>
      <c r="J569" s="42">
        <f>IF(I569="Less(-)",-1,1)</f>
        <v>1</v>
      </c>
      <c r="K569" s="40" t="s">
        <v>34</v>
      </c>
      <c r="L569" s="40" t="s">
        <v>4</v>
      </c>
      <c r="M569" s="43"/>
      <c r="N569" s="52"/>
      <c r="O569" s="52"/>
      <c r="P569" s="53"/>
      <c r="Q569" s="52"/>
      <c r="R569" s="52"/>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5">
        <f>total_amount_ba($B$2,$D$2,D569,F569,J569,K569,M569)</f>
        <v>10247.35</v>
      </c>
      <c r="BB569" s="54">
        <f>BA569+SUM(N569:AZ569)</f>
        <v>10247.35</v>
      </c>
      <c r="BC569" s="59" t="str">
        <f>SpellNumber(L569,BB569)</f>
        <v>INR  Ten Thousand Two Hundred &amp; Forty Seven  and Paise Thirty Five Only</v>
      </c>
      <c r="IA569" s="21">
        <v>16.14</v>
      </c>
      <c r="IB569" s="21" t="s">
        <v>528</v>
      </c>
      <c r="ID569" s="21">
        <v>1</v>
      </c>
      <c r="IE569" s="22" t="s">
        <v>47</v>
      </c>
      <c r="IF569" s="22"/>
      <c r="IG569" s="22"/>
      <c r="IH569" s="22"/>
      <c r="II569" s="22"/>
    </row>
    <row r="570" spans="1:243" s="21" customFormat="1" ht="110.25">
      <c r="A570" s="60">
        <v>16.15</v>
      </c>
      <c r="B570" s="63" t="s">
        <v>532</v>
      </c>
      <c r="C570" s="34"/>
      <c r="D570" s="70"/>
      <c r="E570" s="70"/>
      <c r="F570" s="70"/>
      <c r="G570" s="70"/>
      <c r="H570" s="70"/>
      <c r="I570" s="70"/>
      <c r="J570" s="70"/>
      <c r="K570" s="70"/>
      <c r="L570" s="70"/>
      <c r="M570" s="70"/>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IA570" s="21">
        <v>16.15</v>
      </c>
      <c r="IB570" s="21" t="s">
        <v>532</v>
      </c>
      <c r="IE570" s="22"/>
      <c r="IF570" s="22"/>
      <c r="IG570" s="22"/>
      <c r="IH570" s="22"/>
      <c r="II570" s="22"/>
    </row>
    <row r="571" spans="1:243" s="21" customFormat="1" ht="47.25">
      <c r="A571" s="60">
        <v>16.16</v>
      </c>
      <c r="B571" s="63" t="s">
        <v>528</v>
      </c>
      <c r="C571" s="34"/>
      <c r="D571" s="64">
        <v>1</v>
      </c>
      <c r="E571" s="65" t="s">
        <v>47</v>
      </c>
      <c r="F571" s="61">
        <v>21399.3</v>
      </c>
      <c r="G571" s="46"/>
      <c r="H571" s="40"/>
      <c r="I571" s="41" t="s">
        <v>33</v>
      </c>
      <c r="J571" s="42">
        <f>IF(I571="Less(-)",-1,1)</f>
        <v>1</v>
      </c>
      <c r="K571" s="40" t="s">
        <v>34</v>
      </c>
      <c r="L571" s="40" t="s">
        <v>4</v>
      </c>
      <c r="M571" s="43"/>
      <c r="N571" s="52"/>
      <c r="O571" s="52"/>
      <c r="P571" s="53"/>
      <c r="Q571" s="52"/>
      <c r="R571" s="52"/>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5">
        <f>total_amount_ba($B$2,$D$2,D571,F571,J571,K571,M571)</f>
        <v>21399.3</v>
      </c>
      <c r="BB571" s="54">
        <f>BA571+SUM(N571:AZ571)</f>
        <v>21399.3</v>
      </c>
      <c r="BC571" s="59" t="str">
        <f>SpellNumber(L571,BB571)</f>
        <v>INR  Twenty One Thousand Three Hundred &amp; Ninety Nine  and Paise Thirty Only</v>
      </c>
      <c r="IA571" s="21">
        <v>16.16</v>
      </c>
      <c r="IB571" s="21" t="s">
        <v>528</v>
      </c>
      <c r="ID571" s="21">
        <v>1</v>
      </c>
      <c r="IE571" s="22" t="s">
        <v>47</v>
      </c>
      <c r="IF571" s="22"/>
      <c r="IG571" s="22"/>
      <c r="IH571" s="22"/>
      <c r="II571" s="22"/>
    </row>
    <row r="572" spans="1:243" s="21" customFormat="1" ht="15.75">
      <c r="A572" s="60">
        <v>16.17</v>
      </c>
      <c r="B572" s="63" t="s">
        <v>533</v>
      </c>
      <c r="C572" s="34"/>
      <c r="D572" s="70"/>
      <c r="E572" s="70"/>
      <c r="F572" s="70"/>
      <c r="G572" s="70"/>
      <c r="H572" s="70"/>
      <c r="I572" s="70"/>
      <c r="J572" s="70"/>
      <c r="K572" s="70"/>
      <c r="L572" s="70"/>
      <c r="M572" s="70"/>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IA572" s="21">
        <v>16.17</v>
      </c>
      <c r="IB572" s="21" t="s">
        <v>533</v>
      </c>
      <c r="IE572" s="22"/>
      <c r="IF572" s="22"/>
      <c r="IG572" s="22"/>
      <c r="IH572" s="22"/>
      <c r="II572" s="22"/>
    </row>
    <row r="573" spans="1:243" s="21" customFormat="1" ht="15.75">
      <c r="A573" s="60">
        <v>16.18</v>
      </c>
      <c r="B573" s="63" t="s">
        <v>534</v>
      </c>
      <c r="C573" s="34"/>
      <c r="D573" s="70"/>
      <c r="E573" s="70"/>
      <c r="F573" s="70"/>
      <c r="G573" s="70"/>
      <c r="H573" s="70"/>
      <c r="I573" s="70"/>
      <c r="J573" s="70"/>
      <c r="K573" s="70"/>
      <c r="L573" s="70"/>
      <c r="M573" s="70"/>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IA573" s="21">
        <v>16.18</v>
      </c>
      <c r="IB573" s="21" t="s">
        <v>534</v>
      </c>
      <c r="IE573" s="22"/>
      <c r="IF573" s="22"/>
      <c r="IG573" s="22"/>
      <c r="IH573" s="22"/>
      <c r="II573" s="22"/>
    </row>
    <row r="574" spans="1:243" s="21" customFormat="1" ht="47.25">
      <c r="A574" s="60">
        <v>16.19</v>
      </c>
      <c r="B574" s="63" t="s">
        <v>528</v>
      </c>
      <c r="C574" s="34"/>
      <c r="D574" s="64">
        <v>1</v>
      </c>
      <c r="E574" s="65" t="s">
        <v>44</v>
      </c>
      <c r="F574" s="61">
        <v>7126.22</v>
      </c>
      <c r="G574" s="46"/>
      <c r="H574" s="40"/>
      <c r="I574" s="41" t="s">
        <v>33</v>
      </c>
      <c r="J574" s="42">
        <f>IF(I574="Less(-)",-1,1)</f>
        <v>1</v>
      </c>
      <c r="K574" s="40" t="s">
        <v>34</v>
      </c>
      <c r="L574" s="40" t="s">
        <v>4</v>
      </c>
      <c r="M574" s="43"/>
      <c r="N574" s="52"/>
      <c r="O574" s="52"/>
      <c r="P574" s="53"/>
      <c r="Q574" s="52"/>
      <c r="R574" s="52"/>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5">
        <f>total_amount_ba($B$2,$D$2,D574,F574,J574,K574,M574)</f>
        <v>7126.22</v>
      </c>
      <c r="BB574" s="54">
        <f>BA574+SUM(N574:AZ574)</f>
        <v>7126.22</v>
      </c>
      <c r="BC574" s="59" t="str">
        <f>SpellNumber(L574,BB574)</f>
        <v>INR  Seven Thousand One Hundred &amp; Twenty Six  and Paise Twenty Two Only</v>
      </c>
      <c r="IA574" s="21">
        <v>16.19</v>
      </c>
      <c r="IB574" s="21" t="s">
        <v>528</v>
      </c>
      <c r="ID574" s="21">
        <v>1</v>
      </c>
      <c r="IE574" s="22" t="s">
        <v>44</v>
      </c>
      <c r="IF574" s="22"/>
      <c r="IG574" s="22"/>
      <c r="IH574" s="22"/>
      <c r="II574" s="22"/>
    </row>
    <row r="575" spans="1:243" s="21" customFormat="1" ht="15.75">
      <c r="A575" s="62">
        <v>16.2</v>
      </c>
      <c r="B575" s="63" t="s">
        <v>535</v>
      </c>
      <c r="C575" s="34"/>
      <c r="D575" s="70"/>
      <c r="E575" s="70"/>
      <c r="F575" s="70"/>
      <c r="G575" s="70"/>
      <c r="H575" s="70"/>
      <c r="I575" s="70"/>
      <c r="J575" s="70"/>
      <c r="K575" s="70"/>
      <c r="L575" s="70"/>
      <c r="M575" s="70"/>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IA575" s="21">
        <v>16.2</v>
      </c>
      <c r="IB575" s="21" t="s">
        <v>535</v>
      </c>
      <c r="IE575" s="22"/>
      <c r="IF575" s="22"/>
      <c r="IG575" s="22"/>
      <c r="IH575" s="22"/>
      <c r="II575" s="22"/>
    </row>
    <row r="576" spans="1:243" s="21" customFormat="1" ht="47.25">
      <c r="A576" s="60">
        <v>16.21</v>
      </c>
      <c r="B576" s="63" t="s">
        <v>528</v>
      </c>
      <c r="C576" s="34"/>
      <c r="D576" s="64">
        <v>1</v>
      </c>
      <c r="E576" s="65" t="s">
        <v>44</v>
      </c>
      <c r="F576" s="61">
        <v>8543.84</v>
      </c>
      <c r="G576" s="46"/>
      <c r="H576" s="40"/>
      <c r="I576" s="41" t="s">
        <v>33</v>
      </c>
      <c r="J576" s="42">
        <f>IF(I576="Less(-)",-1,1)</f>
        <v>1</v>
      </c>
      <c r="K576" s="40" t="s">
        <v>34</v>
      </c>
      <c r="L576" s="40" t="s">
        <v>4</v>
      </c>
      <c r="M576" s="43"/>
      <c r="N576" s="52"/>
      <c r="O576" s="52"/>
      <c r="P576" s="53"/>
      <c r="Q576" s="52"/>
      <c r="R576" s="52"/>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5">
        <f>total_amount_ba($B$2,$D$2,D576,F576,J576,K576,M576)</f>
        <v>8543.84</v>
      </c>
      <c r="BB576" s="54">
        <f>BA576+SUM(N576:AZ576)</f>
        <v>8543.84</v>
      </c>
      <c r="BC576" s="59" t="str">
        <f>SpellNumber(L576,BB576)</f>
        <v>INR  Eight Thousand Five Hundred &amp; Forty Three  and Paise Eighty Four Only</v>
      </c>
      <c r="IA576" s="21">
        <v>16.21</v>
      </c>
      <c r="IB576" s="21" t="s">
        <v>528</v>
      </c>
      <c r="ID576" s="21">
        <v>1</v>
      </c>
      <c r="IE576" s="22" t="s">
        <v>44</v>
      </c>
      <c r="IF576" s="22"/>
      <c r="IG576" s="22"/>
      <c r="IH576" s="22"/>
      <c r="II576" s="22"/>
    </row>
    <row r="577" spans="1:243" s="21" customFormat="1" ht="189">
      <c r="A577" s="60">
        <v>16.22</v>
      </c>
      <c r="B577" s="63" t="s">
        <v>536</v>
      </c>
      <c r="C577" s="34"/>
      <c r="D577" s="70"/>
      <c r="E577" s="70"/>
      <c r="F577" s="70"/>
      <c r="G577" s="70"/>
      <c r="H577" s="70"/>
      <c r="I577" s="70"/>
      <c r="J577" s="70"/>
      <c r="K577" s="70"/>
      <c r="L577" s="70"/>
      <c r="M577" s="70"/>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IA577" s="21">
        <v>16.22</v>
      </c>
      <c r="IB577" s="21" t="s">
        <v>536</v>
      </c>
      <c r="IE577" s="22"/>
      <c r="IF577" s="22"/>
      <c r="IG577" s="22"/>
      <c r="IH577" s="22"/>
      <c r="II577" s="22"/>
    </row>
    <row r="578" spans="1:243" s="21" customFormat="1" ht="42.75">
      <c r="A578" s="60">
        <v>16.23</v>
      </c>
      <c r="B578" s="63" t="s">
        <v>537</v>
      </c>
      <c r="C578" s="34"/>
      <c r="D578" s="64">
        <v>2</v>
      </c>
      <c r="E578" s="65" t="s">
        <v>47</v>
      </c>
      <c r="F578" s="61">
        <v>599.47</v>
      </c>
      <c r="G578" s="46"/>
      <c r="H578" s="40"/>
      <c r="I578" s="41" t="s">
        <v>33</v>
      </c>
      <c r="J578" s="42">
        <f>IF(I578="Less(-)",-1,1)</f>
        <v>1</v>
      </c>
      <c r="K578" s="40" t="s">
        <v>34</v>
      </c>
      <c r="L578" s="40" t="s">
        <v>4</v>
      </c>
      <c r="M578" s="43"/>
      <c r="N578" s="52"/>
      <c r="O578" s="52"/>
      <c r="P578" s="53"/>
      <c r="Q578" s="52"/>
      <c r="R578" s="52"/>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5">
        <f>total_amount_ba($B$2,$D$2,D578,F578,J578,K578,M578)</f>
        <v>1198.94</v>
      </c>
      <c r="BB578" s="54">
        <f>BA578+SUM(N578:AZ578)</f>
        <v>1198.94</v>
      </c>
      <c r="BC578" s="59" t="str">
        <f>SpellNumber(L578,BB578)</f>
        <v>INR  One Thousand One Hundred &amp; Ninety Eight  and Paise Ninety Four Only</v>
      </c>
      <c r="IA578" s="21">
        <v>16.23</v>
      </c>
      <c r="IB578" s="21" t="s">
        <v>537</v>
      </c>
      <c r="ID578" s="21">
        <v>2</v>
      </c>
      <c r="IE578" s="22" t="s">
        <v>47</v>
      </c>
      <c r="IF578" s="22"/>
      <c r="IG578" s="22"/>
      <c r="IH578" s="22"/>
      <c r="II578" s="22"/>
    </row>
    <row r="579" spans="1:243" s="21" customFormat="1" ht="110.25">
      <c r="A579" s="60">
        <v>16.24</v>
      </c>
      <c r="B579" s="63" t="s">
        <v>538</v>
      </c>
      <c r="C579" s="34"/>
      <c r="D579" s="70"/>
      <c r="E579" s="70"/>
      <c r="F579" s="70"/>
      <c r="G579" s="70"/>
      <c r="H579" s="70"/>
      <c r="I579" s="70"/>
      <c r="J579" s="70"/>
      <c r="K579" s="70"/>
      <c r="L579" s="70"/>
      <c r="M579" s="70"/>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IA579" s="21">
        <v>16.24</v>
      </c>
      <c r="IB579" s="21" t="s">
        <v>538</v>
      </c>
      <c r="IE579" s="22"/>
      <c r="IF579" s="22"/>
      <c r="IG579" s="22"/>
      <c r="IH579" s="22"/>
      <c r="II579" s="22"/>
    </row>
    <row r="580" spans="1:243" s="21" customFormat="1" ht="47.25">
      <c r="A580" s="60">
        <v>16.25</v>
      </c>
      <c r="B580" s="63" t="s">
        <v>528</v>
      </c>
      <c r="C580" s="34"/>
      <c r="D580" s="64">
        <v>2</v>
      </c>
      <c r="E580" s="65" t="s">
        <v>47</v>
      </c>
      <c r="F580" s="61">
        <v>4900.88</v>
      </c>
      <c r="G580" s="46"/>
      <c r="H580" s="40"/>
      <c r="I580" s="41" t="s">
        <v>33</v>
      </c>
      <c r="J580" s="42">
        <f>IF(I580="Less(-)",-1,1)</f>
        <v>1</v>
      </c>
      <c r="K580" s="40" t="s">
        <v>34</v>
      </c>
      <c r="L580" s="40" t="s">
        <v>4</v>
      </c>
      <c r="M580" s="43"/>
      <c r="N580" s="52"/>
      <c r="O580" s="52"/>
      <c r="P580" s="53"/>
      <c r="Q580" s="52"/>
      <c r="R580" s="52"/>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5">
        <f>total_amount_ba($B$2,$D$2,D580,F580,J580,K580,M580)</f>
        <v>9801.76</v>
      </c>
      <c r="BB580" s="54">
        <f>BA580+SUM(N580:AZ580)</f>
        <v>9801.76</v>
      </c>
      <c r="BC580" s="59" t="str">
        <f>SpellNumber(L580,BB580)</f>
        <v>INR  Nine Thousand Eight Hundred &amp; One  and Paise Seventy Six Only</v>
      </c>
      <c r="IA580" s="21">
        <v>16.25</v>
      </c>
      <c r="IB580" s="21" t="s">
        <v>528</v>
      </c>
      <c r="ID580" s="21">
        <v>2</v>
      </c>
      <c r="IE580" s="22" t="s">
        <v>47</v>
      </c>
      <c r="IF580" s="22"/>
      <c r="IG580" s="22"/>
      <c r="IH580" s="22"/>
      <c r="II580" s="22"/>
    </row>
    <row r="581" spans="1:243" s="21" customFormat="1" ht="15.75">
      <c r="A581" s="60">
        <v>17</v>
      </c>
      <c r="B581" s="63" t="s">
        <v>539</v>
      </c>
      <c r="C581" s="34"/>
      <c r="D581" s="70"/>
      <c r="E581" s="70"/>
      <c r="F581" s="70"/>
      <c r="G581" s="70"/>
      <c r="H581" s="70"/>
      <c r="I581" s="70"/>
      <c r="J581" s="70"/>
      <c r="K581" s="70"/>
      <c r="L581" s="70"/>
      <c r="M581" s="70"/>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IA581" s="21">
        <v>17</v>
      </c>
      <c r="IB581" s="21" t="s">
        <v>539</v>
      </c>
      <c r="IE581" s="22"/>
      <c r="IF581" s="22"/>
      <c r="IG581" s="22"/>
      <c r="IH581" s="22"/>
      <c r="II581" s="22"/>
    </row>
    <row r="582" spans="1:243" s="21" customFormat="1" ht="362.25">
      <c r="A582" s="60">
        <v>17.01</v>
      </c>
      <c r="B582" s="63" t="s">
        <v>540</v>
      </c>
      <c r="C582" s="34"/>
      <c r="D582" s="70"/>
      <c r="E582" s="70"/>
      <c r="F582" s="70"/>
      <c r="G582" s="70"/>
      <c r="H582" s="70"/>
      <c r="I582" s="70"/>
      <c r="J582" s="70"/>
      <c r="K582" s="70"/>
      <c r="L582" s="70"/>
      <c r="M582" s="70"/>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IA582" s="21">
        <v>17.01</v>
      </c>
      <c r="IB582" s="21" t="s">
        <v>540</v>
      </c>
      <c r="IE582" s="22"/>
      <c r="IF582" s="22"/>
      <c r="IG582" s="22"/>
      <c r="IH582" s="22"/>
      <c r="II582" s="22"/>
    </row>
    <row r="583" spans="1:243" s="21" customFormat="1" ht="15.75">
      <c r="A583" s="60">
        <v>17.02</v>
      </c>
      <c r="B583" s="63" t="s">
        <v>541</v>
      </c>
      <c r="C583" s="34"/>
      <c r="D583" s="70"/>
      <c r="E583" s="70"/>
      <c r="F583" s="70"/>
      <c r="G583" s="70"/>
      <c r="H583" s="70"/>
      <c r="I583" s="70"/>
      <c r="J583" s="70"/>
      <c r="K583" s="70"/>
      <c r="L583" s="70"/>
      <c r="M583" s="70"/>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IA583" s="21">
        <v>17.02</v>
      </c>
      <c r="IB583" s="21" t="s">
        <v>541</v>
      </c>
      <c r="IE583" s="22"/>
      <c r="IF583" s="22"/>
      <c r="IG583" s="22"/>
      <c r="IH583" s="22"/>
      <c r="II583" s="22"/>
    </row>
    <row r="584" spans="1:243" s="21" customFormat="1" ht="78.75">
      <c r="A584" s="60">
        <v>17.03</v>
      </c>
      <c r="B584" s="63" t="s">
        <v>542</v>
      </c>
      <c r="C584" s="34"/>
      <c r="D584" s="64">
        <v>20</v>
      </c>
      <c r="E584" s="65" t="s">
        <v>57</v>
      </c>
      <c r="F584" s="61">
        <v>380.49</v>
      </c>
      <c r="G584" s="46"/>
      <c r="H584" s="40"/>
      <c r="I584" s="41" t="s">
        <v>33</v>
      </c>
      <c r="J584" s="42">
        <f>IF(I584="Less(-)",-1,1)</f>
        <v>1</v>
      </c>
      <c r="K584" s="40" t="s">
        <v>34</v>
      </c>
      <c r="L584" s="40" t="s">
        <v>4</v>
      </c>
      <c r="M584" s="43"/>
      <c r="N584" s="52"/>
      <c r="O584" s="52"/>
      <c r="P584" s="53"/>
      <c r="Q584" s="52"/>
      <c r="R584" s="52"/>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5">
        <f>total_amount_ba($B$2,$D$2,D584,F584,J584,K584,M584)</f>
        <v>7609.8</v>
      </c>
      <c r="BB584" s="54">
        <f>BA584+SUM(N584:AZ584)</f>
        <v>7609.8</v>
      </c>
      <c r="BC584" s="59" t="str">
        <f>SpellNumber(L584,BB584)</f>
        <v>INR  Seven Thousand Six Hundred &amp; Nine  and Paise Eighty Only</v>
      </c>
      <c r="IA584" s="21">
        <v>17.03</v>
      </c>
      <c r="IB584" s="21" t="s">
        <v>542</v>
      </c>
      <c r="ID584" s="21">
        <v>20</v>
      </c>
      <c r="IE584" s="22" t="s">
        <v>57</v>
      </c>
      <c r="IF584" s="22"/>
      <c r="IG584" s="22"/>
      <c r="IH584" s="22"/>
      <c r="II584" s="22"/>
    </row>
    <row r="585" spans="1:243" s="21" customFormat="1" ht="33" customHeight="1">
      <c r="A585" s="60">
        <v>17.04</v>
      </c>
      <c r="B585" s="63" t="s">
        <v>543</v>
      </c>
      <c r="C585" s="34"/>
      <c r="D585" s="64">
        <v>10</v>
      </c>
      <c r="E585" s="65" t="s">
        <v>57</v>
      </c>
      <c r="F585" s="61">
        <v>416.22</v>
      </c>
      <c r="G585" s="46"/>
      <c r="H585" s="40"/>
      <c r="I585" s="41" t="s">
        <v>33</v>
      </c>
      <c r="J585" s="42">
        <f>IF(I585="Less(-)",-1,1)</f>
        <v>1</v>
      </c>
      <c r="K585" s="40" t="s">
        <v>34</v>
      </c>
      <c r="L585" s="40" t="s">
        <v>4</v>
      </c>
      <c r="M585" s="43"/>
      <c r="N585" s="52"/>
      <c r="O585" s="52"/>
      <c r="P585" s="53"/>
      <c r="Q585" s="52"/>
      <c r="R585" s="52"/>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5">
        <f>total_amount_ba($B$2,$D$2,D585,F585,J585,K585,M585)</f>
        <v>4162.2</v>
      </c>
      <c r="BB585" s="54">
        <f>BA585+SUM(N585:AZ585)</f>
        <v>4162.2</v>
      </c>
      <c r="BC585" s="59" t="str">
        <f>SpellNumber(L585,BB585)</f>
        <v>INR  Four Thousand One Hundred &amp; Sixty Two  and Paise Twenty Only</v>
      </c>
      <c r="IA585" s="21">
        <v>17.04</v>
      </c>
      <c r="IB585" s="21" t="s">
        <v>543</v>
      </c>
      <c r="ID585" s="21">
        <v>10</v>
      </c>
      <c r="IE585" s="22" t="s">
        <v>57</v>
      </c>
      <c r="IF585" s="22"/>
      <c r="IG585" s="22"/>
      <c r="IH585" s="22"/>
      <c r="II585" s="22"/>
    </row>
    <row r="586" spans="1:243" s="21" customFormat="1" ht="126">
      <c r="A586" s="60">
        <v>17.05</v>
      </c>
      <c r="B586" s="63" t="s">
        <v>544</v>
      </c>
      <c r="C586" s="34"/>
      <c r="D586" s="70"/>
      <c r="E586" s="70"/>
      <c r="F586" s="70"/>
      <c r="G586" s="70"/>
      <c r="H586" s="70"/>
      <c r="I586" s="70"/>
      <c r="J586" s="70"/>
      <c r="K586" s="70"/>
      <c r="L586" s="70"/>
      <c r="M586" s="70"/>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IA586" s="21">
        <v>17.05</v>
      </c>
      <c r="IB586" s="21" t="s">
        <v>544</v>
      </c>
      <c r="IE586" s="22"/>
      <c r="IF586" s="22"/>
      <c r="IG586" s="22"/>
      <c r="IH586" s="22"/>
      <c r="II586" s="22"/>
    </row>
    <row r="587" spans="1:243" s="21" customFormat="1" ht="78.75">
      <c r="A587" s="60">
        <v>17.06</v>
      </c>
      <c r="B587" s="63" t="s">
        <v>542</v>
      </c>
      <c r="C587" s="34"/>
      <c r="D587" s="64">
        <v>15</v>
      </c>
      <c r="E587" s="65" t="s">
        <v>57</v>
      </c>
      <c r="F587" s="61">
        <v>466.29</v>
      </c>
      <c r="G587" s="46"/>
      <c r="H587" s="40"/>
      <c r="I587" s="41" t="s">
        <v>33</v>
      </c>
      <c r="J587" s="42">
        <f>IF(I587="Less(-)",-1,1)</f>
        <v>1</v>
      </c>
      <c r="K587" s="40" t="s">
        <v>34</v>
      </c>
      <c r="L587" s="40" t="s">
        <v>4</v>
      </c>
      <c r="M587" s="43"/>
      <c r="N587" s="52"/>
      <c r="O587" s="52"/>
      <c r="P587" s="53"/>
      <c r="Q587" s="52"/>
      <c r="R587" s="52"/>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5">
        <f>total_amount_ba($B$2,$D$2,D587,F587,J587,K587,M587)</f>
        <v>6994.35</v>
      </c>
      <c r="BB587" s="54">
        <f>BA587+SUM(N587:AZ587)</f>
        <v>6994.35</v>
      </c>
      <c r="BC587" s="59" t="str">
        <f>SpellNumber(L587,BB587)</f>
        <v>INR  Six Thousand Nine Hundred &amp; Ninety Four  and Paise Thirty Five Only</v>
      </c>
      <c r="IA587" s="21">
        <v>17.06</v>
      </c>
      <c r="IB587" s="21" t="s">
        <v>542</v>
      </c>
      <c r="ID587" s="21">
        <v>15</v>
      </c>
      <c r="IE587" s="22" t="s">
        <v>57</v>
      </c>
      <c r="IF587" s="22"/>
      <c r="IG587" s="22"/>
      <c r="IH587" s="22"/>
      <c r="II587" s="22"/>
    </row>
    <row r="588" spans="1:243" s="21" customFormat="1" ht="31.5" customHeight="1">
      <c r="A588" s="60">
        <v>17.07</v>
      </c>
      <c r="B588" s="63" t="s">
        <v>543</v>
      </c>
      <c r="C588" s="34"/>
      <c r="D588" s="64">
        <v>3</v>
      </c>
      <c r="E588" s="65" t="s">
        <v>57</v>
      </c>
      <c r="F588" s="61">
        <v>502.76</v>
      </c>
      <c r="G588" s="46"/>
      <c r="H588" s="40"/>
      <c r="I588" s="41" t="s">
        <v>33</v>
      </c>
      <c r="J588" s="42">
        <f>IF(I588="Less(-)",-1,1)</f>
        <v>1</v>
      </c>
      <c r="K588" s="40" t="s">
        <v>34</v>
      </c>
      <c r="L588" s="40" t="s">
        <v>4</v>
      </c>
      <c r="M588" s="43"/>
      <c r="N588" s="52"/>
      <c r="O588" s="52"/>
      <c r="P588" s="53"/>
      <c r="Q588" s="52"/>
      <c r="R588" s="52"/>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5">
        <f>total_amount_ba($B$2,$D$2,D588,F588,J588,K588,M588)</f>
        <v>1508.28</v>
      </c>
      <c r="BB588" s="54">
        <f>BA588+SUM(N588:AZ588)</f>
        <v>1508.28</v>
      </c>
      <c r="BC588" s="59" t="str">
        <f>SpellNumber(L588,BB588)</f>
        <v>INR  One Thousand Five Hundred &amp; Eight  and Paise Twenty Eight Only</v>
      </c>
      <c r="IA588" s="21">
        <v>17.07</v>
      </c>
      <c r="IB588" s="21" t="s">
        <v>543</v>
      </c>
      <c r="ID588" s="21">
        <v>3</v>
      </c>
      <c r="IE588" s="22" t="s">
        <v>57</v>
      </c>
      <c r="IF588" s="22"/>
      <c r="IG588" s="22"/>
      <c r="IH588" s="22"/>
      <c r="II588" s="22"/>
    </row>
    <row r="589" spans="1:243" s="21" customFormat="1" ht="173.25">
      <c r="A589" s="60">
        <v>17.08</v>
      </c>
      <c r="B589" s="63" t="s">
        <v>545</v>
      </c>
      <c r="C589" s="34"/>
      <c r="D589" s="70"/>
      <c r="E589" s="70"/>
      <c r="F589" s="70"/>
      <c r="G589" s="70"/>
      <c r="H589" s="70"/>
      <c r="I589" s="70"/>
      <c r="J589" s="70"/>
      <c r="K589" s="70"/>
      <c r="L589" s="70"/>
      <c r="M589" s="70"/>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IA589" s="21">
        <v>17.08</v>
      </c>
      <c r="IB589" s="21" t="s">
        <v>545</v>
      </c>
      <c r="IE589" s="22"/>
      <c r="IF589" s="22"/>
      <c r="IG589" s="22"/>
      <c r="IH589" s="22"/>
      <c r="II589" s="22"/>
    </row>
    <row r="590" spans="1:243" s="21" customFormat="1" ht="63">
      <c r="A590" s="60">
        <v>17.09</v>
      </c>
      <c r="B590" s="63" t="s">
        <v>546</v>
      </c>
      <c r="C590" s="34"/>
      <c r="D590" s="64">
        <v>3</v>
      </c>
      <c r="E590" s="65" t="s">
        <v>43</v>
      </c>
      <c r="F590" s="61">
        <v>846.21</v>
      </c>
      <c r="G590" s="46"/>
      <c r="H590" s="40"/>
      <c r="I590" s="41" t="s">
        <v>33</v>
      </c>
      <c r="J590" s="42">
        <f>IF(I590="Less(-)",-1,1)</f>
        <v>1</v>
      </c>
      <c r="K590" s="40" t="s">
        <v>34</v>
      </c>
      <c r="L590" s="40" t="s">
        <v>4</v>
      </c>
      <c r="M590" s="43"/>
      <c r="N590" s="52"/>
      <c r="O590" s="52"/>
      <c r="P590" s="53"/>
      <c r="Q590" s="52"/>
      <c r="R590" s="52"/>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3"/>
      <c r="BA590" s="55">
        <f>total_amount_ba($B$2,$D$2,D590,F590,J590,K590,M590)</f>
        <v>2538.63</v>
      </c>
      <c r="BB590" s="54">
        <f>BA590+SUM(N590:AZ590)</f>
        <v>2538.63</v>
      </c>
      <c r="BC590" s="59" t="str">
        <f>SpellNumber(L590,BB590)</f>
        <v>INR  Two Thousand Five Hundred &amp; Thirty Eight  and Paise Sixty Three Only</v>
      </c>
      <c r="IA590" s="21">
        <v>17.09</v>
      </c>
      <c r="IB590" s="21" t="s">
        <v>546</v>
      </c>
      <c r="ID590" s="21">
        <v>3</v>
      </c>
      <c r="IE590" s="22" t="s">
        <v>43</v>
      </c>
      <c r="IF590" s="22"/>
      <c r="IG590" s="22"/>
      <c r="IH590" s="22"/>
      <c r="II590" s="22"/>
    </row>
    <row r="591" spans="1:243" s="21" customFormat="1" ht="42.75">
      <c r="A591" s="62">
        <v>17.1</v>
      </c>
      <c r="B591" s="63" t="s">
        <v>547</v>
      </c>
      <c r="C591" s="34"/>
      <c r="D591" s="64">
        <v>7</v>
      </c>
      <c r="E591" s="65" t="s">
        <v>43</v>
      </c>
      <c r="F591" s="61">
        <v>833.89</v>
      </c>
      <c r="G591" s="46"/>
      <c r="H591" s="40"/>
      <c r="I591" s="41" t="s">
        <v>33</v>
      </c>
      <c r="J591" s="42">
        <f>IF(I591="Less(-)",-1,1)</f>
        <v>1</v>
      </c>
      <c r="K591" s="40" t="s">
        <v>34</v>
      </c>
      <c r="L591" s="40" t="s">
        <v>4</v>
      </c>
      <c r="M591" s="43"/>
      <c r="N591" s="52"/>
      <c r="O591" s="52"/>
      <c r="P591" s="53"/>
      <c r="Q591" s="52"/>
      <c r="R591" s="52"/>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5">
        <f>total_amount_ba($B$2,$D$2,D591,F591,J591,K591,M591)</f>
        <v>5837.23</v>
      </c>
      <c r="BB591" s="54">
        <f>BA591+SUM(N591:AZ591)</f>
        <v>5837.23</v>
      </c>
      <c r="BC591" s="59" t="str">
        <f>SpellNumber(L591,BB591)</f>
        <v>INR  Five Thousand Eight Hundred &amp; Thirty Seven  and Paise Twenty Three Only</v>
      </c>
      <c r="IA591" s="21">
        <v>17.1</v>
      </c>
      <c r="IB591" s="21" t="s">
        <v>547</v>
      </c>
      <c r="ID591" s="21">
        <v>7</v>
      </c>
      <c r="IE591" s="22" t="s">
        <v>43</v>
      </c>
      <c r="IF591" s="22"/>
      <c r="IG591" s="22"/>
      <c r="IH591" s="22"/>
      <c r="II591" s="22"/>
    </row>
    <row r="592" spans="1:243" s="21" customFormat="1" ht="141.75">
      <c r="A592" s="60">
        <v>17.11</v>
      </c>
      <c r="B592" s="63" t="s">
        <v>548</v>
      </c>
      <c r="C592" s="34"/>
      <c r="D592" s="70"/>
      <c r="E592" s="70"/>
      <c r="F592" s="70"/>
      <c r="G592" s="70"/>
      <c r="H592" s="70"/>
      <c r="I592" s="70"/>
      <c r="J592" s="70"/>
      <c r="K592" s="70"/>
      <c r="L592" s="70"/>
      <c r="M592" s="70"/>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IA592" s="21">
        <v>17.11</v>
      </c>
      <c r="IB592" s="21" t="s">
        <v>548</v>
      </c>
      <c r="IE592" s="22"/>
      <c r="IF592" s="22"/>
      <c r="IG592" s="22"/>
      <c r="IH592" s="22"/>
      <c r="II592" s="22"/>
    </row>
    <row r="593" spans="1:243" s="21" customFormat="1" ht="47.25">
      <c r="A593" s="60">
        <v>17.12</v>
      </c>
      <c r="B593" s="63" t="s">
        <v>549</v>
      </c>
      <c r="C593" s="34"/>
      <c r="D593" s="64">
        <v>7</v>
      </c>
      <c r="E593" s="65" t="s">
        <v>43</v>
      </c>
      <c r="F593" s="61">
        <v>894.17</v>
      </c>
      <c r="G593" s="46"/>
      <c r="H593" s="40"/>
      <c r="I593" s="41" t="s">
        <v>33</v>
      </c>
      <c r="J593" s="42">
        <f>IF(I593="Less(-)",-1,1)</f>
        <v>1</v>
      </c>
      <c r="K593" s="40" t="s">
        <v>34</v>
      </c>
      <c r="L593" s="40" t="s">
        <v>4</v>
      </c>
      <c r="M593" s="43"/>
      <c r="N593" s="52"/>
      <c r="O593" s="52"/>
      <c r="P593" s="53"/>
      <c r="Q593" s="52"/>
      <c r="R593" s="52"/>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5">
        <f>total_amount_ba($B$2,$D$2,D593,F593,J593,K593,M593)</f>
        <v>6259.19</v>
      </c>
      <c r="BB593" s="54">
        <f>BA593+SUM(N593:AZ593)</f>
        <v>6259.19</v>
      </c>
      <c r="BC593" s="59" t="str">
        <f>SpellNumber(L593,BB593)</f>
        <v>INR  Six Thousand Two Hundred &amp; Fifty Nine  and Paise Nineteen Only</v>
      </c>
      <c r="IA593" s="21">
        <v>17.12</v>
      </c>
      <c r="IB593" s="21" t="s">
        <v>549</v>
      </c>
      <c r="ID593" s="21">
        <v>7</v>
      </c>
      <c r="IE593" s="22" t="s">
        <v>43</v>
      </c>
      <c r="IF593" s="22"/>
      <c r="IG593" s="22"/>
      <c r="IH593" s="22"/>
      <c r="II593" s="22"/>
    </row>
    <row r="594" spans="1:243" s="21" customFormat="1" ht="236.25">
      <c r="A594" s="60">
        <v>17.13</v>
      </c>
      <c r="B594" s="63" t="s">
        <v>550</v>
      </c>
      <c r="C594" s="34"/>
      <c r="D594" s="70"/>
      <c r="E594" s="70"/>
      <c r="F594" s="70"/>
      <c r="G594" s="70"/>
      <c r="H594" s="70"/>
      <c r="I594" s="70"/>
      <c r="J594" s="70"/>
      <c r="K594" s="70"/>
      <c r="L594" s="70"/>
      <c r="M594" s="70"/>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IA594" s="21">
        <v>17.13</v>
      </c>
      <c r="IB594" s="21" t="s">
        <v>550</v>
      </c>
      <c r="IE594" s="22"/>
      <c r="IF594" s="22"/>
      <c r="IG594" s="22"/>
      <c r="IH594" s="22"/>
      <c r="II594" s="22"/>
    </row>
    <row r="595" spans="1:243" s="21" customFormat="1" ht="42.75">
      <c r="A595" s="60">
        <v>17.14</v>
      </c>
      <c r="B595" s="63" t="s">
        <v>551</v>
      </c>
      <c r="C595" s="34"/>
      <c r="D595" s="64">
        <v>3</v>
      </c>
      <c r="E595" s="65" t="s">
        <v>47</v>
      </c>
      <c r="F595" s="61">
        <v>2147.17</v>
      </c>
      <c r="G595" s="46"/>
      <c r="H595" s="40"/>
      <c r="I595" s="41" t="s">
        <v>33</v>
      </c>
      <c r="J595" s="42">
        <f>IF(I595="Less(-)",-1,1)</f>
        <v>1</v>
      </c>
      <c r="K595" s="40" t="s">
        <v>34</v>
      </c>
      <c r="L595" s="40" t="s">
        <v>4</v>
      </c>
      <c r="M595" s="43"/>
      <c r="N595" s="52"/>
      <c r="O595" s="52"/>
      <c r="P595" s="53"/>
      <c r="Q595" s="52"/>
      <c r="R595" s="52"/>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3"/>
      <c r="BA595" s="55">
        <f>total_amount_ba($B$2,$D$2,D595,F595,J595,K595,M595)</f>
        <v>6441.51</v>
      </c>
      <c r="BB595" s="54">
        <f>BA595+SUM(N595:AZ595)</f>
        <v>6441.51</v>
      </c>
      <c r="BC595" s="59" t="str">
        <f>SpellNumber(L595,BB595)</f>
        <v>INR  Six Thousand Four Hundred &amp; Forty One  and Paise Fifty One Only</v>
      </c>
      <c r="IA595" s="21">
        <v>17.14</v>
      </c>
      <c r="IB595" s="21" t="s">
        <v>551</v>
      </c>
      <c r="ID595" s="21">
        <v>3</v>
      </c>
      <c r="IE595" s="22" t="s">
        <v>47</v>
      </c>
      <c r="IF595" s="22"/>
      <c r="IG595" s="22"/>
      <c r="IH595" s="22"/>
      <c r="II595" s="22"/>
    </row>
    <row r="596" spans="1:243" s="21" customFormat="1" ht="234.75" customHeight="1">
      <c r="A596" s="60">
        <v>17.15</v>
      </c>
      <c r="B596" s="63" t="s">
        <v>552</v>
      </c>
      <c r="C596" s="34"/>
      <c r="D596" s="64">
        <v>8</v>
      </c>
      <c r="E596" s="65" t="s">
        <v>57</v>
      </c>
      <c r="F596" s="61">
        <v>591.49</v>
      </c>
      <c r="G596" s="46"/>
      <c r="H596" s="40"/>
      <c r="I596" s="41" t="s">
        <v>33</v>
      </c>
      <c r="J596" s="42">
        <f>IF(I596="Less(-)",-1,1)</f>
        <v>1</v>
      </c>
      <c r="K596" s="40" t="s">
        <v>34</v>
      </c>
      <c r="L596" s="40" t="s">
        <v>4</v>
      </c>
      <c r="M596" s="43"/>
      <c r="N596" s="52"/>
      <c r="O596" s="52"/>
      <c r="P596" s="53"/>
      <c r="Q596" s="52"/>
      <c r="R596" s="52"/>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5">
        <f>total_amount_ba($B$2,$D$2,D596,F596,J596,K596,M596)</f>
        <v>4731.92</v>
      </c>
      <c r="BB596" s="54">
        <f>BA596+SUM(N596:AZ596)</f>
        <v>4731.92</v>
      </c>
      <c r="BC596" s="59" t="str">
        <f>SpellNumber(L596,BB596)</f>
        <v>INR  Four Thousand Seven Hundred &amp; Thirty One  and Paise Ninety Two Only</v>
      </c>
      <c r="IA596" s="21">
        <v>17.15</v>
      </c>
      <c r="IB596" s="21" t="s">
        <v>552</v>
      </c>
      <c r="ID596" s="21">
        <v>8</v>
      </c>
      <c r="IE596" s="22" t="s">
        <v>57</v>
      </c>
      <c r="IF596" s="22"/>
      <c r="IG596" s="22"/>
      <c r="IH596" s="22"/>
      <c r="II596" s="22"/>
    </row>
    <row r="597" spans="1:243" s="21" customFormat="1" ht="141.75">
      <c r="A597" s="60">
        <v>17.16</v>
      </c>
      <c r="B597" s="63" t="s">
        <v>553</v>
      </c>
      <c r="C597" s="34"/>
      <c r="D597" s="64">
        <v>2</v>
      </c>
      <c r="E597" s="65" t="s">
        <v>47</v>
      </c>
      <c r="F597" s="61">
        <v>62.21</v>
      </c>
      <c r="G597" s="46"/>
      <c r="H597" s="40"/>
      <c r="I597" s="41" t="s">
        <v>33</v>
      </c>
      <c r="J597" s="42">
        <f>IF(I597="Less(-)",-1,1)</f>
        <v>1</v>
      </c>
      <c r="K597" s="40" t="s">
        <v>34</v>
      </c>
      <c r="L597" s="40" t="s">
        <v>4</v>
      </c>
      <c r="M597" s="43"/>
      <c r="N597" s="52"/>
      <c r="O597" s="52"/>
      <c r="P597" s="53"/>
      <c r="Q597" s="52"/>
      <c r="R597" s="52"/>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5">
        <f>total_amount_ba($B$2,$D$2,D597,F597,J597,K597,M597)</f>
        <v>124.42</v>
      </c>
      <c r="BB597" s="54">
        <f>BA597+SUM(N597:AZ597)</f>
        <v>124.42</v>
      </c>
      <c r="BC597" s="59" t="str">
        <f>SpellNumber(L597,BB597)</f>
        <v>INR  One Hundred &amp; Twenty Four  and Paise Forty Two Only</v>
      </c>
      <c r="IA597" s="21">
        <v>17.16</v>
      </c>
      <c r="IB597" s="21" t="s">
        <v>553</v>
      </c>
      <c r="ID597" s="21">
        <v>2</v>
      </c>
      <c r="IE597" s="22" t="s">
        <v>47</v>
      </c>
      <c r="IF597" s="22"/>
      <c r="IG597" s="22"/>
      <c r="IH597" s="22"/>
      <c r="II597" s="22"/>
    </row>
    <row r="598" spans="1:243" s="21" customFormat="1" ht="110.25">
      <c r="A598" s="60">
        <v>17.18</v>
      </c>
      <c r="B598" s="63" t="s">
        <v>554</v>
      </c>
      <c r="C598" s="34"/>
      <c r="D598" s="70"/>
      <c r="E598" s="70"/>
      <c r="F598" s="70"/>
      <c r="G598" s="70"/>
      <c r="H598" s="70"/>
      <c r="I598" s="70"/>
      <c r="J598" s="70"/>
      <c r="K598" s="70"/>
      <c r="L598" s="70"/>
      <c r="M598" s="70"/>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IA598" s="21">
        <v>17.18</v>
      </c>
      <c r="IB598" s="21" t="s">
        <v>554</v>
      </c>
      <c r="IE598" s="22"/>
      <c r="IF598" s="22"/>
      <c r="IG598" s="22"/>
      <c r="IH598" s="22"/>
      <c r="II598" s="22"/>
    </row>
    <row r="599" spans="1:243" s="21" customFormat="1" ht="29.25" customHeight="1">
      <c r="A599" s="60">
        <v>17.19</v>
      </c>
      <c r="B599" s="63" t="s">
        <v>555</v>
      </c>
      <c r="C599" s="34"/>
      <c r="D599" s="64">
        <v>15</v>
      </c>
      <c r="E599" s="65" t="s">
        <v>44</v>
      </c>
      <c r="F599" s="61">
        <v>74.75</v>
      </c>
      <c r="G599" s="46"/>
      <c r="H599" s="40"/>
      <c r="I599" s="41" t="s">
        <v>33</v>
      </c>
      <c r="J599" s="42">
        <f>IF(I599="Less(-)",-1,1)</f>
        <v>1</v>
      </c>
      <c r="K599" s="40" t="s">
        <v>34</v>
      </c>
      <c r="L599" s="40" t="s">
        <v>4</v>
      </c>
      <c r="M599" s="43"/>
      <c r="N599" s="52"/>
      <c r="O599" s="52"/>
      <c r="P599" s="53"/>
      <c r="Q599" s="52"/>
      <c r="R599" s="52"/>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5">
        <f>total_amount_ba($B$2,$D$2,D599,F599,J599,K599,M599)</f>
        <v>1121.25</v>
      </c>
      <c r="BB599" s="54">
        <f>BA599+SUM(N599:AZ599)</f>
        <v>1121.25</v>
      </c>
      <c r="BC599" s="59" t="str">
        <f>SpellNumber(L599,BB599)</f>
        <v>INR  One Thousand One Hundred &amp; Twenty One  and Paise Twenty Five Only</v>
      </c>
      <c r="IA599" s="21">
        <v>17.19</v>
      </c>
      <c r="IB599" s="21" t="s">
        <v>555</v>
      </c>
      <c r="ID599" s="21">
        <v>15</v>
      </c>
      <c r="IE599" s="22" t="s">
        <v>44</v>
      </c>
      <c r="IF599" s="22"/>
      <c r="IG599" s="22"/>
      <c r="IH599" s="22"/>
      <c r="II599" s="22"/>
    </row>
    <row r="600" spans="1:243" s="21" customFormat="1" ht="110.25">
      <c r="A600" s="62">
        <v>17.2</v>
      </c>
      <c r="B600" s="63" t="s">
        <v>556</v>
      </c>
      <c r="C600" s="34"/>
      <c r="D600" s="70"/>
      <c r="E600" s="70"/>
      <c r="F600" s="70"/>
      <c r="G600" s="70"/>
      <c r="H600" s="70"/>
      <c r="I600" s="70"/>
      <c r="J600" s="70"/>
      <c r="K600" s="70"/>
      <c r="L600" s="70"/>
      <c r="M600" s="70"/>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IA600" s="21">
        <v>17.2</v>
      </c>
      <c r="IB600" s="21" t="s">
        <v>556</v>
      </c>
      <c r="IE600" s="22"/>
      <c r="IF600" s="22"/>
      <c r="IG600" s="22"/>
      <c r="IH600" s="22"/>
      <c r="II600" s="22"/>
    </row>
    <row r="601" spans="1:243" s="21" customFormat="1" ht="28.5">
      <c r="A601" s="60">
        <v>17.21</v>
      </c>
      <c r="B601" s="63" t="s">
        <v>557</v>
      </c>
      <c r="C601" s="34"/>
      <c r="D601" s="64">
        <v>3</v>
      </c>
      <c r="E601" s="65" t="s">
        <v>47</v>
      </c>
      <c r="F601" s="61">
        <v>288.65</v>
      </c>
      <c r="G601" s="46"/>
      <c r="H601" s="40"/>
      <c r="I601" s="41" t="s">
        <v>33</v>
      </c>
      <c r="J601" s="42">
        <f aca="true" t="shared" si="36" ref="J601:J661">IF(I601="Less(-)",-1,1)</f>
        <v>1</v>
      </c>
      <c r="K601" s="40" t="s">
        <v>34</v>
      </c>
      <c r="L601" s="40" t="s">
        <v>4</v>
      </c>
      <c r="M601" s="43"/>
      <c r="N601" s="52"/>
      <c r="O601" s="52"/>
      <c r="P601" s="53"/>
      <c r="Q601" s="52"/>
      <c r="R601" s="52"/>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5">
        <f aca="true" t="shared" si="37" ref="BA601:BA661">total_amount_ba($B$2,$D$2,D601,F601,J601,K601,M601)</f>
        <v>865.95</v>
      </c>
      <c r="BB601" s="54">
        <f aca="true" t="shared" si="38" ref="BB601:BB661">BA601+SUM(N601:AZ601)</f>
        <v>865.95</v>
      </c>
      <c r="BC601" s="59" t="str">
        <f aca="true" t="shared" si="39" ref="BC601:BC661">SpellNumber(L601,BB601)</f>
        <v>INR  Eight Hundred &amp; Sixty Five  and Paise Ninety Five Only</v>
      </c>
      <c r="IA601" s="21">
        <v>17.21</v>
      </c>
      <c r="IB601" s="21" t="s">
        <v>557</v>
      </c>
      <c r="ID601" s="21">
        <v>3</v>
      </c>
      <c r="IE601" s="22" t="s">
        <v>47</v>
      </c>
      <c r="IF601" s="22"/>
      <c r="IG601" s="22"/>
      <c r="IH601" s="22"/>
      <c r="II601" s="22"/>
    </row>
    <row r="602" spans="1:243" s="21" customFormat="1" ht="28.5">
      <c r="A602" s="60">
        <v>17.22</v>
      </c>
      <c r="B602" s="63" t="s">
        <v>558</v>
      </c>
      <c r="C602" s="34"/>
      <c r="D602" s="64">
        <v>3</v>
      </c>
      <c r="E602" s="65" t="s">
        <v>47</v>
      </c>
      <c r="F602" s="61">
        <v>253.44</v>
      </c>
      <c r="G602" s="46"/>
      <c r="H602" s="40"/>
      <c r="I602" s="41" t="s">
        <v>33</v>
      </c>
      <c r="J602" s="42">
        <f t="shared" si="36"/>
        <v>1</v>
      </c>
      <c r="K602" s="40" t="s">
        <v>34</v>
      </c>
      <c r="L602" s="40" t="s">
        <v>4</v>
      </c>
      <c r="M602" s="43"/>
      <c r="N602" s="52"/>
      <c r="O602" s="52"/>
      <c r="P602" s="53"/>
      <c r="Q602" s="52"/>
      <c r="R602" s="52"/>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5">
        <f t="shared" si="37"/>
        <v>760.32</v>
      </c>
      <c r="BB602" s="54">
        <f t="shared" si="38"/>
        <v>760.32</v>
      </c>
      <c r="BC602" s="59" t="str">
        <f t="shared" si="39"/>
        <v>INR  Seven Hundred &amp; Sixty  and Paise Thirty Two Only</v>
      </c>
      <c r="IA602" s="21">
        <v>17.22</v>
      </c>
      <c r="IB602" s="21" t="s">
        <v>558</v>
      </c>
      <c r="ID602" s="21">
        <v>3</v>
      </c>
      <c r="IE602" s="22" t="s">
        <v>47</v>
      </c>
      <c r="IF602" s="22"/>
      <c r="IG602" s="22"/>
      <c r="IH602" s="22"/>
      <c r="II602" s="22"/>
    </row>
    <row r="603" spans="1:243" s="21" customFormat="1" ht="94.5">
      <c r="A603" s="60">
        <v>17.23</v>
      </c>
      <c r="B603" s="63" t="s">
        <v>559</v>
      </c>
      <c r="C603" s="34"/>
      <c r="D603" s="64">
        <v>2</v>
      </c>
      <c r="E603" s="65" t="s">
        <v>47</v>
      </c>
      <c r="F603" s="61">
        <v>394.17</v>
      </c>
      <c r="G603" s="46"/>
      <c r="H603" s="40"/>
      <c r="I603" s="41" t="s">
        <v>33</v>
      </c>
      <c r="J603" s="42">
        <f t="shared" si="36"/>
        <v>1</v>
      </c>
      <c r="K603" s="40" t="s">
        <v>34</v>
      </c>
      <c r="L603" s="40" t="s">
        <v>4</v>
      </c>
      <c r="M603" s="43"/>
      <c r="N603" s="52"/>
      <c r="O603" s="52"/>
      <c r="P603" s="53"/>
      <c r="Q603" s="52"/>
      <c r="R603" s="52"/>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3"/>
      <c r="BA603" s="55">
        <f t="shared" si="37"/>
        <v>788.34</v>
      </c>
      <c r="BB603" s="54">
        <f t="shared" si="38"/>
        <v>788.34</v>
      </c>
      <c r="BC603" s="59" t="str">
        <f t="shared" si="39"/>
        <v>INR  Seven Hundred &amp; Eighty Eight  and Paise Thirty Four Only</v>
      </c>
      <c r="IA603" s="21">
        <v>17.23</v>
      </c>
      <c r="IB603" s="21" t="s">
        <v>559</v>
      </c>
      <c r="ID603" s="21">
        <v>2</v>
      </c>
      <c r="IE603" s="22" t="s">
        <v>47</v>
      </c>
      <c r="IF603" s="22"/>
      <c r="IG603" s="22"/>
      <c r="IH603" s="22"/>
      <c r="II603" s="22"/>
    </row>
    <row r="604" spans="1:243" s="21" customFormat="1" ht="63">
      <c r="A604" s="60">
        <v>17.24</v>
      </c>
      <c r="B604" s="63" t="s">
        <v>560</v>
      </c>
      <c r="C604" s="34"/>
      <c r="D604" s="70"/>
      <c r="E604" s="70"/>
      <c r="F604" s="70"/>
      <c r="G604" s="70"/>
      <c r="H604" s="70"/>
      <c r="I604" s="70"/>
      <c r="J604" s="70"/>
      <c r="K604" s="70"/>
      <c r="L604" s="70"/>
      <c r="M604" s="70"/>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IA604" s="21">
        <v>17.24</v>
      </c>
      <c r="IB604" s="21" t="s">
        <v>560</v>
      </c>
      <c r="IE604" s="22"/>
      <c r="IF604" s="22"/>
      <c r="IG604" s="22"/>
      <c r="IH604" s="22"/>
      <c r="II604" s="22"/>
    </row>
    <row r="605" spans="1:243" s="21" customFormat="1" ht="28.5">
      <c r="A605" s="60">
        <v>17.25</v>
      </c>
      <c r="B605" s="63" t="s">
        <v>561</v>
      </c>
      <c r="C605" s="34"/>
      <c r="D605" s="64">
        <v>2</v>
      </c>
      <c r="E605" s="65" t="s">
        <v>47</v>
      </c>
      <c r="F605" s="61">
        <v>77.82</v>
      </c>
      <c r="G605" s="46"/>
      <c r="H605" s="40"/>
      <c r="I605" s="41" t="s">
        <v>33</v>
      </c>
      <c r="J605" s="42">
        <f t="shared" si="36"/>
        <v>1</v>
      </c>
      <c r="K605" s="40" t="s">
        <v>34</v>
      </c>
      <c r="L605" s="40" t="s">
        <v>4</v>
      </c>
      <c r="M605" s="43"/>
      <c r="N605" s="52"/>
      <c r="O605" s="52"/>
      <c r="P605" s="53"/>
      <c r="Q605" s="52"/>
      <c r="R605" s="52"/>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3"/>
      <c r="BA605" s="55">
        <f t="shared" si="37"/>
        <v>155.64</v>
      </c>
      <c r="BB605" s="54">
        <f t="shared" si="38"/>
        <v>155.64</v>
      </c>
      <c r="BC605" s="59" t="str">
        <f t="shared" si="39"/>
        <v>INR  One Hundred &amp; Fifty Five  and Paise Sixty Four Only</v>
      </c>
      <c r="IA605" s="21">
        <v>17.25</v>
      </c>
      <c r="IB605" s="21" t="s">
        <v>561</v>
      </c>
      <c r="ID605" s="21">
        <v>2</v>
      </c>
      <c r="IE605" s="22" t="s">
        <v>47</v>
      </c>
      <c r="IF605" s="22"/>
      <c r="IG605" s="22"/>
      <c r="IH605" s="22"/>
      <c r="II605" s="22"/>
    </row>
    <row r="606" spans="1:243" s="21" customFormat="1" ht="31.5">
      <c r="A606" s="60">
        <v>17.26</v>
      </c>
      <c r="B606" s="63" t="s">
        <v>562</v>
      </c>
      <c r="C606" s="34"/>
      <c r="D606" s="64">
        <v>2</v>
      </c>
      <c r="E606" s="65" t="s">
        <v>47</v>
      </c>
      <c r="F606" s="61">
        <v>80.89</v>
      </c>
      <c r="G606" s="46"/>
      <c r="H606" s="40"/>
      <c r="I606" s="41" t="s">
        <v>33</v>
      </c>
      <c r="J606" s="42">
        <f t="shared" si="36"/>
        <v>1</v>
      </c>
      <c r="K606" s="40" t="s">
        <v>34</v>
      </c>
      <c r="L606" s="40" t="s">
        <v>4</v>
      </c>
      <c r="M606" s="43"/>
      <c r="N606" s="52"/>
      <c r="O606" s="52"/>
      <c r="P606" s="53"/>
      <c r="Q606" s="52"/>
      <c r="R606" s="52"/>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5">
        <f t="shared" si="37"/>
        <v>161.78</v>
      </c>
      <c r="BB606" s="54">
        <f t="shared" si="38"/>
        <v>161.78</v>
      </c>
      <c r="BC606" s="59" t="str">
        <f t="shared" si="39"/>
        <v>INR  One Hundred &amp; Sixty One  and Paise Seventy Eight Only</v>
      </c>
      <c r="IA606" s="21">
        <v>17.26</v>
      </c>
      <c r="IB606" s="21" t="s">
        <v>562</v>
      </c>
      <c r="ID606" s="21">
        <v>2</v>
      </c>
      <c r="IE606" s="22" t="s">
        <v>47</v>
      </c>
      <c r="IF606" s="22"/>
      <c r="IG606" s="22"/>
      <c r="IH606" s="22"/>
      <c r="II606" s="22"/>
    </row>
    <row r="607" spans="1:243" s="21" customFormat="1" ht="283.5">
      <c r="A607" s="60">
        <v>17.27</v>
      </c>
      <c r="B607" s="63" t="s">
        <v>563</v>
      </c>
      <c r="C607" s="34"/>
      <c r="D607" s="64">
        <v>7</v>
      </c>
      <c r="E607" s="65" t="s">
        <v>57</v>
      </c>
      <c r="F607" s="61">
        <v>491.76</v>
      </c>
      <c r="G607" s="46"/>
      <c r="H607" s="40"/>
      <c r="I607" s="41" t="s">
        <v>33</v>
      </c>
      <c r="J607" s="42">
        <f t="shared" si="36"/>
        <v>1</v>
      </c>
      <c r="K607" s="40" t="s">
        <v>34</v>
      </c>
      <c r="L607" s="40" t="s">
        <v>4</v>
      </c>
      <c r="M607" s="43"/>
      <c r="N607" s="52"/>
      <c r="O607" s="52"/>
      <c r="P607" s="53"/>
      <c r="Q607" s="52"/>
      <c r="R607" s="52"/>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5">
        <f t="shared" si="37"/>
        <v>3442.32</v>
      </c>
      <c r="BB607" s="54">
        <f t="shared" si="38"/>
        <v>3442.32</v>
      </c>
      <c r="BC607" s="59" t="str">
        <f t="shared" si="39"/>
        <v>INR  Three Thousand Four Hundred &amp; Forty Two  and Paise Thirty Two Only</v>
      </c>
      <c r="IA607" s="21">
        <v>17.27</v>
      </c>
      <c r="IB607" s="21" t="s">
        <v>563</v>
      </c>
      <c r="ID607" s="21">
        <v>7</v>
      </c>
      <c r="IE607" s="22" t="s">
        <v>57</v>
      </c>
      <c r="IF607" s="22"/>
      <c r="IG607" s="22"/>
      <c r="IH607" s="22"/>
      <c r="II607" s="22"/>
    </row>
    <row r="608" spans="1:243" s="21" customFormat="1" ht="94.5">
      <c r="A608" s="60">
        <v>17.28</v>
      </c>
      <c r="B608" s="63" t="s">
        <v>559</v>
      </c>
      <c r="C608" s="34"/>
      <c r="D608" s="64">
        <v>2</v>
      </c>
      <c r="E608" s="65" t="s">
        <v>43</v>
      </c>
      <c r="F608" s="61">
        <v>3981.32</v>
      </c>
      <c r="G608" s="46"/>
      <c r="H608" s="40"/>
      <c r="I608" s="41" t="s">
        <v>33</v>
      </c>
      <c r="J608" s="42">
        <f t="shared" si="36"/>
        <v>1</v>
      </c>
      <c r="K608" s="40" t="s">
        <v>34</v>
      </c>
      <c r="L608" s="40" t="s">
        <v>4</v>
      </c>
      <c r="M608" s="43"/>
      <c r="N608" s="52"/>
      <c r="O608" s="52"/>
      <c r="P608" s="53"/>
      <c r="Q608" s="52"/>
      <c r="R608" s="52"/>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5">
        <f t="shared" si="37"/>
        <v>7962.64</v>
      </c>
      <c r="BB608" s="54">
        <f t="shared" si="38"/>
        <v>7962.64</v>
      </c>
      <c r="BC608" s="59" t="str">
        <f t="shared" si="39"/>
        <v>INR  Seven Thousand Nine Hundred &amp; Sixty Two  and Paise Sixty Four Only</v>
      </c>
      <c r="IA608" s="21">
        <v>17.28</v>
      </c>
      <c r="IB608" s="21" t="s">
        <v>559</v>
      </c>
      <c r="ID608" s="21">
        <v>2</v>
      </c>
      <c r="IE608" s="22" t="s">
        <v>43</v>
      </c>
      <c r="IF608" s="22"/>
      <c r="IG608" s="22"/>
      <c r="IH608" s="22"/>
      <c r="II608" s="22"/>
    </row>
    <row r="609" spans="1:243" s="21" customFormat="1" ht="15.75">
      <c r="A609" s="60">
        <v>18</v>
      </c>
      <c r="B609" s="63" t="s">
        <v>564</v>
      </c>
      <c r="C609" s="34"/>
      <c r="D609" s="70"/>
      <c r="E609" s="70"/>
      <c r="F609" s="70"/>
      <c r="G609" s="70"/>
      <c r="H609" s="70"/>
      <c r="I609" s="70"/>
      <c r="J609" s="70"/>
      <c r="K609" s="70"/>
      <c r="L609" s="70"/>
      <c r="M609" s="70"/>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IA609" s="21">
        <v>18</v>
      </c>
      <c r="IB609" s="21" t="s">
        <v>564</v>
      </c>
      <c r="IE609" s="22"/>
      <c r="IF609" s="22"/>
      <c r="IG609" s="22"/>
      <c r="IH609" s="22"/>
      <c r="II609" s="22"/>
    </row>
    <row r="610" spans="1:243" s="21" customFormat="1" ht="315">
      <c r="A610" s="60">
        <v>18.01</v>
      </c>
      <c r="B610" s="63" t="s">
        <v>565</v>
      </c>
      <c r="C610" s="34"/>
      <c r="D610" s="64">
        <v>3</v>
      </c>
      <c r="E610" s="65" t="s">
        <v>43</v>
      </c>
      <c r="F610" s="61">
        <v>452.96</v>
      </c>
      <c r="G610" s="46"/>
      <c r="H610" s="40"/>
      <c r="I610" s="41" t="s">
        <v>33</v>
      </c>
      <c r="J610" s="42">
        <f>IF(I610="Less(-)",-1,1)</f>
        <v>1</v>
      </c>
      <c r="K610" s="40" t="s">
        <v>34</v>
      </c>
      <c r="L610" s="40" t="s">
        <v>4</v>
      </c>
      <c r="M610" s="43"/>
      <c r="N610" s="52"/>
      <c r="O610" s="52"/>
      <c r="P610" s="53"/>
      <c r="Q610" s="52"/>
      <c r="R610" s="52"/>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5">
        <f>total_amount_ba($B$2,$D$2,D610,F610,J610,K610,M610)</f>
        <v>1358.88</v>
      </c>
      <c r="BB610" s="54">
        <f>BA610+SUM(N610:AZ610)</f>
        <v>1358.88</v>
      </c>
      <c r="BC610" s="59" t="str">
        <f>SpellNumber(L610,BB610)</f>
        <v>INR  One Thousand Three Hundred &amp; Fifty Eight  and Paise Eighty Eight Only</v>
      </c>
      <c r="IA610" s="21">
        <v>18.01</v>
      </c>
      <c r="IB610" s="21" t="s">
        <v>565</v>
      </c>
      <c r="ID610" s="21">
        <v>3</v>
      </c>
      <c r="IE610" s="22" t="s">
        <v>43</v>
      </c>
      <c r="IF610" s="22"/>
      <c r="IG610" s="22"/>
      <c r="IH610" s="22"/>
      <c r="II610" s="22"/>
    </row>
    <row r="611" spans="1:243" s="21" customFormat="1" ht="409.5">
      <c r="A611" s="60">
        <v>18.02</v>
      </c>
      <c r="B611" s="63" t="s">
        <v>566</v>
      </c>
      <c r="C611" s="34"/>
      <c r="D611" s="70"/>
      <c r="E611" s="70"/>
      <c r="F611" s="70"/>
      <c r="G611" s="70"/>
      <c r="H611" s="70"/>
      <c r="I611" s="70"/>
      <c r="J611" s="70"/>
      <c r="K611" s="70"/>
      <c r="L611" s="70"/>
      <c r="M611" s="70"/>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IA611" s="21">
        <v>18.02</v>
      </c>
      <c r="IB611" s="21" t="s">
        <v>566</v>
      </c>
      <c r="IE611" s="22"/>
      <c r="IF611" s="22"/>
      <c r="IG611" s="22"/>
      <c r="IH611" s="22"/>
      <c r="II611" s="22"/>
    </row>
    <row r="612" spans="1:243" s="21" customFormat="1" ht="47.25">
      <c r="A612" s="60">
        <v>18.03</v>
      </c>
      <c r="B612" s="63" t="s">
        <v>89</v>
      </c>
      <c r="C612" s="34"/>
      <c r="D612" s="64">
        <v>3</v>
      </c>
      <c r="E612" s="65" t="s">
        <v>43</v>
      </c>
      <c r="F612" s="61">
        <v>1335.34</v>
      </c>
      <c r="G612" s="46"/>
      <c r="H612" s="40"/>
      <c r="I612" s="41" t="s">
        <v>33</v>
      </c>
      <c r="J612" s="42">
        <f aca="true" t="shared" si="40" ref="J612:J617">IF(I612="Less(-)",-1,1)</f>
        <v>1</v>
      </c>
      <c r="K612" s="40" t="s">
        <v>34</v>
      </c>
      <c r="L612" s="40" t="s">
        <v>4</v>
      </c>
      <c r="M612" s="43"/>
      <c r="N612" s="52"/>
      <c r="O612" s="52"/>
      <c r="P612" s="53"/>
      <c r="Q612" s="52"/>
      <c r="R612" s="52"/>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5">
        <f aca="true" t="shared" si="41" ref="BA612:BA617">total_amount_ba($B$2,$D$2,D612,F612,J612,K612,M612)</f>
        <v>4006.02</v>
      </c>
      <c r="BB612" s="54">
        <f aca="true" t="shared" si="42" ref="BB612:BB617">BA612+SUM(N612:AZ612)</f>
        <v>4006.02</v>
      </c>
      <c r="BC612" s="59" t="str">
        <f aca="true" t="shared" si="43" ref="BC612:BC617">SpellNumber(L612,BB612)</f>
        <v>INR  Four Thousand  &amp;Six  and Paise Two Only</v>
      </c>
      <c r="IA612" s="21">
        <v>18.03</v>
      </c>
      <c r="IB612" s="21" t="s">
        <v>89</v>
      </c>
      <c r="ID612" s="21">
        <v>3</v>
      </c>
      <c r="IE612" s="22" t="s">
        <v>43</v>
      </c>
      <c r="IF612" s="22"/>
      <c r="IG612" s="22"/>
      <c r="IH612" s="22"/>
      <c r="II612" s="22"/>
    </row>
    <row r="613" spans="1:243" s="21" customFormat="1" ht="31.5">
      <c r="A613" s="60">
        <v>18.04</v>
      </c>
      <c r="B613" s="63" t="s">
        <v>567</v>
      </c>
      <c r="C613" s="34"/>
      <c r="D613" s="70"/>
      <c r="E613" s="70"/>
      <c r="F613" s="70"/>
      <c r="G613" s="70"/>
      <c r="H613" s="70"/>
      <c r="I613" s="70"/>
      <c r="J613" s="70"/>
      <c r="K613" s="70"/>
      <c r="L613" s="70"/>
      <c r="M613" s="70"/>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IA613" s="21">
        <v>18.04</v>
      </c>
      <c r="IB613" s="21" t="s">
        <v>567</v>
      </c>
      <c r="IE613" s="22"/>
      <c r="IF613" s="22"/>
      <c r="IG613" s="22"/>
      <c r="IH613" s="22"/>
      <c r="II613" s="22"/>
    </row>
    <row r="614" spans="1:243" s="21" customFormat="1" ht="47.25">
      <c r="A614" s="60">
        <v>18.05</v>
      </c>
      <c r="B614" s="63" t="s">
        <v>568</v>
      </c>
      <c r="C614" s="34"/>
      <c r="D614" s="64">
        <v>1</v>
      </c>
      <c r="E614" s="65" t="s">
        <v>46</v>
      </c>
      <c r="F614" s="61">
        <v>6585.49</v>
      </c>
      <c r="G614" s="46"/>
      <c r="H614" s="40"/>
      <c r="I614" s="41" t="s">
        <v>33</v>
      </c>
      <c r="J614" s="42">
        <f t="shared" si="40"/>
        <v>1</v>
      </c>
      <c r="K614" s="40" t="s">
        <v>34</v>
      </c>
      <c r="L614" s="40" t="s">
        <v>4</v>
      </c>
      <c r="M614" s="43"/>
      <c r="N614" s="52"/>
      <c r="O614" s="52"/>
      <c r="P614" s="53"/>
      <c r="Q614" s="52"/>
      <c r="R614" s="52"/>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5">
        <f t="shared" si="41"/>
        <v>6585.49</v>
      </c>
      <c r="BB614" s="54">
        <f t="shared" si="42"/>
        <v>6585.49</v>
      </c>
      <c r="BC614" s="59" t="str">
        <f t="shared" si="43"/>
        <v>INR  Six Thousand Five Hundred &amp; Eighty Five  and Paise Forty Nine Only</v>
      </c>
      <c r="IA614" s="21">
        <v>18.05</v>
      </c>
      <c r="IB614" s="21" t="s">
        <v>568</v>
      </c>
      <c r="ID614" s="21">
        <v>1</v>
      </c>
      <c r="IE614" s="22" t="s">
        <v>46</v>
      </c>
      <c r="IF614" s="22"/>
      <c r="IG614" s="22"/>
      <c r="IH614" s="22"/>
      <c r="II614" s="22"/>
    </row>
    <row r="615" spans="1:243" s="21" customFormat="1" ht="30" customHeight="1">
      <c r="A615" s="60">
        <v>18.06</v>
      </c>
      <c r="B615" s="63" t="s">
        <v>569</v>
      </c>
      <c r="C615" s="34"/>
      <c r="D615" s="64">
        <v>1</v>
      </c>
      <c r="E615" s="65" t="s">
        <v>46</v>
      </c>
      <c r="F615" s="61">
        <v>12517.1</v>
      </c>
      <c r="G615" s="46"/>
      <c r="H615" s="40"/>
      <c r="I615" s="41" t="s">
        <v>33</v>
      </c>
      <c r="J615" s="42">
        <f t="shared" si="40"/>
        <v>1</v>
      </c>
      <c r="K615" s="40" t="s">
        <v>34</v>
      </c>
      <c r="L615" s="40" t="s">
        <v>4</v>
      </c>
      <c r="M615" s="43"/>
      <c r="N615" s="52"/>
      <c r="O615" s="52"/>
      <c r="P615" s="53"/>
      <c r="Q615" s="52"/>
      <c r="R615" s="52"/>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5">
        <f t="shared" si="41"/>
        <v>12517.1</v>
      </c>
      <c r="BB615" s="54">
        <f t="shared" si="42"/>
        <v>12517.1</v>
      </c>
      <c r="BC615" s="59" t="str">
        <f t="shared" si="43"/>
        <v>INR  Twelve Thousand Five Hundred &amp; Seventeen  and Paise Ten Only</v>
      </c>
      <c r="IA615" s="21">
        <v>18.06</v>
      </c>
      <c r="IB615" s="21" t="s">
        <v>569</v>
      </c>
      <c r="ID615" s="21">
        <v>1</v>
      </c>
      <c r="IE615" s="22" t="s">
        <v>46</v>
      </c>
      <c r="IF615" s="22"/>
      <c r="IG615" s="22"/>
      <c r="IH615" s="22"/>
      <c r="II615" s="22"/>
    </row>
    <row r="616" spans="1:243" s="21" customFormat="1" ht="31.5">
      <c r="A616" s="60">
        <v>19</v>
      </c>
      <c r="B616" s="63" t="s">
        <v>570</v>
      </c>
      <c r="C616" s="34"/>
      <c r="D616" s="70"/>
      <c r="E616" s="70"/>
      <c r="F616" s="70"/>
      <c r="G616" s="70"/>
      <c r="H616" s="70"/>
      <c r="I616" s="70"/>
      <c r="J616" s="70"/>
      <c r="K616" s="70"/>
      <c r="L616" s="70"/>
      <c r="M616" s="70"/>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IA616" s="21">
        <v>19</v>
      </c>
      <c r="IB616" s="21" t="s">
        <v>570</v>
      </c>
      <c r="IE616" s="22"/>
      <c r="IF616" s="22"/>
      <c r="IG616" s="22"/>
      <c r="IH616" s="22"/>
      <c r="II616" s="22"/>
    </row>
    <row r="617" spans="1:243" s="21" customFormat="1" ht="409.5">
      <c r="A617" s="60">
        <v>19.01</v>
      </c>
      <c r="B617" s="63" t="s">
        <v>571</v>
      </c>
      <c r="C617" s="34"/>
      <c r="D617" s="64">
        <v>2</v>
      </c>
      <c r="E617" s="65" t="s">
        <v>43</v>
      </c>
      <c r="F617" s="61">
        <v>2728.06</v>
      </c>
      <c r="G617" s="46"/>
      <c r="H617" s="40"/>
      <c r="I617" s="41" t="s">
        <v>33</v>
      </c>
      <c r="J617" s="42">
        <f t="shared" si="40"/>
        <v>1</v>
      </c>
      <c r="K617" s="40" t="s">
        <v>34</v>
      </c>
      <c r="L617" s="40" t="s">
        <v>4</v>
      </c>
      <c r="M617" s="43"/>
      <c r="N617" s="52"/>
      <c r="O617" s="52"/>
      <c r="P617" s="53"/>
      <c r="Q617" s="52"/>
      <c r="R617" s="52"/>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5">
        <f t="shared" si="41"/>
        <v>5456.12</v>
      </c>
      <c r="BB617" s="54">
        <f t="shared" si="42"/>
        <v>5456.12</v>
      </c>
      <c r="BC617" s="59" t="str">
        <f t="shared" si="43"/>
        <v>INR  Five Thousand Four Hundred &amp; Fifty Six  and Paise Twelve Only</v>
      </c>
      <c r="IA617" s="21">
        <v>19.01</v>
      </c>
      <c r="IB617" s="21" t="s">
        <v>571</v>
      </c>
      <c r="ID617" s="21">
        <v>2</v>
      </c>
      <c r="IE617" s="22" t="s">
        <v>43</v>
      </c>
      <c r="IF617" s="22"/>
      <c r="IG617" s="22"/>
      <c r="IH617" s="22"/>
      <c r="II617" s="22"/>
    </row>
    <row r="618" spans="1:243" s="21" customFormat="1" ht="31.5">
      <c r="A618" s="60">
        <v>20</v>
      </c>
      <c r="B618" s="63" t="s">
        <v>572</v>
      </c>
      <c r="C618" s="34"/>
      <c r="D618" s="70"/>
      <c r="E618" s="70"/>
      <c r="F618" s="70"/>
      <c r="G618" s="70"/>
      <c r="H618" s="70"/>
      <c r="I618" s="70"/>
      <c r="J618" s="70"/>
      <c r="K618" s="70"/>
      <c r="L618" s="70"/>
      <c r="M618" s="70"/>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IA618" s="21">
        <v>20</v>
      </c>
      <c r="IB618" s="21" t="s">
        <v>572</v>
      </c>
      <c r="IE618" s="22"/>
      <c r="IF618" s="22"/>
      <c r="IG618" s="22"/>
      <c r="IH618" s="22"/>
      <c r="II618" s="22"/>
    </row>
    <row r="619" spans="1:243" s="21" customFormat="1" ht="141" customHeight="1">
      <c r="A619" s="60">
        <v>20.01</v>
      </c>
      <c r="B619" s="63" t="s">
        <v>573</v>
      </c>
      <c r="C619" s="34"/>
      <c r="D619" s="70"/>
      <c r="E619" s="70"/>
      <c r="F619" s="70"/>
      <c r="G619" s="70"/>
      <c r="H619" s="70"/>
      <c r="I619" s="70"/>
      <c r="J619" s="70"/>
      <c r="K619" s="70"/>
      <c r="L619" s="70"/>
      <c r="M619" s="70"/>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IA619" s="21">
        <v>20.01</v>
      </c>
      <c r="IB619" s="21" t="s">
        <v>573</v>
      </c>
      <c r="IE619" s="22"/>
      <c r="IF619" s="22"/>
      <c r="IG619" s="22"/>
      <c r="IH619" s="22"/>
      <c r="II619" s="22"/>
    </row>
    <row r="620" spans="1:243" s="21" customFormat="1" ht="28.5">
      <c r="A620" s="60">
        <v>20.02</v>
      </c>
      <c r="B620" s="63" t="s">
        <v>574</v>
      </c>
      <c r="C620" s="34"/>
      <c r="D620" s="64">
        <v>3</v>
      </c>
      <c r="E620" s="65" t="s">
        <v>43</v>
      </c>
      <c r="F620" s="61">
        <v>185.49</v>
      </c>
      <c r="G620" s="46"/>
      <c r="H620" s="40"/>
      <c r="I620" s="41" t="s">
        <v>33</v>
      </c>
      <c r="J620" s="42">
        <f t="shared" si="36"/>
        <v>1</v>
      </c>
      <c r="K620" s="40" t="s">
        <v>34</v>
      </c>
      <c r="L620" s="40" t="s">
        <v>4</v>
      </c>
      <c r="M620" s="43"/>
      <c r="N620" s="52"/>
      <c r="O620" s="52"/>
      <c r="P620" s="53"/>
      <c r="Q620" s="52"/>
      <c r="R620" s="52"/>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5">
        <f t="shared" si="37"/>
        <v>556.47</v>
      </c>
      <c r="BB620" s="54">
        <f t="shared" si="38"/>
        <v>556.47</v>
      </c>
      <c r="BC620" s="59" t="str">
        <f t="shared" si="39"/>
        <v>INR  Five Hundred &amp; Fifty Six  and Paise Forty Seven Only</v>
      </c>
      <c r="IA620" s="21">
        <v>20.02</v>
      </c>
      <c r="IB620" s="21" t="s">
        <v>574</v>
      </c>
      <c r="ID620" s="21">
        <v>3</v>
      </c>
      <c r="IE620" s="22" t="s">
        <v>43</v>
      </c>
      <c r="IF620" s="22"/>
      <c r="IG620" s="22"/>
      <c r="IH620" s="22"/>
      <c r="II620" s="22"/>
    </row>
    <row r="621" spans="1:243" s="21" customFormat="1" ht="126.75" customHeight="1">
      <c r="A621" s="60">
        <v>20.03</v>
      </c>
      <c r="B621" s="63" t="s">
        <v>575</v>
      </c>
      <c r="C621" s="34"/>
      <c r="D621" s="70"/>
      <c r="E621" s="70"/>
      <c r="F621" s="70"/>
      <c r="G621" s="70"/>
      <c r="H621" s="70"/>
      <c r="I621" s="70"/>
      <c r="J621" s="70"/>
      <c r="K621" s="70"/>
      <c r="L621" s="70"/>
      <c r="M621" s="70"/>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IA621" s="21">
        <v>20.03</v>
      </c>
      <c r="IB621" s="21" t="s">
        <v>575</v>
      </c>
      <c r="IE621" s="22"/>
      <c r="IF621" s="22"/>
      <c r="IG621" s="22"/>
      <c r="IH621" s="22"/>
      <c r="II621" s="22"/>
    </row>
    <row r="622" spans="1:243" s="21" customFormat="1" ht="28.5">
      <c r="A622" s="60">
        <v>20.04</v>
      </c>
      <c r="B622" s="63" t="s">
        <v>576</v>
      </c>
      <c r="C622" s="34"/>
      <c r="D622" s="64">
        <v>10</v>
      </c>
      <c r="E622" s="65" t="s">
        <v>44</v>
      </c>
      <c r="F622" s="61">
        <v>11.71</v>
      </c>
      <c r="G622" s="46"/>
      <c r="H622" s="40"/>
      <c r="I622" s="41" t="s">
        <v>33</v>
      </c>
      <c r="J622" s="42">
        <f t="shared" si="36"/>
        <v>1</v>
      </c>
      <c r="K622" s="40" t="s">
        <v>34</v>
      </c>
      <c r="L622" s="40" t="s">
        <v>4</v>
      </c>
      <c r="M622" s="43"/>
      <c r="N622" s="52"/>
      <c r="O622" s="52"/>
      <c r="P622" s="53"/>
      <c r="Q622" s="52"/>
      <c r="R622" s="52"/>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5">
        <f t="shared" si="37"/>
        <v>117.1</v>
      </c>
      <c r="BB622" s="54">
        <f t="shared" si="38"/>
        <v>117.1</v>
      </c>
      <c r="BC622" s="59" t="str">
        <f t="shared" si="39"/>
        <v>INR  One Hundred &amp; Seventeen  and Paise Ten Only</v>
      </c>
      <c r="IA622" s="21">
        <v>20.04</v>
      </c>
      <c r="IB622" s="21" t="s">
        <v>576</v>
      </c>
      <c r="ID622" s="21">
        <v>10</v>
      </c>
      <c r="IE622" s="22" t="s">
        <v>44</v>
      </c>
      <c r="IF622" s="22"/>
      <c r="IG622" s="22"/>
      <c r="IH622" s="22"/>
      <c r="II622" s="22"/>
    </row>
    <row r="623" spans="1:243" s="21" customFormat="1" ht="94.5">
      <c r="A623" s="60">
        <v>20.05</v>
      </c>
      <c r="B623" s="63" t="s">
        <v>577</v>
      </c>
      <c r="C623" s="34"/>
      <c r="D623" s="70"/>
      <c r="E623" s="70"/>
      <c r="F623" s="70"/>
      <c r="G623" s="70"/>
      <c r="H623" s="70"/>
      <c r="I623" s="70"/>
      <c r="J623" s="70"/>
      <c r="K623" s="70"/>
      <c r="L623" s="70"/>
      <c r="M623" s="70"/>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IA623" s="21">
        <v>20.05</v>
      </c>
      <c r="IB623" s="21" t="s">
        <v>577</v>
      </c>
      <c r="IE623" s="22"/>
      <c r="IF623" s="22"/>
      <c r="IG623" s="22"/>
      <c r="IH623" s="22"/>
      <c r="II623" s="22"/>
    </row>
    <row r="624" spans="1:243" s="21" customFormat="1" ht="47.25">
      <c r="A624" s="60">
        <v>20.06</v>
      </c>
      <c r="B624" s="63" t="s">
        <v>90</v>
      </c>
      <c r="C624" s="34"/>
      <c r="D624" s="64">
        <v>3</v>
      </c>
      <c r="E624" s="65" t="s">
        <v>43</v>
      </c>
      <c r="F624" s="61">
        <v>342.35</v>
      </c>
      <c r="G624" s="46"/>
      <c r="H624" s="40"/>
      <c r="I624" s="41" t="s">
        <v>33</v>
      </c>
      <c r="J624" s="42">
        <f t="shared" si="36"/>
        <v>1</v>
      </c>
      <c r="K624" s="40" t="s">
        <v>34</v>
      </c>
      <c r="L624" s="40" t="s">
        <v>4</v>
      </c>
      <c r="M624" s="43"/>
      <c r="N624" s="52"/>
      <c r="O624" s="52"/>
      <c r="P624" s="53"/>
      <c r="Q624" s="52"/>
      <c r="R624" s="52"/>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3"/>
      <c r="BA624" s="55">
        <f t="shared" si="37"/>
        <v>1027.05</v>
      </c>
      <c r="BB624" s="54">
        <f t="shared" si="38"/>
        <v>1027.05</v>
      </c>
      <c r="BC624" s="59" t="str">
        <f t="shared" si="39"/>
        <v>INR  One Thousand  &amp;Twenty Seven  and Paise Five Only</v>
      </c>
      <c r="IA624" s="21">
        <v>20.06</v>
      </c>
      <c r="IB624" s="21" t="s">
        <v>90</v>
      </c>
      <c r="ID624" s="21">
        <v>3</v>
      </c>
      <c r="IE624" s="22" t="s">
        <v>43</v>
      </c>
      <c r="IF624" s="22"/>
      <c r="IG624" s="22"/>
      <c r="IH624" s="22"/>
      <c r="II624" s="22"/>
    </row>
    <row r="625" spans="1:243" s="21" customFormat="1" ht="110.25">
      <c r="A625" s="60">
        <v>20.07</v>
      </c>
      <c r="B625" s="63" t="s">
        <v>578</v>
      </c>
      <c r="C625" s="34"/>
      <c r="D625" s="70"/>
      <c r="E625" s="70"/>
      <c r="F625" s="70"/>
      <c r="G625" s="70"/>
      <c r="H625" s="70"/>
      <c r="I625" s="70"/>
      <c r="J625" s="70"/>
      <c r="K625" s="70"/>
      <c r="L625" s="70"/>
      <c r="M625" s="70"/>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IA625" s="21">
        <v>20.07</v>
      </c>
      <c r="IB625" s="21" t="s">
        <v>578</v>
      </c>
      <c r="IE625" s="22"/>
      <c r="IF625" s="22"/>
      <c r="IG625" s="22"/>
      <c r="IH625" s="22"/>
      <c r="II625" s="22"/>
    </row>
    <row r="626" spans="1:243" s="21" customFormat="1" ht="28.5">
      <c r="A626" s="60">
        <v>20.08</v>
      </c>
      <c r="B626" s="63" t="s">
        <v>579</v>
      </c>
      <c r="C626" s="34"/>
      <c r="D626" s="64">
        <v>10</v>
      </c>
      <c r="E626" s="65" t="s">
        <v>43</v>
      </c>
      <c r="F626" s="61">
        <v>40.07</v>
      </c>
      <c r="G626" s="46"/>
      <c r="H626" s="40"/>
      <c r="I626" s="41" t="s">
        <v>33</v>
      </c>
      <c r="J626" s="42">
        <f t="shared" si="36"/>
        <v>1</v>
      </c>
      <c r="K626" s="40" t="s">
        <v>34</v>
      </c>
      <c r="L626" s="40" t="s">
        <v>4</v>
      </c>
      <c r="M626" s="43"/>
      <c r="N626" s="52"/>
      <c r="O626" s="52"/>
      <c r="P626" s="53"/>
      <c r="Q626" s="52"/>
      <c r="R626" s="52"/>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3"/>
      <c r="BA626" s="55">
        <f t="shared" si="37"/>
        <v>400.7</v>
      </c>
      <c r="BB626" s="54">
        <f t="shared" si="38"/>
        <v>400.7</v>
      </c>
      <c r="BC626" s="59" t="str">
        <f t="shared" si="39"/>
        <v>INR  Four Hundred    and Paise Seventy Only</v>
      </c>
      <c r="IA626" s="21">
        <v>20.08</v>
      </c>
      <c r="IB626" s="21" t="s">
        <v>579</v>
      </c>
      <c r="ID626" s="21">
        <v>10</v>
      </c>
      <c r="IE626" s="22" t="s">
        <v>43</v>
      </c>
      <c r="IF626" s="22"/>
      <c r="IG626" s="22"/>
      <c r="IH626" s="22"/>
      <c r="II626" s="22"/>
    </row>
    <row r="627" spans="1:243" s="21" customFormat="1" ht="157.5">
      <c r="A627" s="60">
        <v>20.09</v>
      </c>
      <c r="B627" s="63" t="s">
        <v>580</v>
      </c>
      <c r="C627" s="34"/>
      <c r="D627" s="64">
        <v>3</v>
      </c>
      <c r="E627" s="65" t="s">
        <v>43</v>
      </c>
      <c r="F627" s="61">
        <v>719.68</v>
      </c>
      <c r="G627" s="46"/>
      <c r="H627" s="40"/>
      <c r="I627" s="41" t="s">
        <v>33</v>
      </c>
      <c r="J627" s="42">
        <f t="shared" si="36"/>
        <v>1</v>
      </c>
      <c r="K627" s="40" t="s">
        <v>34</v>
      </c>
      <c r="L627" s="40" t="s">
        <v>4</v>
      </c>
      <c r="M627" s="43"/>
      <c r="N627" s="52"/>
      <c r="O627" s="52"/>
      <c r="P627" s="53"/>
      <c r="Q627" s="52"/>
      <c r="R627" s="52"/>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3"/>
      <c r="BA627" s="55">
        <f t="shared" si="37"/>
        <v>2159.04</v>
      </c>
      <c r="BB627" s="54">
        <f t="shared" si="38"/>
        <v>2159.04</v>
      </c>
      <c r="BC627" s="59" t="str">
        <f t="shared" si="39"/>
        <v>INR  Two Thousand One Hundred &amp; Fifty Nine  and Paise Four Only</v>
      </c>
      <c r="IA627" s="21">
        <v>20.09</v>
      </c>
      <c r="IB627" s="21" t="s">
        <v>580</v>
      </c>
      <c r="ID627" s="21">
        <v>3</v>
      </c>
      <c r="IE627" s="22" t="s">
        <v>43</v>
      </c>
      <c r="IF627" s="22"/>
      <c r="IG627" s="22"/>
      <c r="IH627" s="22"/>
      <c r="II627" s="22"/>
    </row>
    <row r="628" spans="1:243" s="21" customFormat="1" ht="15.75">
      <c r="A628" s="60">
        <v>21</v>
      </c>
      <c r="B628" s="63" t="s">
        <v>581</v>
      </c>
      <c r="C628" s="34"/>
      <c r="D628" s="70"/>
      <c r="E628" s="70"/>
      <c r="F628" s="70"/>
      <c r="G628" s="70"/>
      <c r="H628" s="70"/>
      <c r="I628" s="70"/>
      <c r="J628" s="70"/>
      <c r="K628" s="70"/>
      <c r="L628" s="70"/>
      <c r="M628" s="70"/>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IA628" s="21">
        <v>21</v>
      </c>
      <c r="IB628" s="21" t="s">
        <v>581</v>
      </c>
      <c r="IE628" s="22"/>
      <c r="IF628" s="22"/>
      <c r="IG628" s="22"/>
      <c r="IH628" s="22"/>
      <c r="II628" s="22"/>
    </row>
    <row r="629" spans="1:243" s="21" customFormat="1" ht="78.75">
      <c r="A629" s="60">
        <v>21.01</v>
      </c>
      <c r="B629" s="63" t="s">
        <v>582</v>
      </c>
      <c r="C629" s="34"/>
      <c r="D629" s="64">
        <v>2</v>
      </c>
      <c r="E629" s="65" t="s">
        <v>617</v>
      </c>
      <c r="F629" s="61">
        <v>457.52</v>
      </c>
      <c r="G629" s="46"/>
      <c r="H629" s="40"/>
      <c r="I629" s="41" t="s">
        <v>33</v>
      </c>
      <c r="J629" s="42">
        <f t="shared" si="36"/>
        <v>1</v>
      </c>
      <c r="K629" s="40" t="s">
        <v>34</v>
      </c>
      <c r="L629" s="40" t="s">
        <v>4</v>
      </c>
      <c r="M629" s="43"/>
      <c r="N629" s="52"/>
      <c r="O629" s="52"/>
      <c r="P629" s="53"/>
      <c r="Q629" s="52"/>
      <c r="R629" s="52"/>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5">
        <f t="shared" si="37"/>
        <v>915.04</v>
      </c>
      <c r="BB629" s="54">
        <f t="shared" si="38"/>
        <v>915.04</v>
      </c>
      <c r="BC629" s="59" t="str">
        <f t="shared" si="39"/>
        <v>INR  Nine Hundred &amp; Fifteen  and Paise Four Only</v>
      </c>
      <c r="IA629" s="21">
        <v>21.01</v>
      </c>
      <c r="IB629" s="21" t="s">
        <v>582</v>
      </c>
      <c r="ID629" s="21">
        <v>2</v>
      </c>
      <c r="IE629" s="22" t="s">
        <v>617</v>
      </c>
      <c r="IF629" s="22"/>
      <c r="IG629" s="22"/>
      <c r="IH629" s="22"/>
      <c r="II629" s="22"/>
    </row>
    <row r="630" spans="1:243" s="21" customFormat="1" ht="50.25" customHeight="1">
      <c r="A630" s="60">
        <v>21.02</v>
      </c>
      <c r="B630" s="63" t="s">
        <v>583</v>
      </c>
      <c r="C630" s="34"/>
      <c r="D630" s="64">
        <v>3</v>
      </c>
      <c r="E630" s="65" t="s">
        <v>617</v>
      </c>
      <c r="F630" s="61">
        <v>58.66</v>
      </c>
      <c r="G630" s="46"/>
      <c r="H630" s="40"/>
      <c r="I630" s="41" t="s">
        <v>33</v>
      </c>
      <c r="J630" s="42">
        <f t="shared" si="36"/>
        <v>1</v>
      </c>
      <c r="K630" s="40" t="s">
        <v>34</v>
      </c>
      <c r="L630" s="40" t="s">
        <v>4</v>
      </c>
      <c r="M630" s="43"/>
      <c r="N630" s="52"/>
      <c r="O630" s="52"/>
      <c r="P630" s="53"/>
      <c r="Q630" s="52"/>
      <c r="R630" s="52"/>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5">
        <f t="shared" si="37"/>
        <v>175.98</v>
      </c>
      <c r="BB630" s="54">
        <f t="shared" si="38"/>
        <v>175.98</v>
      </c>
      <c r="BC630" s="59" t="str">
        <f t="shared" si="39"/>
        <v>INR  One Hundred &amp; Seventy Five  and Paise Ninety Eight Only</v>
      </c>
      <c r="IA630" s="21">
        <v>21.02</v>
      </c>
      <c r="IB630" s="21" t="s">
        <v>583</v>
      </c>
      <c r="ID630" s="21">
        <v>3</v>
      </c>
      <c r="IE630" s="22" t="s">
        <v>617</v>
      </c>
      <c r="IF630" s="22"/>
      <c r="IG630" s="22"/>
      <c r="IH630" s="22"/>
      <c r="II630" s="22"/>
    </row>
    <row r="631" spans="1:243" s="21" customFormat="1" ht="78.75">
      <c r="A631" s="60">
        <v>21.03</v>
      </c>
      <c r="B631" s="63" t="s">
        <v>584</v>
      </c>
      <c r="C631" s="34"/>
      <c r="D631" s="64">
        <v>15</v>
      </c>
      <c r="E631" s="65" t="s">
        <v>621</v>
      </c>
      <c r="F631" s="61">
        <v>66.29</v>
      </c>
      <c r="G631" s="46"/>
      <c r="H631" s="40"/>
      <c r="I631" s="41" t="s">
        <v>33</v>
      </c>
      <c r="J631" s="42">
        <f t="shared" si="36"/>
        <v>1</v>
      </c>
      <c r="K631" s="40" t="s">
        <v>34</v>
      </c>
      <c r="L631" s="40" t="s">
        <v>4</v>
      </c>
      <c r="M631" s="43"/>
      <c r="N631" s="52"/>
      <c r="O631" s="52"/>
      <c r="P631" s="53"/>
      <c r="Q631" s="52"/>
      <c r="R631" s="52"/>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5">
        <f t="shared" si="37"/>
        <v>994.35</v>
      </c>
      <c r="BB631" s="54">
        <f t="shared" si="38"/>
        <v>994.35</v>
      </c>
      <c r="BC631" s="59" t="str">
        <f t="shared" si="39"/>
        <v>INR  Nine Hundred &amp; Ninety Four  and Paise Thirty Five Only</v>
      </c>
      <c r="IA631" s="21">
        <v>21.03</v>
      </c>
      <c r="IB631" s="21" t="s">
        <v>584</v>
      </c>
      <c r="ID631" s="21">
        <v>15</v>
      </c>
      <c r="IE631" s="22" t="s">
        <v>621</v>
      </c>
      <c r="IF631" s="22"/>
      <c r="IG631" s="22"/>
      <c r="IH631" s="22"/>
      <c r="II631" s="22"/>
    </row>
    <row r="632" spans="1:243" s="21" customFormat="1" ht="31.5">
      <c r="A632" s="60">
        <v>21.04</v>
      </c>
      <c r="B632" s="63" t="s">
        <v>585</v>
      </c>
      <c r="C632" s="34"/>
      <c r="D632" s="64">
        <v>2</v>
      </c>
      <c r="E632" s="65" t="s">
        <v>617</v>
      </c>
      <c r="F632" s="61">
        <v>29.33</v>
      </c>
      <c r="G632" s="46"/>
      <c r="H632" s="40"/>
      <c r="I632" s="41" t="s">
        <v>33</v>
      </c>
      <c r="J632" s="42">
        <f t="shared" si="36"/>
        <v>1</v>
      </c>
      <c r="K632" s="40" t="s">
        <v>34</v>
      </c>
      <c r="L632" s="40" t="s">
        <v>4</v>
      </c>
      <c r="M632" s="43"/>
      <c r="N632" s="52"/>
      <c r="O632" s="52"/>
      <c r="P632" s="53"/>
      <c r="Q632" s="52"/>
      <c r="R632" s="52"/>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3"/>
      <c r="BA632" s="55">
        <f t="shared" si="37"/>
        <v>58.66</v>
      </c>
      <c r="BB632" s="54">
        <f t="shared" si="38"/>
        <v>58.66</v>
      </c>
      <c r="BC632" s="59" t="str">
        <f t="shared" si="39"/>
        <v>INR  Fifty Eight and Paise Sixty Six Only</v>
      </c>
      <c r="IA632" s="21">
        <v>21.04</v>
      </c>
      <c r="IB632" s="21" t="s">
        <v>585</v>
      </c>
      <c r="ID632" s="21">
        <v>2</v>
      </c>
      <c r="IE632" s="22" t="s">
        <v>617</v>
      </c>
      <c r="IF632" s="22"/>
      <c r="IG632" s="22"/>
      <c r="IH632" s="22"/>
      <c r="II632" s="22"/>
    </row>
    <row r="633" spans="1:243" s="21" customFormat="1" ht="78.75">
      <c r="A633" s="60">
        <v>21.05</v>
      </c>
      <c r="B633" s="63" t="s">
        <v>586</v>
      </c>
      <c r="C633" s="34"/>
      <c r="D633" s="64">
        <v>2</v>
      </c>
      <c r="E633" s="65" t="s">
        <v>617</v>
      </c>
      <c r="F633" s="61">
        <v>3451.44</v>
      </c>
      <c r="G633" s="46"/>
      <c r="H633" s="40"/>
      <c r="I633" s="41" t="s">
        <v>33</v>
      </c>
      <c r="J633" s="42">
        <f t="shared" si="36"/>
        <v>1</v>
      </c>
      <c r="K633" s="40" t="s">
        <v>34</v>
      </c>
      <c r="L633" s="40" t="s">
        <v>4</v>
      </c>
      <c r="M633" s="43"/>
      <c r="N633" s="52"/>
      <c r="O633" s="52"/>
      <c r="P633" s="53"/>
      <c r="Q633" s="52"/>
      <c r="R633" s="52"/>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3"/>
      <c r="BA633" s="55">
        <f t="shared" si="37"/>
        <v>6902.88</v>
      </c>
      <c r="BB633" s="54">
        <f t="shared" si="38"/>
        <v>6902.88</v>
      </c>
      <c r="BC633" s="59" t="str">
        <f t="shared" si="39"/>
        <v>INR  Six Thousand Nine Hundred &amp; Two  and Paise Eighty Eight Only</v>
      </c>
      <c r="IA633" s="21">
        <v>21.05</v>
      </c>
      <c r="IB633" s="21" t="s">
        <v>586</v>
      </c>
      <c r="ID633" s="21">
        <v>2</v>
      </c>
      <c r="IE633" s="22" t="s">
        <v>617</v>
      </c>
      <c r="IF633" s="22"/>
      <c r="IG633" s="22"/>
      <c r="IH633" s="22"/>
      <c r="II633" s="22"/>
    </row>
    <row r="634" spans="1:243" s="21" customFormat="1" ht="47.25">
      <c r="A634" s="60">
        <v>21.06</v>
      </c>
      <c r="B634" s="63" t="s">
        <v>587</v>
      </c>
      <c r="C634" s="34"/>
      <c r="D634" s="64">
        <v>2</v>
      </c>
      <c r="E634" s="65" t="s">
        <v>617</v>
      </c>
      <c r="F634" s="61">
        <v>1125.82</v>
      </c>
      <c r="G634" s="46"/>
      <c r="H634" s="40"/>
      <c r="I634" s="41" t="s">
        <v>33</v>
      </c>
      <c r="J634" s="42">
        <f t="shared" si="36"/>
        <v>1</v>
      </c>
      <c r="K634" s="40" t="s">
        <v>34</v>
      </c>
      <c r="L634" s="40" t="s">
        <v>4</v>
      </c>
      <c r="M634" s="43"/>
      <c r="N634" s="52"/>
      <c r="O634" s="52"/>
      <c r="P634" s="53"/>
      <c r="Q634" s="52"/>
      <c r="R634" s="52"/>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5">
        <f t="shared" si="37"/>
        <v>2251.64</v>
      </c>
      <c r="BB634" s="54">
        <f t="shared" si="38"/>
        <v>2251.64</v>
      </c>
      <c r="BC634" s="59" t="str">
        <f t="shared" si="39"/>
        <v>INR  Two Thousand Two Hundred &amp; Fifty One  and Paise Sixty Four Only</v>
      </c>
      <c r="IA634" s="21">
        <v>21.06</v>
      </c>
      <c r="IB634" s="21" t="s">
        <v>587</v>
      </c>
      <c r="ID634" s="21">
        <v>2</v>
      </c>
      <c r="IE634" s="22" t="s">
        <v>617</v>
      </c>
      <c r="IF634" s="22"/>
      <c r="IG634" s="22"/>
      <c r="IH634" s="22"/>
      <c r="II634" s="22"/>
    </row>
    <row r="635" spans="1:243" s="21" customFormat="1" ht="31.5">
      <c r="A635" s="60">
        <v>21.07</v>
      </c>
      <c r="B635" s="63" t="s">
        <v>588</v>
      </c>
      <c r="C635" s="34"/>
      <c r="D635" s="64">
        <v>2</v>
      </c>
      <c r="E635" s="65" t="s">
        <v>617</v>
      </c>
      <c r="F635" s="61">
        <v>316.74</v>
      </c>
      <c r="G635" s="46"/>
      <c r="H635" s="40"/>
      <c r="I635" s="41" t="s">
        <v>33</v>
      </c>
      <c r="J635" s="42">
        <f t="shared" si="36"/>
        <v>1</v>
      </c>
      <c r="K635" s="40" t="s">
        <v>34</v>
      </c>
      <c r="L635" s="40" t="s">
        <v>4</v>
      </c>
      <c r="M635" s="43"/>
      <c r="N635" s="52"/>
      <c r="O635" s="52"/>
      <c r="P635" s="53"/>
      <c r="Q635" s="52"/>
      <c r="R635" s="52"/>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5">
        <f t="shared" si="37"/>
        <v>633.48</v>
      </c>
      <c r="BB635" s="54">
        <f t="shared" si="38"/>
        <v>633.48</v>
      </c>
      <c r="BC635" s="59" t="str">
        <f t="shared" si="39"/>
        <v>INR  Six Hundred &amp; Thirty Three  and Paise Forty Eight Only</v>
      </c>
      <c r="IA635" s="21">
        <v>21.07</v>
      </c>
      <c r="IB635" s="21" t="s">
        <v>588</v>
      </c>
      <c r="ID635" s="21">
        <v>2</v>
      </c>
      <c r="IE635" s="22" t="s">
        <v>617</v>
      </c>
      <c r="IF635" s="22"/>
      <c r="IG635" s="22"/>
      <c r="IH635" s="22"/>
      <c r="II635" s="22"/>
    </row>
    <row r="636" spans="1:243" s="21" customFormat="1" ht="141.75">
      <c r="A636" s="60">
        <v>21.08</v>
      </c>
      <c r="B636" s="63" t="s">
        <v>589</v>
      </c>
      <c r="C636" s="34"/>
      <c r="D636" s="64">
        <v>2</v>
      </c>
      <c r="E636" s="65" t="s">
        <v>617</v>
      </c>
      <c r="F636" s="61">
        <v>6049.98</v>
      </c>
      <c r="G636" s="46"/>
      <c r="H636" s="40"/>
      <c r="I636" s="41" t="s">
        <v>33</v>
      </c>
      <c r="J636" s="42">
        <f t="shared" si="36"/>
        <v>1</v>
      </c>
      <c r="K636" s="40" t="s">
        <v>34</v>
      </c>
      <c r="L636" s="40" t="s">
        <v>4</v>
      </c>
      <c r="M636" s="43"/>
      <c r="N636" s="52"/>
      <c r="O636" s="52"/>
      <c r="P636" s="53"/>
      <c r="Q636" s="52"/>
      <c r="R636" s="52"/>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3"/>
      <c r="BA636" s="55">
        <f t="shared" si="37"/>
        <v>12099.96</v>
      </c>
      <c r="BB636" s="54">
        <f t="shared" si="38"/>
        <v>12099.96</v>
      </c>
      <c r="BC636" s="59" t="str">
        <f t="shared" si="39"/>
        <v>INR  Twelve Thousand  &amp;Ninety Nine  and Paise Ninety Six Only</v>
      </c>
      <c r="IA636" s="21">
        <v>21.08</v>
      </c>
      <c r="IB636" s="21" t="s">
        <v>589</v>
      </c>
      <c r="ID636" s="21">
        <v>2</v>
      </c>
      <c r="IE636" s="22" t="s">
        <v>617</v>
      </c>
      <c r="IF636" s="22"/>
      <c r="IG636" s="22"/>
      <c r="IH636" s="22"/>
      <c r="II636" s="22"/>
    </row>
    <row r="637" spans="1:243" s="21" customFormat="1" ht="67.5" customHeight="1">
      <c r="A637" s="60">
        <v>21.09</v>
      </c>
      <c r="B637" s="63" t="s">
        <v>590</v>
      </c>
      <c r="C637" s="34"/>
      <c r="D637" s="64">
        <v>2</v>
      </c>
      <c r="E637" s="65" t="s">
        <v>617</v>
      </c>
      <c r="F637" s="61">
        <v>268.22</v>
      </c>
      <c r="G637" s="46"/>
      <c r="H637" s="40"/>
      <c r="I637" s="41" t="s">
        <v>33</v>
      </c>
      <c r="J637" s="42">
        <f t="shared" si="36"/>
        <v>1</v>
      </c>
      <c r="K637" s="40" t="s">
        <v>34</v>
      </c>
      <c r="L637" s="40" t="s">
        <v>4</v>
      </c>
      <c r="M637" s="43"/>
      <c r="N637" s="52"/>
      <c r="O637" s="52"/>
      <c r="P637" s="53"/>
      <c r="Q637" s="52"/>
      <c r="R637" s="52"/>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5">
        <f t="shared" si="37"/>
        <v>536.44</v>
      </c>
      <c r="BB637" s="54">
        <f t="shared" si="38"/>
        <v>536.44</v>
      </c>
      <c r="BC637" s="59" t="str">
        <f t="shared" si="39"/>
        <v>INR  Five Hundred &amp; Thirty Six  and Paise Forty Four Only</v>
      </c>
      <c r="IA637" s="21">
        <v>21.09</v>
      </c>
      <c r="IB637" s="67" t="s">
        <v>590</v>
      </c>
      <c r="ID637" s="21">
        <v>2</v>
      </c>
      <c r="IE637" s="22" t="s">
        <v>617</v>
      </c>
      <c r="IF637" s="22"/>
      <c r="IG637" s="22"/>
      <c r="IH637" s="22"/>
      <c r="II637" s="22"/>
    </row>
    <row r="638" spans="1:243" s="21" customFormat="1" ht="79.5" customHeight="1">
      <c r="A638" s="62">
        <v>21.1</v>
      </c>
      <c r="B638" s="63" t="s">
        <v>591</v>
      </c>
      <c r="C638" s="34"/>
      <c r="D638" s="64">
        <v>2</v>
      </c>
      <c r="E638" s="65" t="s">
        <v>46</v>
      </c>
      <c r="F638" s="61">
        <v>4942.04</v>
      </c>
      <c r="G638" s="46"/>
      <c r="H638" s="40"/>
      <c r="I638" s="41" t="s">
        <v>33</v>
      </c>
      <c r="J638" s="42">
        <f t="shared" si="36"/>
        <v>1</v>
      </c>
      <c r="K638" s="40" t="s">
        <v>34</v>
      </c>
      <c r="L638" s="40" t="s">
        <v>4</v>
      </c>
      <c r="M638" s="43"/>
      <c r="N638" s="52"/>
      <c r="O638" s="52"/>
      <c r="P638" s="53"/>
      <c r="Q638" s="52"/>
      <c r="R638" s="52"/>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3"/>
      <c r="BA638" s="55">
        <f t="shared" si="37"/>
        <v>9884.08</v>
      </c>
      <c r="BB638" s="54">
        <f t="shared" si="38"/>
        <v>9884.08</v>
      </c>
      <c r="BC638" s="59" t="str">
        <f t="shared" si="39"/>
        <v>INR  Nine Thousand Eight Hundred &amp; Eighty Four  and Paise Eight Only</v>
      </c>
      <c r="IA638" s="21">
        <v>21.1</v>
      </c>
      <c r="IB638" s="67" t="s">
        <v>591</v>
      </c>
      <c r="ID638" s="21">
        <v>2</v>
      </c>
      <c r="IE638" s="22" t="s">
        <v>46</v>
      </c>
      <c r="IF638" s="22"/>
      <c r="IG638" s="22"/>
      <c r="IH638" s="22"/>
      <c r="II638" s="22"/>
    </row>
    <row r="639" spans="1:243" s="21" customFormat="1" ht="99" customHeight="1">
      <c r="A639" s="60">
        <v>21.11</v>
      </c>
      <c r="B639" s="63" t="s">
        <v>592</v>
      </c>
      <c r="C639" s="34"/>
      <c r="D639" s="64">
        <v>2</v>
      </c>
      <c r="E639" s="65" t="s">
        <v>46</v>
      </c>
      <c r="F639" s="61">
        <v>3939.72</v>
      </c>
      <c r="G639" s="46"/>
      <c r="H639" s="40"/>
      <c r="I639" s="41" t="s">
        <v>33</v>
      </c>
      <c r="J639" s="42">
        <f t="shared" si="36"/>
        <v>1</v>
      </c>
      <c r="K639" s="40" t="s">
        <v>34</v>
      </c>
      <c r="L639" s="40" t="s">
        <v>4</v>
      </c>
      <c r="M639" s="43"/>
      <c r="N639" s="52"/>
      <c r="O639" s="52"/>
      <c r="P639" s="53"/>
      <c r="Q639" s="52"/>
      <c r="R639" s="52"/>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5">
        <f t="shared" si="37"/>
        <v>7879.44</v>
      </c>
      <c r="BB639" s="54">
        <f t="shared" si="38"/>
        <v>7879.44</v>
      </c>
      <c r="BC639" s="59" t="str">
        <f t="shared" si="39"/>
        <v>INR  Seven Thousand Eight Hundred &amp; Seventy Nine  and Paise Forty Four Only</v>
      </c>
      <c r="IA639" s="21">
        <v>21.11</v>
      </c>
      <c r="IB639" s="67" t="s">
        <v>592</v>
      </c>
      <c r="ID639" s="21">
        <v>2</v>
      </c>
      <c r="IE639" s="22" t="s">
        <v>46</v>
      </c>
      <c r="IF639" s="22"/>
      <c r="IG639" s="22"/>
      <c r="IH639" s="22"/>
      <c r="II639" s="22"/>
    </row>
    <row r="640" spans="1:243" s="21" customFormat="1" ht="144" customHeight="1">
      <c r="A640" s="60">
        <v>21.12</v>
      </c>
      <c r="B640" s="63" t="s">
        <v>593</v>
      </c>
      <c r="C640" s="34"/>
      <c r="D640" s="64">
        <v>50</v>
      </c>
      <c r="E640" s="65" t="s">
        <v>621</v>
      </c>
      <c r="F640" s="61">
        <v>524.07</v>
      </c>
      <c r="G640" s="46"/>
      <c r="H640" s="40"/>
      <c r="I640" s="41" t="s">
        <v>33</v>
      </c>
      <c r="J640" s="42">
        <f t="shared" si="36"/>
        <v>1</v>
      </c>
      <c r="K640" s="40" t="s">
        <v>34</v>
      </c>
      <c r="L640" s="40" t="s">
        <v>4</v>
      </c>
      <c r="M640" s="43"/>
      <c r="N640" s="52"/>
      <c r="O640" s="52"/>
      <c r="P640" s="53"/>
      <c r="Q640" s="52"/>
      <c r="R640" s="52"/>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5">
        <f t="shared" si="37"/>
        <v>26203.5</v>
      </c>
      <c r="BB640" s="54">
        <f t="shared" si="38"/>
        <v>26203.5</v>
      </c>
      <c r="BC640" s="59" t="str">
        <f t="shared" si="39"/>
        <v>INR  Twenty Six Thousand Two Hundred &amp; Three  and Paise Fifty Only</v>
      </c>
      <c r="IA640" s="21">
        <v>21.12</v>
      </c>
      <c r="IB640" s="67" t="s">
        <v>593</v>
      </c>
      <c r="ID640" s="21">
        <v>50</v>
      </c>
      <c r="IE640" s="22" t="s">
        <v>621</v>
      </c>
      <c r="IF640" s="22"/>
      <c r="IG640" s="22"/>
      <c r="IH640" s="22"/>
      <c r="II640" s="22"/>
    </row>
    <row r="641" spans="1:243" s="21" customFormat="1" ht="67.5" customHeight="1">
      <c r="A641" s="60">
        <v>21.13</v>
      </c>
      <c r="B641" s="63" t="s">
        <v>594</v>
      </c>
      <c r="C641" s="34"/>
      <c r="D641" s="64">
        <v>8</v>
      </c>
      <c r="E641" s="65" t="s">
        <v>617</v>
      </c>
      <c r="F641" s="61">
        <v>850.81</v>
      </c>
      <c r="G641" s="46"/>
      <c r="H641" s="40"/>
      <c r="I641" s="41" t="s">
        <v>33</v>
      </c>
      <c r="J641" s="42">
        <f t="shared" si="36"/>
        <v>1</v>
      </c>
      <c r="K641" s="40" t="s">
        <v>34</v>
      </c>
      <c r="L641" s="40" t="s">
        <v>4</v>
      </c>
      <c r="M641" s="43"/>
      <c r="N641" s="52"/>
      <c r="O641" s="52"/>
      <c r="P641" s="53"/>
      <c r="Q641" s="52"/>
      <c r="R641" s="52"/>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5">
        <f t="shared" si="37"/>
        <v>6806.48</v>
      </c>
      <c r="BB641" s="54">
        <f t="shared" si="38"/>
        <v>6806.48</v>
      </c>
      <c r="BC641" s="59" t="str">
        <f t="shared" si="39"/>
        <v>INR  Six Thousand Eight Hundred &amp; Six  and Paise Forty Eight Only</v>
      </c>
      <c r="IA641" s="21">
        <v>21.13</v>
      </c>
      <c r="IB641" s="67" t="s">
        <v>594</v>
      </c>
      <c r="ID641" s="21">
        <v>8</v>
      </c>
      <c r="IE641" s="22" t="s">
        <v>617</v>
      </c>
      <c r="IF641" s="22"/>
      <c r="IG641" s="22"/>
      <c r="IH641" s="22"/>
      <c r="II641" s="22"/>
    </row>
    <row r="642" spans="1:243" s="21" customFormat="1" ht="267" customHeight="1">
      <c r="A642" s="60">
        <v>21.14</v>
      </c>
      <c r="B642" s="63" t="s">
        <v>595</v>
      </c>
      <c r="C642" s="34"/>
      <c r="D642" s="64">
        <v>19</v>
      </c>
      <c r="E642" s="65" t="s">
        <v>623</v>
      </c>
      <c r="F642" s="61">
        <v>64.8</v>
      </c>
      <c r="G642" s="46"/>
      <c r="H642" s="40"/>
      <c r="I642" s="41" t="s">
        <v>33</v>
      </c>
      <c r="J642" s="42">
        <f t="shared" si="36"/>
        <v>1</v>
      </c>
      <c r="K642" s="40" t="s">
        <v>34</v>
      </c>
      <c r="L642" s="40" t="s">
        <v>4</v>
      </c>
      <c r="M642" s="43"/>
      <c r="N642" s="52"/>
      <c r="O642" s="52"/>
      <c r="P642" s="53"/>
      <c r="Q642" s="52"/>
      <c r="R642" s="52"/>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5">
        <f t="shared" si="37"/>
        <v>1231.2</v>
      </c>
      <c r="BB642" s="54">
        <f t="shared" si="38"/>
        <v>1231.2</v>
      </c>
      <c r="BC642" s="59" t="str">
        <f t="shared" si="39"/>
        <v>INR  One Thousand Two Hundred &amp; Thirty One  and Paise Twenty Only</v>
      </c>
      <c r="IA642" s="21">
        <v>21.14</v>
      </c>
      <c r="IB642" s="67" t="s">
        <v>595</v>
      </c>
      <c r="ID642" s="21">
        <v>19</v>
      </c>
      <c r="IE642" s="22" t="s">
        <v>623</v>
      </c>
      <c r="IF642" s="22"/>
      <c r="IG642" s="22"/>
      <c r="IH642" s="22"/>
      <c r="II642" s="22"/>
    </row>
    <row r="643" spans="1:243" s="21" customFormat="1" ht="81.75" customHeight="1">
      <c r="A643" s="60">
        <v>21.15</v>
      </c>
      <c r="B643" s="63" t="s">
        <v>596</v>
      </c>
      <c r="C643" s="34"/>
      <c r="D643" s="64">
        <v>2</v>
      </c>
      <c r="E643" s="65" t="s">
        <v>617</v>
      </c>
      <c r="F643" s="61">
        <v>2209.56</v>
      </c>
      <c r="G643" s="46"/>
      <c r="H643" s="40"/>
      <c r="I643" s="41" t="s">
        <v>33</v>
      </c>
      <c r="J643" s="42">
        <f t="shared" si="36"/>
        <v>1</v>
      </c>
      <c r="K643" s="40" t="s">
        <v>34</v>
      </c>
      <c r="L643" s="40" t="s">
        <v>4</v>
      </c>
      <c r="M643" s="43"/>
      <c r="N643" s="52"/>
      <c r="O643" s="52"/>
      <c r="P643" s="53"/>
      <c r="Q643" s="52"/>
      <c r="R643" s="52"/>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3"/>
      <c r="BA643" s="55">
        <f t="shared" si="37"/>
        <v>4419.12</v>
      </c>
      <c r="BB643" s="54">
        <f t="shared" si="38"/>
        <v>4419.12</v>
      </c>
      <c r="BC643" s="59" t="str">
        <f t="shared" si="39"/>
        <v>INR  Four Thousand Four Hundred &amp; Nineteen  and Paise Twelve Only</v>
      </c>
      <c r="IA643" s="21">
        <v>21.15</v>
      </c>
      <c r="IB643" s="67" t="s">
        <v>596</v>
      </c>
      <c r="ID643" s="21">
        <v>2</v>
      </c>
      <c r="IE643" s="22" t="s">
        <v>617</v>
      </c>
      <c r="IF643" s="22"/>
      <c r="IG643" s="22"/>
      <c r="IH643" s="22"/>
      <c r="II643" s="22"/>
    </row>
    <row r="644" spans="1:243" s="21" customFormat="1" ht="69" customHeight="1">
      <c r="A644" s="60">
        <v>21.16</v>
      </c>
      <c r="B644" s="63" t="s">
        <v>597</v>
      </c>
      <c r="C644" s="34"/>
      <c r="D644" s="64">
        <v>2</v>
      </c>
      <c r="E644" s="65" t="s">
        <v>617</v>
      </c>
      <c r="F644" s="61">
        <v>743.1</v>
      </c>
      <c r="G644" s="46"/>
      <c r="H644" s="40"/>
      <c r="I644" s="41" t="s">
        <v>33</v>
      </c>
      <c r="J644" s="42">
        <f t="shared" si="36"/>
        <v>1</v>
      </c>
      <c r="K644" s="40" t="s">
        <v>34</v>
      </c>
      <c r="L644" s="40" t="s">
        <v>4</v>
      </c>
      <c r="M644" s="43"/>
      <c r="N644" s="52"/>
      <c r="O644" s="52"/>
      <c r="P644" s="53"/>
      <c r="Q644" s="52"/>
      <c r="R644" s="52"/>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5">
        <f t="shared" si="37"/>
        <v>1486.2</v>
      </c>
      <c r="BB644" s="54">
        <f t="shared" si="38"/>
        <v>1486.2</v>
      </c>
      <c r="BC644" s="59" t="str">
        <f t="shared" si="39"/>
        <v>INR  One Thousand Four Hundred &amp; Eighty Six  and Paise Twenty Only</v>
      </c>
      <c r="IA644" s="21">
        <v>21.16</v>
      </c>
      <c r="IB644" s="67" t="s">
        <v>597</v>
      </c>
      <c r="ID644" s="21">
        <v>2</v>
      </c>
      <c r="IE644" s="22" t="s">
        <v>617</v>
      </c>
      <c r="IF644" s="22"/>
      <c r="IG644" s="22"/>
      <c r="IH644" s="22"/>
      <c r="II644" s="22"/>
    </row>
    <row r="645" spans="1:243" s="21" customFormat="1" ht="75.75" customHeight="1">
      <c r="A645" s="60">
        <v>21.17</v>
      </c>
      <c r="B645" s="63" t="s">
        <v>598</v>
      </c>
      <c r="C645" s="34"/>
      <c r="D645" s="64">
        <v>2</v>
      </c>
      <c r="E645" s="65" t="s">
        <v>617</v>
      </c>
      <c r="F645" s="61">
        <v>1012.89</v>
      </c>
      <c r="G645" s="46"/>
      <c r="H645" s="40"/>
      <c r="I645" s="41" t="s">
        <v>33</v>
      </c>
      <c r="J645" s="42">
        <f t="shared" si="36"/>
        <v>1</v>
      </c>
      <c r="K645" s="40" t="s">
        <v>34</v>
      </c>
      <c r="L645" s="40" t="s">
        <v>4</v>
      </c>
      <c r="M645" s="43"/>
      <c r="N645" s="52"/>
      <c r="O645" s="52"/>
      <c r="P645" s="53"/>
      <c r="Q645" s="52"/>
      <c r="R645" s="52"/>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5">
        <f t="shared" si="37"/>
        <v>2025.78</v>
      </c>
      <c r="BB645" s="54">
        <f t="shared" si="38"/>
        <v>2025.78</v>
      </c>
      <c r="BC645" s="59" t="str">
        <f t="shared" si="39"/>
        <v>INR  Two Thousand  &amp;Twenty Five  and Paise Seventy Eight Only</v>
      </c>
      <c r="IA645" s="21">
        <v>21.17</v>
      </c>
      <c r="IB645" s="67" t="s">
        <v>598</v>
      </c>
      <c r="ID645" s="21">
        <v>2</v>
      </c>
      <c r="IE645" s="22" t="s">
        <v>617</v>
      </c>
      <c r="IF645" s="22"/>
      <c r="IG645" s="22"/>
      <c r="IH645" s="22"/>
      <c r="II645" s="22"/>
    </row>
    <row r="646" spans="1:243" s="21" customFormat="1" ht="49.5" customHeight="1">
      <c r="A646" s="60">
        <v>21.18</v>
      </c>
      <c r="B646" s="63" t="s">
        <v>599</v>
      </c>
      <c r="C646" s="34"/>
      <c r="D646" s="64">
        <v>3</v>
      </c>
      <c r="E646" s="65" t="s">
        <v>624</v>
      </c>
      <c r="F646" s="61">
        <v>1354.8</v>
      </c>
      <c r="G646" s="46"/>
      <c r="H646" s="40"/>
      <c r="I646" s="41" t="s">
        <v>33</v>
      </c>
      <c r="J646" s="42">
        <f t="shared" si="36"/>
        <v>1</v>
      </c>
      <c r="K646" s="40" t="s">
        <v>34</v>
      </c>
      <c r="L646" s="40" t="s">
        <v>4</v>
      </c>
      <c r="M646" s="43"/>
      <c r="N646" s="52"/>
      <c r="O646" s="52"/>
      <c r="P646" s="53"/>
      <c r="Q646" s="52"/>
      <c r="R646" s="52"/>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5">
        <f t="shared" si="37"/>
        <v>4064.4</v>
      </c>
      <c r="BB646" s="54">
        <f t="shared" si="38"/>
        <v>4064.4</v>
      </c>
      <c r="BC646" s="59" t="str">
        <f t="shared" si="39"/>
        <v>INR  Four Thousand  &amp;Sixty Four  and Paise Forty Only</v>
      </c>
      <c r="IA646" s="21">
        <v>21.18</v>
      </c>
      <c r="IB646" s="67" t="s">
        <v>599</v>
      </c>
      <c r="ID646" s="21">
        <v>3</v>
      </c>
      <c r="IE646" s="22" t="s">
        <v>624</v>
      </c>
      <c r="IF646" s="22"/>
      <c r="IG646" s="22"/>
      <c r="IH646" s="22"/>
      <c r="II646" s="22"/>
    </row>
    <row r="647" spans="1:243" s="21" customFormat="1" ht="66" customHeight="1">
      <c r="A647" s="60">
        <v>21.19</v>
      </c>
      <c r="B647" s="63" t="s">
        <v>600</v>
      </c>
      <c r="C647" s="34"/>
      <c r="D647" s="64">
        <v>2</v>
      </c>
      <c r="E647" s="65" t="s">
        <v>617</v>
      </c>
      <c r="F647" s="61">
        <v>537.96</v>
      </c>
      <c r="G647" s="46"/>
      <c r="H647" s="40"/>
      <c r="I647" s="41" t="s">
        <v>33</v>
      </c>
      <c r="J647" s="42">
        <f t="shared" si="36"/>
        <v>1</v>
      </c>
      <c r="K647" s="40" t="s">
        <v>34</v>
      </c>
      <c r="L647" s="40" t="s">
        <v>4</v>
      </c>
      <c r="M647" s="43"/>
      <c r="N647" s="52"/>
      <c r="O647" s="52"/>
      <c r="P647" s="53"/>
      <c r="Q647" s="52"/>
      <c r="R647" s="52"/>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3"/>
      <c r="BA647" s="55">
        <f t="shared" si="37"/>
        <v>1075.92</v>
      </c>
      <c r="BB647" s="54">
        <f t="shared" si="38"/>
        <v>1075.92</v>
      </c>
      <c r="BC647" s="59" t="str">
        <f t="shared" si="39"/>
        <v>INR  One Thousand  &amp;Seventy Five  and Paise Ninety Two Only</v>
      </c>
      <c r="IA647" s="21">
        <v>21.19</v>
      </c>
      <c r="IB647" s="67" t="s">
        <v>600</v>
      </c>
      <c r="ID647" s="21">
        <v>2</v>
      </c>
      <c r="IE647" s="22" t="s">
        <v>617</v>
      </c>
      <c r="IF647" s="22"/>
      <c r="IG647" s="22"/>
      <c r="IH647" s="22"/>
      <c r="II647" s="22"/>
    </row>
    <row r="648" spans="1:243" s="21" customFormat="1" ht="64.5" customHeight="1">
      <c r="A648" s="62">
        <v>21.2</v>
      </c>
      <c r="B648" s="63" t="s">
        <v>601</v>
      </c>
      <c r="C648" s="34"/>
      <c r="D648" s="64">
        <v>2</v>
      </c>
      <c r="E648" s="65" t="s">
        <v>617</v>
      </c>
      <c r="F648" s="61">
        <v>498.03</v>
      </c>
      <c r="G648" s="46"/>
      <c r="H648" s="40"/>
      <c r="I648" s="41" t="s">
        <v>33</v>
      </c>
      <c r="J648" s="42">
        <f t="shared" si="36"/>
        <v>1</v>
      </c>
      <c r="K648" s="40" t="s">
        <v>34</v>
      </c>
      <c r="L648" s="40" t="s">
        <v>4</v>
      </c>
      <c r="M648" s="43"/>
      <c r="N648" s="52"/>
      <c r="O648" s="52"/>
      <c r="P648" s="53"/>
      <c r="Q648" s="52"/>
      <c r="R648" s="52"/>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5">
        <f t="shared" si="37"/>
        <v>996.06</v>
      </c>
      <c r="BB648" s="54">
        <f t="shared" si="38"/>
        <v>996.06</v>
      </c>
      <c r="BC648" s="59" t="str">
        <f t="shared" si="39"/>
        <v>INR  Nine Hundred &amp; Ninety Six  and Paise Six Only</v>
      </c>
      <c r="IA648" s="21">
        <v>21.2</v>
      </c>
      <c r="IB648" s="67" t="s">
        <v>601</v>
      </c>
      <c r="ID648" s="21">
        <v>2</v>
      </c>
      <c r="IE648" s="22" t="s">
        <v>617</v>
      </c>
      <c r="IF648" s="22"/>
      <c r="IG648" s="22"/>
      <c r="IH648" s="22"/>
      <c r="II648" s="22"/>
    </row>
    <row r="649" spans="1:243" s="21" customFormat="1" ht="99" customHeight="1">
      <c r="A649" s="60">
        <v>21.21</v>
      </c>
      <c r="B649" s="63" t="s">
        <v>602</v>
      </c>
      <c r="C649" s="34"/>
      <c r="D649" s="64">
        <v>1</v>
      </c>
      <c r="E649" s="65" t="s">
        <v>617</v>
      </c>
      <c r="F649" s="61">
        <v>6943.88</v>
      </c>
      <c r="G649" s="46"/>
      <c r="H649" s="40"/>
      <c r="I649" s="41" t="s">
        <v>33</v>
      </c>
      <c r="J649" s="42">
        <f t="shared" si="36"/>
        <v>1</v>
      </c>
      <c r="K649" s="40" t="s">
        <v>34</v>
      </c>
      <c r="L649" s="40" t="s">
        <v>4</v>
      </c>
      <c r="M649" s="43"/>
      <c r="N649" s="52"/>
      <c r="O649" s="52"/>
      <c r="P649" s="53"/>
      <c r="Q649" s="52"/>
      <c r="R649" s="52"/>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3"/>
      <c r="BA649" s="55">
        <f t="shared" si="37"/>
        <v>6943.88</v>
      </c>
      <c r="BB649" s="54">
        <f t="shared" si="38"/>
        <v>6943.88</v>
      </c>
      <c r="BC649" s="59" t="str">
        <f t="shared" si="39"/>
        <v>INR  Six Thousand Nine Hundred &amp; Forty Three  and Paise Eighty Eight Only</v>
      </c>
      <c r="IA649" s="21">
        <v>21.21</v>
      </c>
      <c r="IB649" s="67" t="s">
        <v>602</v>
      </c>
      <c r="ID649" s="21">
        <v>1</v>
      </c>
      <c r="IE649" s="22" t="s">
        <v>617</v>
      </c>
      <c r="IF649" s="22"/>
      <c r="IG649" s="22"/>
      <c r="IH649" s="22"/>
      <c r="II649" s="22"/>
    </row>
    <row r="650" spans="1:243" s="21" customFormat="1" ht="55.5" customHeight="1">
      <c r="A650" s="60">
        <v>21.22</v>
      </c>
      <c r="B650" s="63" t="s">
        <v>603</v>
      </c>
      <c r="C650" s="34"/>
      <c r="D650" s="64">
        <v>1</v>
      </c>
      <c r="E650" s="65" t="s">
        <v>617</v>
      </c>
      <c r="F650" s="61">
        <v>3896.8</v>
      </c>
      <c r="G650" s="46"/>
      <c r="H650" s="40"/>
      <c r="I650" s="41" t="s">
        <v>33</v>
      </c>
      <c r="J650" s="42">
        <f t="shared" si="36"/>
        <v>1</v>
      </c>
      <c r="K650" s="40" t="s">
        <v>34</v>
      </c>
      <c r="L650" s="40" t="s">
        <v>4</v>
      </c>
      <c r="M650" s="43"/>
      <c r="N650" s="52"/>
      <c r="O650" s="52"/>
      <c r="P650" s="53"/>
      <c r="Q650" s="52"/>
      <c r="R650" s="52"/>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3"/>
      <c r="BA650" s="55">
        <f t="shared" si="37"/>
        <v>3896.8</v>
      </c>
      <c r="BB650" s="54">
        <f t="shared" si="38"/>
        <v>3896.8</v>
      </c>
      <c r="BC650" s="59" t="str">
        <f t="shared" si="39"/>
        <v>INR  Three Thousand Eight Hundred &amp; Ninety Six  and Paise Eighty Only</v>
      </c>
      <c r="IA650" s="21">
        <v>21.22</v>
      </c>
      <c r="IB650" s="67" t="s">
        <v>603</v>
      </c>
      <c r="ID650" s="21">
        <v>1</v>
      </c>
      <c r="IE650" s="22" t="s">
        <v>617</v>
      </c>
      <c r="IF650" s="22"/>
      <c r="IG650" s="22"/>
      <c r="IH650" s="22"/>
      <c r="II650" s="22"/>
    </row>
    <row r="651" spans="1:243" s="21" customFormat="1" ht="50.25" customHeight="1">
      <c r="A651" s="60">
        <v>21.23</v>
      </c>
      <c r="B651" s="63" t="s">
        <v>604</v>
      </c>
      <c r="C651" s="34"/>
      <c r="D651" s="64">
        <v>2</v>
      </c>
      <c r="E651" s="65" t="s">
        <v>617</v>
      </c>
      <c r="F651" s="61">
        <v>440.95</v>
      </c>
      <c r="G651" s="46"/>
      <c r="H651" s="40"/>
      <c r="I651" s="41" t="s">
        <v>33</v>
      </c>
      <c r="J651" s="42">
        <f t="shared" si="36"/>
        <v>1</v>
      </c>
      <c r="K651" s="40" t="s">
        <v>34</v>
      </c>
      <c r="L651" s="40" t="s">
        <v>4</v>
      </c>
      <c r="M651" s="43"/>
      <c r="N651" s="52"/>
      <c r="O651" s="52"/>
      <c r="P651" s="53"/>
      <c r="Q651" s="52"/>
      <c r="R651" s="52"/>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3"/>
      <c r="BA651" s="55">
        <f t="shared" si="37"/>
        <v>881.9</v>
      </c>
      <c r="BB651" s="54">
        <f t="shared" si="38"/>
        <v>881.9</v>
      </c>
      <c r="BC651" s="59" t="str">
        <f t="shared" si="39"/>
        <v>INR  Eight Hundred &amp; Eighty One  and Paise Ninety Only</v>
      </c>
      <c r="IA651" s="21">
        <v>21.23</v>
      </c>
      <c r="IB651" s="67" t="s">
        <v>604</v>
      </c>
      <c r="ID651" s="21">
        <v>2</v>
      </c>
      <c r="IE651" s="22" t="s">
        <v>617</v>
      </c>
      <c r="IF651" s="22"/>
      <c r="IG651" s="22"/>
      <c r="IH651" s="22"/>
      <c r="II651" s="22"/>
    </row>
    <row r="652" spans="1:243" s="21" customFormat="1" ht="49.5" customHeight="1">
      <c r="A652" s="60">
        <v>21.24</v>
      </c>
      <c r="B652" s="63" t="s">
        <v>605</v>
      </c>
      <c r="C652" s="34"/>
      <c r="D652" s="64">
        <v>2</v>
      </c>
      <c r="E652" s="65" t="s">
        <v>617</v>
      </c>
      <c r="F652" s="61">
        <v>3676.98</v>
      </c>
      <c r="G652" s="46"/>
      <c r="H652" s="40"/>
      <c r="I652" s="41" t="s">
        <v>33</v>
      </c>
      <c r="J652" s="42">
        <f t="shared" si="36"/>
        <v>1</v>
      </c>
      <c r="K652" s="40" t="s">
        <v>34</v>
      </c>
      <c r="L652" s="40" t="s">
        <v>4</v>
      </c>
      <c r="M652" s="43"/>
      <c r="N652" s="52"/>
      <c r="O652" s="52"/>
      <c r="P652" s="53"/>
      <c r="Q652" s="52"/>
      <c r="R652" s="52"/>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5">
        <f t="shared" si="37"/>
        <v>7353.96</v>
      </c>
      <c r="BB652" s="54">
        <f t="shared" si="38"/>
        <v>7353.96</v>
      </c>
      <c r="BC652" s="59" t="str">
        <f t="shared" si="39"/>
        <v>INR  Seven Thousand Three Hundred &amp; Fifty Three  and Paise Ninety Six Only</v>
      </c>
      <c r="IA652" s="21">
        <v>21.24</v>
      </c>
      <c r="IB652" s="67" t="s">
        <v>605</v>
      </c>
      <c r="ID652" s="21">
        <v>2</v>
      </c>
      <c r="IE652" s="22" t="s">
        <v>617</v>
      </c>
      <c r="IF652" s="22"/>
      <c r="IG652" s="22"/>
      <c r="IH652" s="22"/>
      <c r="II652" s="22"/>
    </row>
    <row r="653" spans="1:243" s="21" customFormat="1" ht="49.5" customHeight="1">
      <c r="A653" s="60">
        <v>21.25</v>
      </c>
      <c r="B653" s="63" t="s">
        <v>606</v>
      </c>
      <c r="C653" s="34"/>
      <c r="D653" s="64">
        <v>3</v>
      </c>
      <c r="E653" s="65" t="s">
        <v>617</v>
      </c>
      <c r="F653" s="61">
        <v>1125.82</v>
      </c>
      <c r="G653" s="46"/>
      <c r="H653" s="40"/>
      <c r="I653" s="41" t="s">
        <v>33</v>
      </c>
      <c r="J653" s="42">
        <f t="shared" si="36"/>
        <v>1</v>
      </c>
      <c r="K653" s="40" t="s">
        <v>34</v>
      </c>
      <c r="L653" s="40" t="s">
        <v>4</v>
      </c>
      <c r="M653" s="43"/>
      <c r="N653" s="52"/>
      <c r="O653" s="52"/>
      <c r="P653" s="53"/>
      <c r="Q653" s="52"/>
      <c r="R653" s="52"/>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5">
        <f t="shared" si="37"/>
        <v>3377.46</v>
      </c>
      <c r="BB653" s="54">
        <f t="shared" si="38"/>
        <v>3377.46</v>
      </c>
      <c r="BC653" s="59" t="str">
        <f t="shared" si="39"/>
        <v>INR  Three Thousand Three Hundred &amp; Seventy Seven  and Paise Forty Six Only</v>
      </c>
      <c r="IA653" s="21">
        <v>21.25</v>
      </c>
      <c r="IB653" s="67" t="s">
        <v>606</v>
      </c>
      <c r="ID653" s="21">
        <v>3</v>
      </c>
      <c r="IE653" s="22" t="s">
        <v>617</v>
      </c>
      <c r="IF653" s="22"/>
      <c r="IG653" s="22"/>
      <c r="IH653" s="22"/>
      <c r="II653" s="22"/>
    </row>
    <row r="654" spans="1:243" s="21" customFormat="1" ht="34.5" customHeight="1">
      <c r="A654" s="60">
        <v>21.26</v>
      </c>
      <c r="B654" s="63" t="s">
        <v>607</v>
      </c>
      <c r="C654" s="34"/>
      <c r="D654" s="64">
        <v>3</v>
      </c>
      <c r="E654" s="65" t="s">
        <v>617</v>
      </c>
      <c r="F654" s="61">
        <v>809.47</v>
      </c>
      <c r="G654" s="46"/>
      <c r="H654" s="40"/>
      <c r="I654" s="41" t="s">
        <v>33</v>
      </c>
      <c r="J654" s="42">
        <f t="shared" si="36"/>
        <v>1</v>
      </c>
      <c r="K654" s="40" t="s">
        <v>34</v>
      </c>
      <c r="L654" s="40" t="s">
        <v>4</v>
      </c>
      <c r="M654" s="43"/>
      <c r="N654" s="52"/>
      <c r="O654" s="52"/>
      <c r="P654" s="53"/>
      <c r="Q654" s="52"/>
      <c r="R654" s="52"/>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5">
        <f t="shared" si="37"/>
        <v>2428.41</v>
      </c>
      <c r="BB654" s="54">
        <f t="shared" si="38"/>
        <v>2428.41</v>
      </c>
      <c r="BC654" s="59" t="str">
        <f t="shared" si="39"/>
        <v>INR  Two Thousand Four Hundred &amp; Twenty Eight  and Paise Forty One Only</v>
      </c>
      <c r="IA654" s="21">
        <v>21.26</v>
      </c>
      <c r="IB654" s="67" t="s">
        <v>607</v>
      </c>
      <c r="ID654" s="21">
        <v>3</v>
      </c>
      <c r="IE654" s="22" t="s">
        <v>617</v>
      </c>
      <c r="IF654" s="22"/>
      <c r="IG654" s="22"/>
      <c r="IH654" s="22"/>
      <c r="II654" s="22"/>
    </row>
    <row r="655" spans="1:243" s="21" customFormat="1" ht="51" customHeight="1">
      <c r="A655" s="60">
        <v>21.27</v>
      </c>
      <c r="B655" s="63" t="s">
        <v>608</v>
      </c>
      <c r="C655" s="34"/>
      <c r="D655" s="64">
        <v>8</v>
      </c>
      <c r="E655" s="65" t="s">
        <v>617</v>
      </c>
      <c r="F655" s="61">
        <v>1213.77</v>
      </c>
      <c r="G655" s="46"/>
      <c r="H655" s="40"/>
      <c r="I655" s="41" t="s">
        <v>33</v>
      </c>
      <c r="J655" s="42">
        <f t="shared" si="36"/>
        <v>1</v>
      </c>
      <c r="K655" s="40" t="s">
        <v>34</v>
      </c>
      <c r="L655" s="40" t="s">
        <v>4</v>
      </c>
      <c r="M655" s="43"/>
      <c r="N655" s="52"/>
      <c r="O655" s="52"/>
      <c r="P655" s="53"/>
      <c r="Q655" s="52"/>
      <c r="R655" s="52"/>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5">
        <f t="shared" si="37"/>
        <v>9710.16</v>
      </c>
      <c r="BB655" s="54">
        <f t="shared" si="38"/>
        <v>9710.16</v>
      </c>
      <c r="BC655" s="59" t="str">
        <f t="shared" si="39"/>
        <v>INR  Nine Thousand Seven Hundred &amp; Ten  and Paise Sixteen Only</v>
      </c>
      <c r="IA655" s="21">
        <v>21.27</v>
      </c>
      <c r="IB655" s="67" t="s">
        <v>608</v>
      </c>
      <c r="ID655" s="21">
        <v>8</v>
      </c>
      <c r="IE655" s="22" t="s">
        <v>617</v>
      </c>
      <c r="IF655" s="22"/>
      <c r="IG655" s="22"/>
      <c r="IH655" s="22"/>
      <c r="II655" s="22"/>
    </row>
    <row r="656" spans="1:243" s="21" customFormat="1" ht="48.75" customHeight="1">
      <c r="A656" s="60">
        <v>21.28</v>
      </c>
      <c r="B656" s="63" t="s">
        <v>609</v>
      </c>
      <c r="C656" s="34"/>
      <c r="D656" s="64">
        <v>3</v>
      </c>
      <c r="E656" s="65" t="s">
        <v>617</v>
      </c>
      <c r="F656" s="61">
        <v>2121.7</v>
      </c>
      <c r="G656" s="46"/>
      <c r="H656" s="40"/>
      <c r="I656" s="41" t="s">
        <v>33</v>
      </c>
      <c r="J656" s="42">
        <f t="shared" si="36"/>
        <v>1</v>
      </c>
      <c r="K656" s="40" t="s">
        <v>34</v>
      </c>
      <c r="L656" s="40" t="s">
        <v>4</v>
      </c>
      <c r="M656" s="43"/>
      <c r="N656" s="52"/>
      <c r="O656" s="52"/>
      <c r="P656" s="53"/>
      <c r="Q656" s="52"/>
      <c r="R656" s="52"/>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5">
        <f t="shared" si="37"/>
        <v>6365.1</v>
      </c>
      <c r="BB656" s="54">
        <f t="shared" si="38"/>
        <v>6365.1</v>
      </c>
      <c r="BC656" s="59" t="str">
        <f t="shared" si="39"/>
        <v>INR  Six Thousand Three Hundred &amp; Sixty Five  and Paise Ten Only</v>
      </c>
      <c r="IA656" s="21">
        <v>21.28</v>
      </c>
      <c r="IB656" s="67" t="s">
        <v>609</v>
      </c>
      <c r="ID656" s="21">
        <v>3</v>
      </c>
      <c r="IE656" s="22" t="s">
        <v>617</v>
      </c>
      <c r="IF656" s="22"/>
      <c r="IG656" s="22"/>
      <c r="IH656" s="22"/>
      <c r="II656" s="22"/>
    </row>
    <row r="657" spans="1:243" s="21" customFormat="1" ht="33" customHeight="1">
      <c r="A657" s="60">
        <v>21.29</v>
      </c>
      <c r="B657" s="63" t="s">
        <v>610</v>
      </c>
      <c r="C657" s="34"/>
      <c r="D657" s="64">
        <v>10</v>
      </c>
      <c r="E657" s="65" t="s">
        <v>617</v>
      </c>
      <c r="F657" s="61">
        <v>281.54</v>
      </c>
      <c r="G657" s="46"/>
      <c r="H657" s="40"/>
      <c r="I657" s="41" t="s">
        <v>33</v>
      </c>
      <c r="J657" s="42">
        <f t="shared" si="36"/>
        <v>1</v>
      </c>
      <c r="K657" s="40" t="s">
        <v>34</v>
      </c>
      <c r="L657" s="40" t="s">
        <v>4</v>
      </c>
      <c r="M657" s="43"/>
      <c r="N657" s="52"/>
      <c r="O657" s="52"/>
      <c r="P657" s="53"/>
      <c r="Q657" s="52"/>
      <c r="R657" s="52"/>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5">
        <f t="shared" si="37"/>
        <v>2815.4</v>
      </c>
      <c r="BB657" s="54">
        <f t="shared" si="38"/>
        <v>2815.4</v>
      </c>
      <c r="BC657" s="59" t="str">
        <f t="shared" si="39"/>
        <v>INR  Two Thousand Eight Hundred &amp; Fifteen  and Paise Forty Only</v>
      </c>
      <c r="IA657" s="21">
        <v>21.29</v>
      </c>
      <c r="IB657" s="67" t="s">
        <v>610</v>
      </c>
      <c r="ID657" s="21">
        <v>10</v>
      </c>
      <c r="IE657" s="22" t="s">
        <v>617</v>
      </c>
      <c r="IF657" s="22"/>
      <c r="IG657" s="22"/>
      <c r="IH657" s="22"/>
      <c r="II657" s="22"/>
    </row>
    <row r="658" spans="1:243" s="21" customFormat="1" ht="53.25" customHeight="1">
      <c r="A658" s="62">
        <v>21.3</v>
      </c>
      <c r="B658" s="63" t="s">
        <v>611</v>
      </c>
      <c r="C658" s="34"/>
      <c r="D658" s="64">
        <v>30</v>
      </c>
      <c r="E658" s="65" t="s">
        <v>621</v>
      </c>
      <c r="F658" s="61">
        <v>45.59</v>
      </c>
      <c r="G658" s="46"/>
      <c r="H658" s="40"/>
      <c r="I658" s="41" t="s">
        <v>33</v>
      </c>
      <c r="J658" s="42">
        <f t="shared" si="36"/>
        <v>1</v>
      </c>
      <c r="K658" s="40" t="s">
        <v>34</v>
      </c>
      <c r="L658" s="40" t="s">
        <v>4</v>
      </c>
      <c r="M658" s="43"/>
      <c r="N658" s="52"/>
      <c r="O658" s="52"/>
      <c r="P658" s="53"/>
      <c r="Q658" s="52"/>
      <c r="R658" s="52"/>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5">
        <f t="shared" si="37"/>
        <v>1367.7</v>
      </c>
      <c r="BB658" s="54">
        <f t="shared" si="38"/>
        <v>1367.7</v>
      </c>
      <c r="BC658" s="59" t="str">
        <f t="shared" si="39"/>
        <v>INR  One Thousand Three Hundred &amp; Sixty Seven  and Paise Seventy Only</v>
      </c>
      <c r="IA658" s="21">
        <v>21.3</v>
      </c>
      <c r="IB658" s="67" t="s">
        <v>611</v>
      </c>
      <c r="ID658" s="21">
        <v>30</v>
      </c>
      <c r="IE658" s="22" t="s">
        <v>621</v>
      </c>
      <c r="IF658" s="22"/>
      <c r="IG658" s="22"/>
      <c r="IH658" s="22"/>
      <c r="II658" s="22"/>
    </row>
    <row r="659" spans="1:243" s="21" customFormat="1" ht="53.25" customHeight="1">
      <c r="A659" s="60">
        <v>21.31</v>
      </c>
      <c r="B659" s="63" t="s">
        <v>612</v>
      </c>
      <c r="C659" s="34"/>
      <c r="D659" s="64">
        <v>2</v>
      </c>
      <c r="E659" s="65" t="s">
        <v>617</v>
      </c>
      <c r="F659" s="61">
        <v>1210.13</v>
      </c>
      <c r="G659" s="46"/>
      <c r="H659" s="40"/>
      <c r="I659" s="41" t="s">
        <v>33</v>
      </c>
      <c r="J659" s="42">
        <f t="shared" si="36"/>
        <v>1</v>
      </c>
      <c r="K659" s="40" t="s">
        <v>34</v>
      </c>
      <c r="L659" s="40" t="s">
        <v>4</v>
      </c>
      <c r="M659" s="43"/>
      <c r="N659" s="52"/>
      <c r="O659" s="52"/>
      <c r="P659" s="53"/>
      <c r="Q659" s="52"/>
      <c r="R659" s="52"/>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5">
        <f t="shared" si="37"/>
        <v>2420.26</v>
      </c>
      <c r="BB659" s="54">
        <f t="shared" si="38"/>
        <v>2420.26</v>
      </c>
      <c r="BC659" s="59" t="str">
        <f t="shared" si="39"/>
        <v>INR  Two Thousand Four Hundred &amp; Twenty  and Paise Twenty Six Only</v>
      </c>
      <c r="IA659" s="21">
        <v>21.31</v>
      </c>
      <c r="IB659" s="67" t="s">
        <v>612</v>
      </c>
      <c r="ID659" s="21">
        <v>2</v>
      </c>
      <c r="IE659" s="22" t="s">
        <v>617</v>
      </c>
      <c r="IF659" s="22"/>
      <c r="IG659" s="22"/>
      <c r="IH659" s="22"/>
      <c r="II659" s="22"/>
    </row>
    <row r="660" spans="1:243" s="21" customFormat="1" ht="157.5">
      <c r="A660" s="60">
        <v>21.32</v>
      </c>
      <c r="B660" s="63" t="s">
        <v>613</v>
      </c>
      <c r="C660" s="34"/>
      <c r="D660" s="64">
        <v>2</v>
      </c>
      <c r="E660" s="65" t="s">
        <v>625</v>
      </c>
      <c r="F660" s="61">
        <v>3267.12</v>
      </c>
      <c r="G660" s="46"/>
      <c r="H660" s="40"/>
      <c r="I660" s="41" t="s">
        <v>33</v>
      </c>
      <c r="J660" s="42">
        <f t="shared" si="36"/>
        <v>1</v>
      </c>
      <c r="K660" s="40" t="s">
        <v>34</v>
      </c>
      <c r="L660" s="40" t="s">
        <v>4</v>
      </c>
      <c r="M660" s="43"/>
      <c r="N660" s="52"/>
      <c r="O660" s="52"/>
      <c r="P660" s="53"/>
      <c r="Q660" s="52"/>
      <c r="R660" s="52"/>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5">
        <f t="shared" si="37"/>
        <v>6534.24</v>
      </c>
      <c r="BB660" s="54">
        <f t="shared" si="38"/>
        <v>6534.24</v>
      </c>
      <c r="BC660" s="59" t="str">
        <f t="shared" si="39"/>
        <v>INR  Six Thousand Five Hundred &amp; Thirty Four  and Paise Twenty Four Only</v>
      </c>
      <c r="IA660" s="21">
        <v>21.32</v>
      </c>
      <c r="IB660" s="21" t="s">
        <v>613</v>
      </c>
      <c r="ID660" s="21">
        <v>2</v>
      </c>
      <c r="IE660" s="22" t="s">
        <v>625</v>
      </c>
      <c r="IF660" s="22"/>
      <c r="IG660" s="22"/>
      <c r="IH660" s="22"/>
      <c r="II660" s="22"/>
    </row>
    <row r="661" spans="1:243" s="21" customFormat="1" ht="47.25">
      <c r="A661" s="60">
        <v>21.33</v>
      </c>
      <c r="B661" s="63" t="s">
        <v>614</v>
      </c>
      <c r="C661" s="34"/>
      <c r="D661" s="64">
        <v>1</v>
      </c>
      <c r="E661" s="65" t="s">
        <v>617</v>
      </c>
      <c r="F661" s="61">
        <v>5455.06</v>
      </c>
      <c r="G661" s="46"/>
      <c r="H661" s="40"/>
      <c r="I661" s="41" t="s">
        <v>33</v>
      </c>
      <c r="J661" s="42">
        <f t="shared" si="36"/>
        <v>1</v>
      </c>
      <c r="K661" s="40" t="s">
        <v>34</v>
      </c>
      <c r="L661" s="40" t="s">
        <v>4</v>
      </c>
      <c r="M661" s="43"/>
      <c r="N661" s="52"/>
      <c r="O661" s="52"/>
      <c r="P661" s="53"/>
      <c r="Q661" s="52"/>
      <c r="R661" s="52"/>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5">
        <f t="shared" si="37"/>
        <v>5455.06</v>
      </c>
      <c r="BB661" s="54">
        <f t="shared" si="38"/>
        <v>5455.06</v>
      </c>
      <c r="BC661" s="59" t="str">
        <f t="shared" si="39"/>
        <v>INR  Five Thousand Four Hundred &amp; Fifty Five  and Paise Six Only</v>
      </c>
      <c r="IA661" s="21">
        <v>21.33</v>
      </c>
      <c r="IB661" s="21" t="s">
        <v>614</v>
      </c>
      <c r="ID661" s="21">
        <v>1</v>
      </c>
      <c r="IE661" s="22" t="s">
        <v>617</v>
      </c>
      <c r="IF661" s="22"/>
      <c r="IG661" s="22"/>
      <c r="IH661" s="22"/>
      <c r="II661" s="22"/>
    </row>
    <row r="662" spans="1:55" ht="42.75">
      <c r="A662" s="47" t="s">
        <v>35</v>
      </c>
      <c r="B662" s="48"/>
      <c r="C662" s="49"/>
      <c r="D662" s="35"/>
      <c r="E662" s="35"/>
      <c r="F662" s="35"/>
      <c r="G662" s="35"/>
      <c r="H662" s="50"/>
      <c r="I662" s="50"/>
      <c r="J662" s="50"/>
      <c r="K662" s="50"/>
      <c r="L662" s="5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58">
        <f>SUM(BA13:BA661)</f>
        <v>1447146.03</v>
      </c>
      <c r="BB662" s="58">
        <f>SUM(BB13:BB661)</f>
        <v>1447146.03</v>
      </c>
      <c r="BC662" s="59" t="str">
        <f>SpellNumber($E$2,BB662)</f>
        <v>INR  Fourteen Lakh Forty Seven Thousand One Hundred &amp; Forty Six  and Paise Three Only</v>
      </c>
    </row>
    <row r="663" spans="1:55" ht="46.5" customHeight="1">
      <c r="A663" s="24" t="s">
        <v>36</v>
      </c>
      <c r="B663" s="25"/>
      <c r="C663" s="26"/>
      <c r="D663" s="27"/>
      <c r="E663" s="36" t="s">
        <v>45</v>
      </c>
      <c r="F663" s="37"/>
      <c r="G663" s="28"/>
      <c r="H663" s="29"/>
      <c r="I663" s="29"/>
      <c r="J663" s="29"/>
      <c r="K663" s="30"/>
      <c r="L663" s="31"/>
      <c r="M663" s="32"/>
      <c r="N663" s="33"/>
      <c r="O663" s="21"/>
      <c r="P663" s="21"/>
      <c r="Q663" s="21"/>
      <c r="R663" s="21"/>
      <c r="S663" s="21"/>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56">
        <f>IF(ISBLANK(F663),0,IF(E663="Excess (+)",ROUND(BA662+(BA662*F663),2),IF(E663="Less (-)",ROUND(BA662+(BA662*F663*(-1)),2),IF(E663="At Par",BA662,0))))</f>
        <v>0</v>
      </c>
      <c r="BB663" s="57">
        <f>ROUND(BA663,0)</f>
        <v>0</v>
      </c>
      <c r="BC663" s="39" t="str">
        <f>SpellNumber($E$2,BB663)</f>
        <v>INR Zero Only</v>
      </c>
    </row>
    <row r="664" spans="1:55" ht="45.75" customHeight="1">
      <c r="A664" s="23" t="s">
        <v>37</v>
      </c>
      <c r="B664" s="23"/>
      <c r="C664" s="72" t="str">
        <f>SpellNumber($E$2,BB663)</f>
        <v>INR Zero Only</v>
      </c>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row>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4" ht="15"/>
    <row r="735" ht="15"/>
    <row r="736" ht="15"/>
    <row r="737" ht="15"/>
    <row r="738" ht="15"/>
    <row r="739" ht="15"/>
    <row r="740" ht="15"/>
    <row r="741" ht="15"/>
    <row r="742" ht="15"/>
    <row r="743" ht="15"/>
    <row r="744" ht="15"/>
    <row r="745" ht="15"/>
    <row r="746" ht="15"/>
    <row r="747" ht="15"/>
    <row r="748"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sheetData>
  <sheetProtection password="8F23" sheet="1"/>
  <mergeCells count="250">
    <mergeCell ref="C664:BC664"/>
    <mergeCell ref="A1:L1"/>
    <mergeCell ref="A4:BC4"/>
    <mergeCell ref="A5:BC5"/>
    <mergeCell ref="A6:BC6"/>
    <mergeCell ref="A7:BC7"/>
    <mergeCell ref="A9:BC9"/>
    <mergeCell ref="D13:BC13"/>
    <mergeCell ref="B8:BC8"/>
    <mergeCell ref="D14:BC14"/>
    <mergeCell ref="D16:BC16"/>
    <mergeCell ref="D17:BC17"/>
    <mergeCell ref="D19:BC19"/>
    <mergeCell ref="D21:BC21"/>
    <mergeCell ref="D22:BC22"/>
    <mergeCell ref="D28:BC28"/>
    <mergeCell ref="D32:BC32"/>
    <mergeCell ref="D33:BC33"/>
    <mergeCell ref="D36:BC36"/>
    <mergeCell ref="D42:BC42"/>
    <mergeCell ref="D43:BC43"/>
    <mergeCell ref="D46:BC46"/>
    <mergeCell ref="D49:BC49"/>
    <mergeCell ref="D56:BC56"/>
    <mergeCell ref="D59:BC59"/>
    <mergeCell ref="D62:BC62"/>
    <mergeCell ref="D64:BC64"/>
    <mergeCell ref="D65:BC65"/>
    <mergeCell ref="D70:BC70"/>
    <mergeCell ref="D72:BC72"/>
    <mergeCell ref="D74:BC74"/>
    <mergeCell ref="D77:BC77"/>
    <mergeCell ref="D78:BC78"/>
    <mergeCell ref="D79:BC79"/>
    <mergeCell ref="D82:BC82"/>
    <mergeCell ref="D86:BC86"/>
    <mergeCell ref="D89:BC89"/>
    <mergeCell ref="D90:BC90"/>
    <mergeCell ref="D93:BC93"/>
    <mergeCell ref="D95:BC95"/>
    <mergeCell ref="D99:BC99"/>
    <mergeCell ref="D102:BC102"/>
    <mergeCell ref="D103:BC103"/>
    <mergeCell ref="D105:BC105"/>
    <mergeCell ref="D108:BC108"/>
    <mergeCell ref="D111:BC111"/>
    <mergeCell ref="D114:BC114"/>
    <mergeCell ref="D117:BC117"/>
    <mergeCell ref="D120:BC120"/>
    <mergeCell ref="D123:BC123"/>
    <mergeCell ref="D128:BC128"/>
    <mergeCell ref="D131:BC131"/>
    <mergeCell ref="D134:BC134"/>
    <mergeCell ref="D140:BC140"/>
    <mergeCell ref="D143:BC143"/>
    <mergeCell ref="D146:BC146"/>
    <mergeCell ref="D152:BC152"/>
    <mergeCell ref="D155:BC155"/>
    <mergeCell ref="D158:BC158"/>
    <mergeCell ref="D164:BC164"/>
    <mergeCell ref="D168:BC168"/>
    <mergeCell ref="D171:BC171"/>
    <mergeCell ref="D173:BC173"/>
    <mergeCell ref="D176:BC176"/>
    <mergeCell ref="D177:BC177"/>
    <mergeCell ref="D178:BC178"/>
    <mergeCell ref="D180:BC180"/>
    <mergeCell ref="D182:BC182"/>
    <mergeCell ref="D186:BC186"/>
    <mergeCell ref="D190:BC190"/>
    <mergeCell ref="D194:BC194"/>
    <mergeCell ref="D196:BC196"/>
    <mergeCell ref="D200:BC200"/>
    <mergeCell ref="D205:BC205"/>
    <mergeCell ref="D203:BC203"/>
    <mergeCell ref="D210:BC210"/>
    <mergeCell ref="D233:BC233"/>
    <mergeCell ref="D212:BC212"/>
    <mergeCell ref="D213:BC213"/>
    <mergeCell ref="D215:BC215"/>
    <mergeCell ref="D218:BC218"/>
    <mergeCell ref="D221:BC221"/>
    <mergeCell ref="D223:BC223"/>
    <mergeCell ref="D239:BC239"/>
    <mergeCell ref="D243:BC243"/>
    <mergeCell ref="D245:BC245"/>
    <mergeCell ref="D247:BC247"/>
    <mergeCell ref="D249:BC249"/>
    <mergeCell ref="D224:BC224"/>
    <mergeCell ref="D226:BC226"/>
    <mergeCell ref="D228:BC228"/>
    <mergeCell ref="D229:BC229"/>
    <mergeCell ref="D231:BC231"/>
    <mergeCell ref="D274:BC274"/>
    <mergeCell ref="D277:BC277"/>
    <mergeCell ref="D279:BC279"/>
    <mergeCell ref="D251:BC251"/>
    <mergeCell ref="D252:BC252"/>
    <mergeCell ref="D254:BC254"/>
    <mergeCell ref="D257:BC257"/>
    <mergeCell ref="D260:BC260"/>
    <mergeCell ref="D264:BC264"/>
    <mergeCell ref="D282:BC282"/>
    <mergeCell ref="D288:BC288"/>
    <mergeCell ref="D294:BC294"/>
    <mergeCell ref="D296:BC296"/>
    <mergeCell ref="D299:BC299"/>
    <mergeCell ref="D302:BC302"/>
    <mergeCell ref="D293:BC293"/>
    <mergeCell ref="D304:BC304"/>
    <mergeCell ref="D306:BC306"/>
    <mergeCell ref="D308:BC308"/>
    <mergeCell ref="D310:BC310"/>
    <mergeCell ref="D312:BC312"/>
    <mergeCell ref="D314:BC314"/>
    <mergeCell ref="D317:BC317"/>
    <mergeCell ref="D319:BC319"/>
    <mergeCell ref="D321:BC321"/>
    <mergeCell ref="D323:BC323"/>
    <mergeCell ref="D325:BC325"/>
    <mergeCell ref="D329:BC329"/>
    <mergeCell ref="D334:BC334"/>
    <mergeCell ref="D337:BC337"/>
    <mergeCell ref="D340:BC340"/>
    <mergeCell ref="D342:BC342"/>
    <mergeCell ref="D346:BC346"/>
    <mergeCell ref="D344:BC344"/>
    <mergeCell ref="D349:BC349"/>
    <mergeCell ref="D348:BC348"/>
    <mergeCell ref="D351:BC351"/>
    <mergeCell ref="D353:BC353"/>
    <mergeCell ref="D355:BC355"/>
    <mergeCell ref="D370:BC370"/>
    <mergeCell ref="D364:BC364"/>
    <mergeCell ref="D365:BC365"/>
    <mergeCell ref="D372:BC372"/>
    <mergeCell ref="D374:BC374"/>
    <mergeCell ref="D377:BC377"/>
    <mergeCell ref="D380:BC380"/>
    <mergeCell ref="D383:BC383"/>
    <mergeCell ref="D387:BC387"/>
    <mergeCell ref="D390:BC390"/>
    <mergeCell ref="D392:BC392"/>
    <mergeCell ref="D397:BC397"/>
    <mergeCell ref="D398:BC398"/>
    <mergeCell ref="D409:BC409"/>
    <mergeCell ref="D407:BC407"/>
    <mergeCell ref="D402:BC402"/>
    <mergeCell ref="D403:BC403"/>
    <mergeCell ref="D405:BC405"/>
    <mergeCell ref="D410:BC410"/>
    <mergeCell ref="D412:BC412"/>
    <mergeCell ref="D415:BC415"/>
    <mergeCell ref="D418:BC418"/>
    <mergeCell ref="D421:BC421"/>
    <mergeCell ref="D423:BC423"/>
    <mergeCell ref="D426:BC426"/>
    <mergeCell ref="D428:BC428"/>
    <mergeCell ref="D431:BC431"/>
    <mergeCell ref="D432:BC432"/>
    <mergeCell ref="D440:BC440"/>
    <mergeCell ref="D442:BC442"/>
    <mergeCell ref="D435:BC435"/>
    <mergeCell ref="D444:BC444"/>
    <mergeCell ref="D445:BC445"/>
    <mergeCell ref="D447:BC447"/>
    <mergeCell ref="D449:BC449"/>
    <mergeCell ref="D452:BC452"/>
    <mergeCell ref="D455:BC455"/>
    <mergeCell ref="D453:BC453"/>
    <mergeCell ref="D457:BC457"/>
    <mergeCell ref="D458:BC458"/>
    <mergeCell ref="D460:BC460"/>
    <mergeCell ref="D461:BC461"/>
    <mergeCell ref="D463:BC463"/>
    <mergeCell ref="D465:BC465"/>
    <mergeCell ref="D466:BC466"/>
    <mergeCell ref="D468:BC468"/>
    <mergeCell ref="D469:BC469"/>
    <mergeCell ref="D471:BC471"/>
    <mergeCell ref="D473:BC473"/>
    <mergeCell ref="D476:BC476"/>
    <mergeCell ref="D477:BC477"/>
    <mergeCell ref="D479:BC479"/>
    <mergeCell ref="D483:BC483"/>
    <mergeCell ref="D484:BC484"/>
    <mergeCell ref="D491:BC491"/>
    <mergeCell ref="D494:BC494"/>
    <mergeCell ref="D501:BC501"/>
    <mergeCell ref="D504:BC504"/>
    <mergeCell ref="D506:BC506"/>
    <mergeCell ref="D509:BC509"/>
    <mergeCell ref="D515:BC515"/>
    <mergeCell ref="D519:BC519"/>
    <mergeCell ref="D520:BC520"/>
    <mergeCell ref="D522:BC522"/>
    <mergeCell ref="D524:BC524"/>
    <mergeCell ref="D531:BC531"/>
    <mergeCell ref="D539:BC539"/>
    <mergeCell ref="D541:BC541"/>
    <mergeCell ref="D543:BC543"/>
    <mergeCell ref="D547:BC547"/>
    <mergeCell ref="D545:BC545"/>
    <mergeCell ref="D550:BC550"/>
    <mergeCell ref="D555:BC555"/>
    <mergeCell ref="D556:BC556"/>
    <mergeCell ref="D559:BC559"/>
    <mergeCell ref="D562:BC562"/>
    <mergeCell ref="D563:BC563"/>
    <mergeCell ref="D565:BC565"/>
    <mergeCell ref="D567:BC567"/>
    <mergeCell ref="D568:BC568"/>
    <mergeCell ref="D570:BC570"/>
    <mergeCell ref="D572:BC572"/>
    <mergeCell ref="D573:BC573"/>
    <mergeCell ref="D575:BC575"/>
    <mergeCell ref="D577:BC577"/>
    <mergeCell ref="D579:BC579"/>
    <mergeCell ref="D581:BC581"/>
    <mergeCell ref="D582:BC582"/>
    <mergeCell ref="D583:BC583"/>
    <mergeCell ref="D586:BC586"/>
    <mergeCell ref="D589:BC589"/>
    <mergeCell ref="D592:BC592"/>
    <mergeCell ref="D604:BC604"/>
    <mergeCell ref="D609:BC609"/>
    <mergeCell ref="D611:BC611"/>
    <mergeCell ref="D616:BC616"/>
    <mergeCell ref="D598:BC598"/>
    <mergeCell ref="D613:BC613"/>
    <mergeCell ref="D26:BC26"/>
    <mergeCell ref="D67:BC67"/>
    <mergeCell ref="D188:BC188"/>
    <mergeCell ref="D192:BC192"/>
    <mergeCell ref="D241:BC241"/>
    <mergeCell ref="D272:BC272"/>
    <mergeCell ref="D267:BC267"/>
    <mergeCell ref="D268:BC268"/>
    <mergeCell ref="D270:BC270"/>
    <mergeCell ref="D236:BC236"/>
    <mergeCell ref="D619:BC619"/>
    <mergeCell ref="D618:BC618"/>
    <mergeCell ref="D628:BC628"/>
    <mergeCell ref="D160:BC160"/>
    <mergeCell ref="D621:BC621"/>
    <mergeCell ref="D625:BC625"/>
    <mergeCell ref="D623:BC623"/>
    <mergeCell ref="D284:BC284"/>
    <mergeCell ref="D594:BC594"/>
    <mergeCell ref="D600:BC600"/>
  </mergeCells>
  <dataValidations count="4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3">
      <formula1>IF(E663="Select",-1,IF(E663="At Par",0,0))</formula1>
      <formula2>IF(E663="Select",-1,IF(E663="At Par",0,0.99))</formula2>
    </dataValidation>
    <dataValidation type="list" allowBlank="1" showErrorMessage="1" sqref="E6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3">
      <formula1>0</formula1>
      <formula2>IF(#REF!&lt;&gt;"Select",99.9,0)</formula2>
    </dataValidation>
    <dataValidation allowBlank="1" showInputMessage="1" showErrorMessage="1" promptTitle="Units" prompt="Please enter Units in text" sqref="D624:E624 D15:E15 D622:E622 D620:E620 D617:E617 D612:E612 D595:E597 D433:E434 D404:E404 D399:E401 D356:E363 D283:E283 D271:E271 D240:E240 D191:E191 D187:E187 D66:E66 D23:E25 D614:E615 D599:E599 D610:E610 D605:E608 D601:E603 D436:E439 D593:E593 D590:E591 D587:E588 D584:E585 D580:E580 D578:E578 D576:E576 D574:E574 D571:E571 D569:E569 D566:E566 D564:E564 D560:E561 D557:E558 D551:E554 D548:E549 D544:E544 D546:E546 D542:E542 D540:E540 D532:E538 D525:E530 D523:E523 D521:E521 D516:E518 D510:E514 D507:E508 D505:E505 D502:E503 D495:E500 D492:E493 D485:E490 D480:E482 D478:E478 D474:E475 D472:E472 D470:E470 D467:E467 D464:E464 D462:E462 D459:E459 D456:E456 D454:E454 D450:E451 D448:E448 D446:E446 D443:E443 D441:E441 D406:E406 D429:E430 D427:E427 D424:E425 D422:E422 D419:E420 D416:E417 D413:E414 D411:E411 D366:E369 D408:E408 D393:E396 D391:E391 D388:E389 D384:E386 D381:E382 D378:E379 D375:E376 D373:E373 D371:E371 D289:E292 D354:E354 D352:E352 D350:E350 D347:E347 D343:E343 D345:E345 D341:E341">
      <formula1>0</formula1>
      <formula2>0</formula2>
    </dataValidation>
    <dataValidation allowBlank="1" showInputMessage="1" showErrorMessage="1" promptTitle="Units" prompt="Please enter Units in text" sqref="D338:E339 D335:E336 D330:E333 D326:E328 D324:E324 D322:E322 D320:E320 D318:E318 D315:E316 D313:E313 D311:E311 D309:E309 D307:E307 D305:E305 D303:E303 D300:E301 D297:E298 D295:E295 D285:E287 D273:E273 D280:E281 D278:E278 D275:E276 D242:E242 D269:E269 D265:E266 D261:E263 D258:E259 D255:E256 D253:E253 D250:E250 D248:E248 D246:E246 D244:E244 D193:E193 D237:E238 D234:E235 D232:E232 D230:E230 D227:E227 D225:E225 D222:E222 D219:E220 D216:E217 D214:E214 D211:E211 D206:E209 D201:E202 D204:E204 D197:E199 D195:E195 D189:E189 D68:E69 D183:E185 D181:E181 D179:E179 D174:E175 D172:E172 D169:E170 D165:E167 D629:E661 D156:E157 D153:E154 D147:E151 D144:E145 D141:E142 D135:E139 D132:E133 D129:E130 D124:E127 D121:E122 D118:E119 D115:E116 D112:E113 D109:E110 D106:E107 D104:E104 D100:E101 D96:E98 D94:E94 D91:E92 D87:E88 D83:E85 D80:E81 D75:E76 D73:E73 D71:E71 D27:E27 D63:E63 D60:E61 D57:E58 D50:E55 D47:E48 D44:E45 D37:E41 D34:E35 D29:E31 D20:E20 D18:E18 D626:E627">
      <formula1>0</formula1>
      <formula2>0</formula2>
    </dataValidation>
    <dataValidation allowBlank="1" showInputMessage="1" showErrorMessage="1" promptTitle="Units" prompt="Please enter Units in text" sqref="D159:E159 D161:E163">
      <formula1>0</formula1>
      <formula2>0</formula2>
    </dataValidation>
    <dataValidation type="decimal" allowBlank="1" showInputMessage="1" showErrorMessage="1" promptTitle="Quantity" prompt="Please enter the Quantity for this item. " errorTitle="Invalid Entry" error="Only Numeric Values are allowed. " sqref="F624 F15 F622 F620 F617 F612 F595:F597 F433:F434 F404 F399:F401 F356:F363 F283 F271 F240 F191 F187 F66 F23:F25 F614:F615 F599 F610 F605:F608 F601:F603 F436:F439 F593 F590:F591 F587:F588 F584:F585 F580 F578 F576 F574 F571 F569 F566 F564 F560:F561 F557:F558 F551:F554 F548:F549 F544 F546 F542 F540 F532:F538 F525:F530 F523 F521 F516:F518 F510:F514 F507:F508 F505 F502:F503 F495:F500 F492:F493 F485:F490 F480:F482 F478 F474:F475 F472 F470 F467 F464 F462 F459 F456 F454 F450:F451 F448 F446 F443 F441 F406 F429:F430 F427 F424:F425 F422 F419:F420 F416:F417 F413:F414 F411 F366:F369 F408 F393:F396 F391 F388:F389 F384:F386 F381:F382 F378:F379 F375:F376 F373 F371 F289:F292 F354 F352 F350 F347 F343 F345 F341">
      <formula1>0</formula1>
      <formula2>999999999999999</formula2>
    </dataValidation>
    <dataValidation type="decimal" allowBlank="1" showInputMessage="1" showErrorMessage="1" promptTitle="Quantity" prompt="Please enter the Quantity for this item. " errorTitle="Invalid Entry" error="Only Numeric Values are allowed. " sqref="F338:F339 F335:F336 F330:F333 F326:F328 F324 F322 F320 F318 F315:F316 F313 F311 F309 F307 F305 F303 F300:F301 F297:F298 F295 F285:F287 F273 F280:F281 F278 F275:F276 F242 F269 F265:F266 F261:F263 F258:F259 F255:F256 F253 F250 F248 F246 F244 F193 F237:F238 F234:F235 F232 F230 F227 F225 F222 F219:F220 F216:F217 F214 F211 F206:F209 F201:F202 F204 F197:F199 F195 F189 F68:F69 F183:F185 F181 F179 F174:F175 F172 F169:F170 F165:F167 F629:F661 F156:F157 F153:F154 F147:F151 F144:F145 F141:F142 F135:F139 F132:F133 F129:F130 F124:F127 F121:F122 F118:F119 F115:F116 F112:F113 F109:F110 F106:F107 F104 F100:F101 F96:F98 F94 F91:F92 F87:F88 F83:F85 F80:F81 F75:F76 F73 F71 F27 F63 F60:F61 F57:F58 F50:F55 F47:F48 F44:F45 F37:F41 F34:F35 F29:F31 F20 F18 F626:F627">
      <formula1>0</formula1>
      <formula2>999999999999999</formula2>
    </dataValidation>
    <dataValidation type="decimal" allowBlank="1" showInputMessage="1" showErrorMessage="1" promptTitle="Quantity" prompt="Please enter the Quantity for this item. " errorTitle="Invalid Entry" error="Only Numeric Values are allowed. " sqref="F159 F161:F163">
      <formula1>0</formula1>
      <formula2>999999999999999</formula2>
    </dataValidation>
    <dataValidation type="list" allowBlank="1" showErrorMessage="1" sqref="D623 D621 D625 D13:D14 K622 K624 D618:D619 K620 K617 K614:K615 K612 K599 K595:K597 K436:K439 K433:K434 K406 K404 D402:D403 K399:K401 D364:D365 K356:K363 K285:K287 K283 K273 K271 K242 K240 K193 K191 K189 K187 K68:K69 K66 K27 K23:K25 D613 D616 D598 D611 K610 D609 K605:K608 D604 K601:K603 D600 D435 D594 K593 D592 K590:K591 D589 K587:K588 D586 K584:K585 D581:D583 K580 D579 K578 D577 K576 D575 K574 D572:D573 K571 D570 K569 D567:D568 K566 D565 K564 D562:D563 K560:K561 D559 K557:K558 D555:D556 K551:K554 D550 K548:K549 K546 K544 D545 D547 D543 K542 D541 K540 D539 K532:K538 D531 K525:K530 D524 K523 D522 K521 D519:D520 K516:K518 D515 K510:K514 D509 K507:K508">
      <formula1>"Partial Conversion,Full Conversion"</formula1>
      <formula2>0</formula2>
    </dataValidation>
    <dataValidation type="list" allowBlank="1" showErrorMessage="1" sqref="D506 K505 D504 K502:K503 D501 K495:K500 D494 K492:K493 D491 K485:K490 D483:D484 K480:K482 D479 K478 D476:D477 K474:K475 D473 K472 D471 K470 D468:D469 K467 D465:D466 K464 D463 K462 D460:D461 K459 D457:D458 K456 K454 D455 D452:D453 K450:K451 D449 K448 D447 K446 D444:D445 K443 D442 K441 D440 D405 D431:D432 K429:K430 D428 K427 D426 K424:K425 D423 K422 D421 K419:K420 D418 K416:K417 D415 K413:K414 D412 K411 K408 K366:K369 D407 D409:D410 D397:D398 K393:K396 D392 K391 D390 K388:K389 D387 K384:K386 D383 K381:K382 D380 K378:K379 D377 K375:K376 D374 K373 D372 K371 D370 K289:K292 D355 K354 D353 K352 D351 K350 K347 D348:D349 K345 K343 D344 D346 D342 K341 D340 K338:K339">
      <formula1>"Partial Conversion,Full Conversion"</formula1>
      <formula2>0</formula2>
    </dataValidation>
    <dataValidation type="list" allowBlank="1" showErrorMessage="1" sqref="D337 K335:K336 D334 K330:K333 D329 K326:K328 D325 K324 D323 K322 D321 K320 D319 K318 D317 K315:K316 D314 K313 D312 K311 D310 K309 D308 K307 D306 K305 D304 K303 D302 K300:K301 D299 K297:K298 D296 K295 D293:D294 D284 D288 D272 D282 K280:K281 D279 K278 D277 K275:K276 D274 D241 D270 K269 D267:D268 K265:K266 D264 K261:K263 D260 K258:K259 D257 K255:K256 D254 K253 D251:D252 K250 D249 K248 D247 K246 D245 K244 D243 D192 D239 K237:K238 D236 K234:K235 D233 K232 D231 K230 D228:D229 K227 D226 K225 D223:D224 K222 D221 K219:K220 D218 K216:K217 D215 K214 D212:D213 K211 D210 K206:K209 K204 K201:K202 D203 D205 D200 K197:K199 D196 K195">
      <formula1>"Partial Conversion,Full Conversion"</formula1>
      <formula2>0</formula2>
    </dataValidation>
    <dataValidation type="list" allowBlank="1" showErrorMessage="1" sqref="D194 D188 D190 D67 D186 K183:K185 D182 K181 D180 K179 D176:D178 K174:K175 D173 K172 D171 K169:K170 D168 K165:K167 D164 D628 D158 K156:K157 D155 K153:K154 D152 K147:K151 D146 K144:K145 D143 K141:K142 D140 K135:K139 D134 K132:K133 D131 K129:K130 D128 K124:K127 D123 K121:K122 D120 K118:K119 D117 K115:K116 D114 K112:K113 D111 K109:K110 D108 K106:K107 D105 K104 D102:D103 K100:K101 D99 K96:K98 D95 K94 D93 K91:K92 D89:D90 K87:K88 D86 K83:K85 D82 K80:K81 D77:D79 K75:K76 D74 K73 D72 K71 D70 D26 D64:D65 K63 D62 K60:K61 D59 K57:K58 D56 K50:K55 D49 K47:K48 D46 K44:K45 D42:D43 K37:K41 D36 K34:K35 D32:D33 K29:K31 D28 D21:D22 K20 D19 K18 D16:D17 K15 K626:K627">
      <formula1>"Partial Conversion,Full Conversion"</formula1>
      <formula2>0</formula2>
    </dataValidation>
    <dataValidation type="list" allowBlank="1" showErrorMessage="1" sqref="K629:K661 K159 K161:K163 D16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24:H624 G15:H15 G622:H622 G620:H620 G617:H617 G612:H612 G595:H597 G433:H434 G404:H404 G399:H401 G356:H363 G283:H283 G271:H271 G240:H240 G191:H191 G187:H187 G66:H66 G23:H25 G614:H615 G599:H599 G610:H610 G605:H608 G601:H603 G436:H439 G593:H593 G590:H591 G587:H588 G584:H585 G580:H580 G578:H578 G576:H576 G574:H574 G571:H571 G569:H569 G566:H566 G564:H564 G560:H561 G557:H558 G551:H554 G548:H549 G544:H544 G546:H546 G542:H542 G540:H540 G532:H538 G525:H530 G523:H523 G521:H521 G516:H518 G510:H514 G507:H508 G505:H505 G502:H503 G495:H500 G492:H493 G485:H490 G480:H482 G478:H478 G474:H475 G472:H472 G470:H470 G467:H467 G464:H464 G462:H462 G459:H459 G456:H456 G454:H454 G450:H451 G448:H448 G446:H446 G443:H443 G441:H441 G406:H406 G429:H430 G427:H427 G424:H425 G422:H422 G419:H420 G416:H417 G413:H414 G411:H411 G366:H369 G408:H408 G393:H396 G391:H391 G388:H389 G384:H386 G381:H382 G378:H379 G375:H376 G373:H373 G371:H371 G289:H292 G354:H354 G352:H352 G350:H350 G347:H347 G343:H343 G345:H345 G341:H34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8:H339 G335:H336 G330:H333 G326:H328 G324:H324 G322:H322 G320:H320 G318:H318 G315:H316 G313:H313 G311:H311 G309:H309 G307:H307 G305:H305 G303:H303 G300:H301 G297:H298 G295:H295 G285:H287 G273:H273 G280:H281 G278:H278 G275:H276 G242:H242 G269:H269 G265:H266 G261:H263 G258:H259 G255:H256 G253:H253 G250:H250 G248:H248 G246:H246 G244:H244 G193:H193 G237:H238 G234:H235 G232:H232 G230:H230 G227:H227 G225:H225 G222:H222 G219:H220 G216:H217 G214:H214 G211:H211 G206:H209 G201:H202 G204:H204 G197:H199 G195:H195 G189:H189 G68:H69 G183:H185 G181:H181 G179:H179 G174:H175 G172:H172 G169:H170 G165:H167 G629:H661 G156:H157 G153:H154 G147:H151 G144:H145 G141:H142 G135:H139 G132:H133 G129:H130 G124:H127 G121:H122 G118:H119 G115:H116 G112:H113 G109:H110 G106:H107 G104:H104 G100:H101 G96:H98 G94:H94 G91:H92 G87:H88 G83:H85 G80:H81 G75:H76 G73:H73 G71:H71 G27:H27 G63:H63 G60:H61 G57:H58 G50:H55 G47:H48 G44:H45 G37:H41 G34:H35 G29:H31 G20:H20 G18:H18 G626:H6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9:H159 G161:H163">
      <formula1>0</formula1>
      <formula2>999999999999999</formula2>
    </dataValidation>
    <dataValidation allowBlank="1" showInputMessage="1" showErrorMessage="1" promptTitle="Addition / Deduction" prompt="Please Choose the correct One" sqref="J624 J15 J622 J620 J617 J612 J595:J597 J433:J434 J404 J399:J401 J356:J363 J283 J271 J240 J191 J187 J66 J23:J25 J614:J615 J599 J610 J605:J608 J601:J603 J436:J439 J593 J590:J591 J587:J588 J584:J585 J580 J578 J576 J574 J571 J569 J566 J564 J560:J561 J557:J558 J551:J554 J548:J549 J544 J546 J542 J540 J532:J538 J525:J530 J523 J521 J516:J518 J510:J514 J507:J508 J505 J502:J503 J495:J500 J492:J493 J485:J490 J480:J482 J478 J474:J475 J472 J470 J467 J464 J462 J459 J456 J454 J450:J451 J448 J446 J443 J441 J406 J429:J430 J427 J424:J425 J422 J419:J420 J416:J417 J413:J414 J411 J366:J369 J408 J393:J396 J391 J388:J389 J384:J386 J381:J382 J378:J379 J375:J376 J373 J371 J289:J292 J354 J352 J350 J347 J343 J345 J341">
      <formula1>0</formula1>
      <formula2>0</formula2>
    </dataValidation>
    <dataValidation allowBlank="1" showInputMessage="1" showErrorMessage="1" promptTitle="Addition / Deduction" prompt="Please Choose the correct One" sqref="J338:J339 J335:J336 J330:J333 J326:J328 J324 J322 J320 J318 J315:J316 J313 J311 J309 J307 J305 J303 J300:J301 J297:J298 J295 J285:J287 J273 J280:J281 J278 J275:J276 J242 J269 J265:J266 J261:J263 J258:J259 J255:J256 J253 J250 J248 J246 J244 J193 J237:J238 J234:J235 J232 J230 J227 J225 J222 J219:J220 J216:J217 J214 J211 J206:J209 J201:J202 J204 J197:J199 J195 J189 J68:J69 J183:J185 J181 J179 J174:J175 J172 J169:J170 J165:J167 J629:J661 J156:J157 J153:J154 J147:J151 J144:J145 J141:J142 J135:J139 J132:J133 J129:J130 J124:J127 J121:J122 J118:J119 J115:J116 J112:J113 J109:J110 J106:J107 J104 J100:J101 J96:J98 J94 J91:J92 J87:J88 J83:J85 J80:J81 J75:J76 J73 J71 J27 J63 J60:J61 J57:J58 J50:J55 J47:J48 J44:J45 J37:J41 J34:J35 J29:J31 J20 J18 J626:J627">
      <formula1>0</formula1>
      <formula2>0</formula2>
    </dataValidation>
    <dataValidation allowBlank="1" showInputMessage="1" showErrorMessage="1" promptTitle="Addition / Deduction" prompt="Please Choose the correct One" sqref="J159 J161:J163">
      <formula1>0</formula1>
      <formula2>0</formula2>
    </dataValidation>
    <dataValidation type="list" showErrorMessage="1" sqref="I624 I15 I622 I620 I617 I612 I595:I597 I433:I434 I404 I399:I401 I356:I363 I283 I271 I240 I191 I187 I66 I23:I25 I614:I615 I599 I610 I605:I608 I601:I603 I436:I439 I593 I590:I591 I587:I588 I584:I585 I580 I578 I576 I574 I571 I569 I566 I564 I560:I561 I557:I558 I551:I554 I548:I549 I544 I546 I542 I540 I532:I538 I525:I530 I523 I521 I516:I518 I510:I514 I507:I508 I505 I502:I503 I495:I500 I492:I493 I485:I490 I480:I482 I478 I474:I475 I472 I470 I467 I464 I462 I459 I456 I454 I450:I451 I448 I446 I443 I441 I406 I429:I430 I427 I424:I425 I422 I419:I420 I416:I417 I413:I414 I411 I366:I369 I408 I393:I396 I391 I388:I389 I384:I386 I381:I382 I378:I379 I375:I376 I373 I371 I289:I292 I354 I352 I350 I347 I343 I345 I341">
      <formula1>"Excess(+),Less(-)"</formula1>
      <formula2>0</formula2>
    </dataValidation>
    <dataValidation type="list" showErrorMessage="1" sqref="I338:I339 I335:I336 I330:I333 I326:I328 I324 I322 I320 I318 I315:I316 I313 I311 I309 I307 I305 I303 I300:I301 I297:I298 I295 I285:I287 I273 I280:I281 I278 I275:I276 I242 I269 I265:I266 I261:I263 I258:I259 I255:I256 I253 I250 I248 I246 I244 I193 I237:I238 I234:I235 I232 I230 I227 I225 I222 I219:I220 I216:I217 I214 I211 I206:I209 I201:I202 I204 I197:I199 I195 I189 I68:I69 I183:I185 I181 I179 I174:I175 I172 I169:I170 I165:I167 I629:I661 I156:I157 I153:I154 I147:I151 I144:I145 I141:I142 I135:I139 I132:I133 I129:I130 I124:I127 I121:I122 I118:I119 I115:I116 I112:I113 I109:I110 I106:I107 I104 I100:I101 I96:I98 I94 I91:I92 I87:I88 I83:I85 I80:I81 I75:I76 I73 I71 I27 I63 I60:I61 I57:I58 I50:I55 I47:I48 I44:I45 I37:I41 I34:I35 I29:I31 I20 I18 I626:I627">
      <formula1>"Excess(+),Less(-)"</formula1>
      <formula2>0</formula2>
    </dataValidation>
    <dataValidation type="list" showErrorMessage="1" sqref="I159 I161:I16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24:O624 N15:O15 N622:O622 N620:O620 N617:O617 N612:O612 N595:O597 N433:O434 N404:O404 N399:O401 N356:O363 N283:O283 N271:O271 N240:O240 N191:O191 N187:O187 N66:O66 N23:O25 N614:O615 N599:O599 N610:O610 N605:O608 N601:O603 N436:O439 N593:O593 N590:O591 N587:O588 N584:O585 N580:O580 N578:O578 N576:O576 N574:O574 N571:O571 N569:O569 N566:O566 N564:O564 N560:O561 N557:O558 N551:O554 N548:O549 N544:O544 N546:O546 N542:O542 N540:O540 N532:O538 N525:O530 N523:O523 N521:O521 N516:O518 N510:O514 N507:O508 N505:O505 N502:O503 N495:O500 N492:O493 N485:O490 N480:O482 N478:O478 N474:O475 N472:O472 N470:O470 N467:O467 N464:O464 N462:O462 N459:O459 N456:O456 N454:O454 N450:O451 N448:O448 N446:O446 N443:O443 N441:O441 N406:O406 N429:O430 N427:O427 N424:O425 N422:O422 N419:O420 N416:O417 N413:O414 N411:O411 N366:O369 N408:O408 N393:O396 N391:O391 N388:O389 N384:O386 N381:O382 N378:O379 N375:O376 N373:O373 N371:O371 N289:O292 N354:O354 N352:O352 N350:O350 N347:O347 N343:O343 N345:O345 N341:O34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8:O339 N335:O336 N330:O333 N326:O328 N324:O324 N322:O322 N320:O320 N318:O318 N315:O316 N313:O313 N311:O311 N309:O309 N307:O307 N305:O305 N303:O303 N300:O301 N297:O298 N295:O295 N285:O287 N273:O273 N280:O281 N278:O278 N275:O276 N242:O242 N269:O269 N265:O266 N261:O263 N258:O259 N255:O256 N253:O253 N250:O250 N248:O248 N246:O246 N244:O244 N193:O193 N237:O238 N234:O235 N232:O232 N230:O230 N227:O227 N225:O225 N222:O222 N219:O220 N216:O217 N214:O214 N211:O211 N206:O209 N201:O202 N204:O204 N197:O199 N195:O195 N189:O189 N68:O69 N183:O185 N181:O181 N179:O179 N174:O175 N172:O172 N169:O170 N165:O167 N629:O661 N156:O157 N153:O154 N147:O151 N144:O145 N141:O142 N135:O139 N132:O133 N129:O130 N124:O127 N121:O122 N118:O119 N115:O116 N112:O113 N109:O110 N106:O107 N104:O104 N100:O101 N96:O98 N94:O94 N91:O92 N87:O88 N83:O85 N80:O81 N75:O76 N73:O73 N71:O71 N27:O27 N63:O63 N60:O61 N57:O58 N50:O55 N47:O48 N44:O45 N37:O41 N34:O35 N29:O31 N20:O20 N18:O18 N626:O6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59:O159 N161:O1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24 R15 R622 R620 R617 R612 R595:R597 R433:R434 R404 R399:R401 R356:R363 R283 R271 R240 R191 R187 R66 R23:R25 R614:R615 R599 R610 R605:R608 R601:R603 R436:R439 R593 R590:R591 R587:R588 R584:R585 R580 R578 R576 R574 R571 R569 R566 R564 R560:R561 R557:R558 R551:R554 R548:R549 R544 R546 R542 R540 R532:R538 R525:R530 R523 R521 R516:R518 R510:R514 R507:R508 R505 R502:R503 R495:R500 R492:R493 R485:R490 R480:R482 R478 R474:R475 R472 R470 R467 R464 R462 R459 R456 R454 R450:R451 R448 R446 R443 R441 R406 R429:R430 R427 R424:R425 R422 R419:R420 R416:R417 R413:R414 R411 R366:R369 R408 R393:R396 R391 R388:R389 R384:R386 R381:R382 R378:R379 R375:R376 R373 R371 R289:R292 R354 R352 R350 R347 R343 R345 R3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8:R339 R335:R336 R330:R333 R326:R328 R324 R322 R320 R318 R315:R316 R313 R311 R309 R307 R305 R303 R300:R301 R297:R298 R295 R285:R287 R273 R280:R281 R278 R275:R276 R242 R269 R265:R266 R261:R263 R258:R259 R255:R256 R253 R250 R248 R246 R244 R193 R237:R238 R234:R235 R232 R230 R227 R225 R222 R219:R220 R216:R217 R214 R211 R206:R209 R201:R202 R204 R197:R199 R195 R189 R68:R69 R183:R185 R181 R179 R174:R175 R172 R169:R170 R165:R167 R629:R661 R156:R157 R153:R154 R147:R151 R144:R145 R141:R142 R135:R139 R132:R133 R129:R130 R124:R127 R121:R122 R118:R119 R115:R116 R112:R113 R109:R110 R106:R107 R104 R100:R101 R96:R98 R94 R91:R92 R87:R88 R83:R85 R80:R81 R75:R76 R73 R71 R27 R63 R60:R61 R57:R58 R50:R55 R47:R48 R44:R45 R37:R41 R34:R35 R29:R31 R20 R18 R626:R6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9 R161:R1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24 Q15 Q622 Q620 Q617 Q612 Q595:Q597 Q433:Q434 Q404 Q399:Q401 Q356:Q363 Q283 Q271 Q240 Q191 Q187 Q66 Q23:Q25 Q614:Q615 Q599 Q610 Q605:Q608 Q601:Q603 Q436:Q439 Q593 Q590:Q591 Q587:Q588 Q584:Q585 Q580 Q578 Q576 Q574 Q571 Q569 Q566 Q564 Q560:Q561 Q557:Q558 Q551:Q554 Q548:Q549 Q544 Q546 Q542 Q540 Q532:Q538 Q525:Q530 Q523 Q521 Q516:Q518 Q510:Q514 Q507:Q508 Q505 Q502:Q503 Q495:Q500 Q492:Q493 Q485:Q490 Q480:Q482 Q478 Q474:Q475 Q472 Q470 Q467 Q464 Q462 Q459 Q456 Q454 Q450:Q451 Q448 Q446 Q443 Q441 Q406 Q429:Q430 Q427 Q424:Q425 Q422 Q419:Q420 Q416:Q417 Q413:Q414 Q411 Q366:Q369 Q408 Q393:Q396 Q391 Q388:Q389 Q384:Q386 Q381:Q382 Q378:Q379 Q375:Q376 Q373 Q371 Q289:Q292 Q354 Q352 Q350 Q347 Q343 Q345 Q3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8:Q339 Q335:Q336 Q330:Q333 Q326:Q328 Q324 Q322 Q320 Q318 Q315:Q316 Q313 Q311 Q309 Q307 Q305 Q303 Q300:Q301 Q297:Q298 Q295 Q285:Q287 Q273 Q280:Q281 Q278 Q275:Q276 Q242 Q269 Q265:Q266 Q261:Q263 Q258:Q259 Q255:Q256 Q253 Q250 Q248 Q246 Q244 Q193 Q237:Q238 Q234:Q235 Q232 Q230 Q227 Q225 Q222 Q219:Q220 Q216:Q217 Q214 Q211 Q206:Q209 Q201:Q202 Q204 Q197:Q199 Q195 Q189 Q68:Q69 Q183:Q185 Q181 Q179 Q174:Q175 Q172 Q169:Q170 Q165:Q167 Q629:Q661 Q156:Q157 Q153:Q154 Q147:Q151 Q144:Q145 Q141:Q142 Q135:Q139 Q132:Q133 Q129:Q130 Q124:Q127 Q121:Q122 Q118:Q119 Q115:Q116 Q112:Q113 Q109:Q110 Q106:Q107 Q104 Q100:Q101 Q96:Q98 Q94 Q91:Q92 Q87:Q88 Q83:Q85 Q80:Q81 Q75:Q76 Q73 Q71 Q27 Q63 Q60:Q61 Q57:Q58 Q50:Q55 Q47:Q48 Q44:Q45 Q37:Q41 Q34:Q35 Q29:Q31 Q20 Q18 Q626:Q6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9 Q161:Q1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24 M15 M622 M620 M617 M612 M595:M597 M433:M434 M404 M399:M401 M356:M363 M283 M271 M240 M191 M187 M66 M23:M25 M614:M615 M599 M610 M605:M608 M601:M603 M436:M439 M593 M590:M591 M587:M588 M584:M585 M580 M578 M576 M574 M571 M569 M566 M564 M560:M561 M557:M558 M551:M554 M548:M549 M544 M546 M542 M540 M532:M538 M525:M530 M523 M521 M516:M518 M510:M514 M507:M508 M505 M502:M503 M495:M500 M492:M493 M485:M490 M480:M482 M478 M474:M475 M472 M470 M467 M464 M462 M459 M456 M454 M450:M451 M448 M446 M443 M441 M406 M429:M430 M427 M424:M425 M422 M419:M420 M416:M417 M413:M414 M411 M366:M369 M408 M393:M396 M391 M388:M389 M384:M386 M381:M382 M378:M379 M375:M376 M373 M371 M289:M292 M354 M352 M350 M347 M343 M345 M3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8:M339 M335:M336 M330:M333 M326:M328 M324 M322 M320 M318 M315:M316 M313 M311 M309 M307 M305 M303 M300:M301 M297:M298 M295 M285:M287 M273 M280:M281 M278 M275:M276 M242 M269 M265:M266 M261:M263 M258:M259 M255:M256 M253 M250 M248 M246 M244 M193 M237:M238 M234:M235 M232 M230 M227 M225 M222 M219:M220 M216:M217 M214 M211 M206:M209 M201:M202 M204 M197:M199 M195 M189 M68:M69 M183:M185 M181 M179 M174:M175 M172 M169:M170 M165:M167 M629:M661 M156:M157 M153:M154 M147:M151 M144:M145 M141:M142 M135:M139 M132:M133 M129:M130 M124:M127 M121:M122 M118:M119 M115:M116 M112:M113 M109:M110 M106:M107 M104 M100:M101 M96:M98 M94 M91:M92 M87:M88 M83:M85 M80:M81 M75:M76 M73 M71 M27 M63 M60:M61 M57:M58 M50:M55 M47:M48 M44:M45 M37:M41 M34:M35 M29:M31 M20 M18 M626:M6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9 M161:M163">
      <formula1>0</formula1>
      <formula2>999999999999999</formula2>
    </dataValidation>
    <dataValidation type="list" allowBlank="1" showInputMessage="1" showErrorMessage="1" sqref="L65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formula1>"INR"</formula1>
    </dataValidation>
    <dataValidation type="list" allowBlank="1" showInputMessage="1" showErrorMessage="1" sqref="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formula1>"INR"</formula1>
    </dataValidation>
    <dataValidation type="list" allowBlank="1" showInputMessage="1" showErrorMessage="1" sqref="L512 L513 L514 L515 L516 L517 L518 L519 L520 L521 L52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61">
      <formula1>0</formula1>
      <formula2>0</formula2>
    </dataValidation>
    <dataValidation type="decimal" allowBlank="1" showErrorMessage="1" errorTitle="Invalid Entry" error="Only Numeric Values are allowed. " sqref="A13:A661">
      <formula1>0</formula1>
      <formula2>999999999999999</formula2>
    </dataValidation>
  </dataValidations>
  <printOptions/>
  <pageMargins left="0.45" right="0.2" top="0.75" bottom="0.75" header="0.511805555555556" footer="0.511805555555556"/>
  <pageSetup horizontalDpi="300" verticalDpi="300" orientation="landscape" paperSize="9"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8" t="s">
        <v>38</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2022-06-02T07:23:06Z</cp:lastPrinted>
  <dcterms:created xsi:type="dcterms:W3CDTF">2009-01-30T06:42:42Z</dcterms:created>
  <dcterms:modified xsi:type="dcterms:W3CDTF">2022-06-02T09:33:56Z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