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4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'BoQ1'!$A$11:$BC$470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'BoQ1'!$A$1:$BC$470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<sst xmlns="http://schemas.openxmlformats.org/spreadsheetml/2006/main" count="3297" uniqueCount="930">
  <si>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</si>
  <si>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</si>
  <si>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</si>
  <si>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</si>
  <si>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</si>
  <si>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</si>
  <si>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</si>
  <si>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</si>
  <si>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</si>
  <si>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</si>
  <si>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</si>
  <si>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</si>
  <si>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</si>
  <si>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</si>
  <si>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</si>
  <si>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</si>
  <si>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</si>
  <si>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</si>
  <si>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</si>
  <si>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</si>
  <si>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</si>
  <si>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</si>
  <si>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</si>
  <si>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</si>
  <si>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</si>
  <si>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</si>
  <si>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</si>
  <si>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</si>
  <si>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</si>
  <si>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</si>
  <si>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</si>
  <si>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</si>
  <si>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</si>
  <si>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</si>
  <si>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</si>
  <si>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</si>
  <si>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</si>
  <si>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</si>
  <si>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</si>
  <si>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</si>
  <si>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</si>
  <si>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</si>
  <si>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</si>
  <si>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</si>
  <si>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</si>
  <si>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</si>
  <si>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</si>
  <si>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</si>
  <si>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</si>
  <si>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</si>
  <si>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</si>
  <si>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</si>
  <si>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</si>
  <si>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</si>
  <si>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</si>
  <si>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</si>
  <si>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</si>
  <si>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</si>
  <si>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</si>
  <si>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</si>
  <si>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</si>
  <si>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</si>
  <si>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</si>
  <si>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</si>
  <si>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</si>
  <si>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</si>
  <si>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</si>
  <si>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</si>
  <si>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</si>
  <si>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</si>
  <si>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</si>
  <si>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</si>
  <si>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</si>
  <si>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</si>
  <si>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</si>
  <si>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</si>
  <si>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</si>
  <si>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</si>
  <si>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</si>
  <si>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</si>
  <si>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</si>
  <si>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</si>
  <si>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</si>
  <si>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</si>
  <si>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</si>
  <si>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</si>
  <si>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</si>
  <si>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</si>
  <si>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</si>
  <si>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</si>
  <si>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</si>
  <si>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</si>
  <si>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</si>
  <si>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</si>
  <si>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</si>
  <si>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</si>
  <si>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</si>
  <si>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</si>
  <si>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</si>
  <si>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</si>
  <si>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</si>
  <si>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</si>
  <si>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</si>
  <si>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</si>
  <si>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</si>
  <si>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</si>
  <si>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</si>
  <si>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</si>
  <si>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</si>
  <si>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</si>
  <si>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</si>
  <si>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</si>
  <si>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</si>
  <si>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</si>
  <si>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</si>
  <si>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</si>
  <si>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</si>
  <si>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</si>
  <si>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</si>
  <si>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</si>
  <si>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</si>
  <si>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</si>
  <si>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</si>
  <si>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</si>
  <si>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</si>
  <si>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</si>
  <si>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</si>
  <si>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</si>
  <si>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</si>
  <si>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</si>
  <si>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</si>
  <si>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</si>
  <si>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</si>
  <si>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</si>
  <si>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</si>
  <si>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</si>
  <si>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</si>
  <si>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</si>
  <si>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</si>
  <si>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</si>
  <si>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</si>
  <si>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</si>
  <si>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</si>
  <si>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</si>
  <si>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</si>
  <si>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</si>
  <si>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</si>
  <si>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</si>
  <si>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</si>
  <si>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</si>
  <si>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</si>
  <si>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</si>
  <si>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</si>
  <si>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</si>
  <si>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</si>
  <si>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</si>
  <si>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</si>
  <si>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</si>
  <si>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</si>
  <si>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</si>
  <si>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</si>
  <si>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</si>
  <si>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</si>
  <si>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</si>
  <si>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</si>
  <si>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</si>
  <si>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</si>
  <si>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</si>
  <si>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</si>
  <si>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</si>
  <si>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</si>
  <si>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</si>
  <si>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</si>
  <si>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</si>
  <si>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</si>
  <si>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</si>
  <si>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</si>
  <si>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</si>
  <si>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</si>
  <si>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</si>
  <si>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</si>
  <si>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</si>
  <si>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</si>
  <si>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</si>
  <si>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</si>
  <si>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</si>
  <si>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</si>
  <si>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</si>
  <si>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</si>
  <si>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</si>
  <si>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</si>
  <si>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</si>
  <si>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</si>
  <si>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</si>
  <si>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</si>
  <si>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</si>
  <si>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</si>
  <si>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</si>
  <si>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</si>
  <si>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</si>
  <si>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</si>
  <si>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</si>
  <si>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</si>
  <si>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</si>
  <si>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</si>
  <si>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</si>
  <si>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</si>
  <si>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</si>
  <si>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</si>
  <si>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</si>
  <si>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</si>
  <si>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</si>
  <si>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</si>
  <si>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</si>
  <si>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</si>
  <si>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</si>
  <si>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</si>
  <si>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</si>
  <si>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</si>
  <si>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</si>
  <si>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</si>
  <si>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</si>
  <si>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</si>
  <si>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</si>
  <si>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</si>
  <si>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</si>
  <si>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</si>
  <si>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</si>
  <si>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</si>
  <si>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</si>
  <si>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</si>
  <si>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</si>
  <si>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</si>
  <si>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</si>
  <si>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</si>
  <si>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</si>
  <si>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</si>
  <si>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</si>
  <si>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</si>
  <si>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</si>
  <si>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</si>
  <si>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</si>
  <si>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</si>
  <si>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</si>
  <si>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</si>
  <si>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</si>
  <si>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</si>
  <si>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</si>
  <si>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</si>
  <si>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</si>
  <si>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</si>
  <si>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</si>
  <si>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</si>
  <si>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</si>
  <si>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</si>
  <si>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</si>
  <si>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</si>
  <si>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</si>
  <si>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</si>
  <si>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</si>
  <si>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</si>
  <si>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</si>
  <si>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</si>
  <si>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</si>
  <si>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</si>
  <si>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</si>
  <si>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</si>
  <si>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</si>
  <si>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</si>
  <si>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</si>
  <si>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</si>
  <si>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</si>
  <si>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</si>
  <si>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</si>
  <si>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</si>
  <si>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</si>
  <si>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</si>
  <si>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</si>
  <si>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</si>
  <si>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</si>
  <si>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</si>
  <si>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</si>
  <si>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</si>
  <si>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</si>
  <si>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</si>
  <si>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</si>
  <si>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</si>
  <si>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</si>
  <si>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</si>
  <si>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</si>
  <si>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</si>
  <si>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</si>
  <si>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</si>
  <si>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</si>
  <si>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</si>
  <si>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</si>
  <si>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</si>
  <si>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</si>
  <si>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</si>
  <si>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</si>
  <si>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</si>
  <si>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</si>
  <si>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</si>
  <si>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</si>
  <si>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</si>
  <si>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</si>
  <si>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</si>
  <si>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</si>
  <si>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</si>
  <si>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</si>
  <si>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</si>
  <si>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</si>
  <si>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</si>
  <si>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</si>
  <si>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</si>
  <si>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</si>
  <si>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</si>
  <si>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</si>
  <si>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</si>
  <si>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</si>
  <si>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</si>
  <si>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</si>
  <si>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</si>
  <si>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</si>
  <si>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</si>
  <si>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</si>
  <si>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</si>
  <si>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</si>
  <si>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</si>
  <si>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</si>
  <si>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</si>
  <si>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</si>
  <si>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</si>
  <si>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</si>
  <si>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</si>
  <si>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</si>
  <si>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</si>
  <si>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</si>
  <si>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</si>
  <si>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</si>
  <si>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</si>
  <si>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</si>
  <si>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</si>
  <si>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</si>
  <si>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</si>
  <si>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</si>
  <si>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</si>
  <si>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</si>
  <si>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</si>
  <si>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</si>
  <si>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</si>
  <si>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</si>
  <si>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</si>
  <si>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</si>
  <si>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</si>
  <si>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</si>
  <si>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</si>
  <si>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</si>
  <si>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</si>
  <si>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</si>
  <si>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</si>
  <si>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</si>
  <si>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</si>
  <si>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</si>
  <si>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</si>
  <si>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</si>
  <si>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20 mm</t>
  </si>
  <si>
    <t>25 mm</t>
  </si>
  <si>
    <t>32 mm</t>
  </si>
  <si>
    <t>3 module</t>
  </si>
  <si>
    <t>4 module</t>
  </si>
  <si>
    <t xml:space="preserve">Supplying and fixing brass batten/ angle holder including connection etc. as required. </t>
  </si>
  <si>
    <t xml:space="preserve">Laying UTP cable enhanced cat 5/cat 6 cable in existing steel conduit pipe/GI pipe/ raceway / RCC pipe as reqd. the cost shall also include numbering of networking wire from room to rack as reqd. (wire will be supplied by dept)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</si>
  <si>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</si>
  <si>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By Mechanical Transport including loading,unloading and stacking</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</si>
  <si>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</si>
  <si>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</si>
  <si>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</si>
  <si>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</si>
  <si>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</si>
  <si>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Providing and laying in position cement concrete of specified grade excluding the cost of centering and shuttering - All work up to plinth level :</t>
  </si>
  <si>
    <t>Centering and shuttering including strutting, propping etc. and removal of form work for :</t>
  </si>
  <si>
    <t>REINFORCED CEMENT CONCRETE</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</si>
  <si>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</si>
  <si>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</si>
  <si>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</si>
  <si>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</si>
  <si>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Shelves (Cast in situ)</t>
  </si>
  <si>
    <t>Stairs, (excluding landings) except spiral-staircases</t>
  </si>
  <si>
    <t>Small lintels not exceeding 1.5 m clear span, moulding as in cornices, window sills, string courses, bands, copings, bed plates, anchor blocks and the like</t>
  </si>
  <si>
    <t>Edges of slabs and breaks in floors and walls</t>
  </si>
  <si>
    <t>Under 20 cm wide</t>
  </si>
  <si>
    <t>Weather shade, Chajjas, corbels etc., including edges</t>
  </si>
  <si>
    <t>Steel reinforcement for R.C.C. work including straightening, cutting, bending, placing in position and binding all complete upto plinth level.</t>
  </si>
  <si>
    <t>Thermo-Mechanically Treated bars of grade Fe-500D or more.</t>
  </si>
  <si>
    <t>Steel reinforcement for R.C.C. work including straightening, cutting, bending, placing in position and binding all complete above plinth level.</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</si>
  <si>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</si>
  <si>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</si>
  <si>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</si>
  <si>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</si>
  <si>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</si>
  <si>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</si>
  <si>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</si>
  <si>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</si>
  <si>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</si>
  <si>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upto 0.50 sqm</t>
  </si>
  <si>
    <t>Area of slab over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</si>
  <si>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</si>
  <si>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</si>
  <si>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</si>
  <si>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</si>
  <si>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18 mm thick</t>
  </si>
  <si>
    <t>Providing and fixing M.S. grills of required pattern in frames of windows etc. with M.S. flats, square or round bars etc. including priming coat with approved steel primer all complete.</t>
  </si>
  <si>
    <t>Fixed to steel windows by welding</t>
  </si>
  <si>
    <t>With 2nd class teak wood beading 62X19 mm</t>
  </si>
  <si>
    <t>With 12 mm mild steel U beading</t>
  </si>
  <si>
    <t>Providing and fixing ISI marked oxidised M.S. sliding door bolts with nuts and screws etc. complete :</t>
  </si>
  <si>
    <t>300x16 mm</t>
  </si>
  <si>
    <t>250x16 mm</t>
  </si>
  <si>
    <t>Providing and fixing ISI marked oxidised M.S. tower bolt black finish, (Barrel type) with necessary screws etc. complete :</t>
  </si>
  <si>
    <t>250x10 mm</t>
  </si>
  <si>
    <t>Providing and fixing ISI marked oxidised M.S. handles conforming to IS:4992 with necessary screws etc. complete :</t>
  </si>
  <si>
    <t>125 mm</t>
  </si>
  <si>
    <t>100 mm</t>
  </si>
  <si>
    <t>200x10 mm</t>
  </si>
  <si>
    <t>150x10 mm</t>
  </si>
  <si>
    <t>100x10 mm</t>
  </si>
  <si>
    <t>75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</si>
  <si>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</si>
  <si>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</si>
  <si>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</si>
  <si>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</si>
  <si>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</si>
  <si>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</si>
  <si>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</si>
  <si>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</si>
  <si>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</si>
  <si>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</si>
  <si>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</si>
  <si>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</si>
  <si>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</si>
  <si>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</si>
  <si>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</si>
  <si>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</si>
  <si>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</si>
  <si>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</si>
  <si>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Providing &amp; fixing glass panes with putty and glazing clips in steel doors, windows, clerestory windows, all complete with :</t>
  </si>
  <si>
    <t>4.0 mm thick glass panes</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</si>
  <si>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</si>
  <si>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</si>
  <si>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</si>
  <si>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</si>
  <si>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</si>
  <si>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</si>
  <si>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</si>
  <si>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</si>
  <si>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</si>
  <si>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</si>
  <si>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</si>
  <si>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</si>
  <si>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</si>
  <si>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</si>
  <si>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100 mm diameter</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</si>
  <si>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</si>
  <si>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</si>
  <si>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</si>
  <si>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110 mm</t>
  </si>
  <si>
    <t>110x110x110 mm</t>
  </si>
  <si>
    <t>Single tee without door</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</si>
  <si>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</si>
  <si>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</si>
  <si>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</si>
  <si>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</si>
  <si>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</si>
  <si>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1:6 (1 cement: 6 coarse sand)</t>
  </si>
  <si>
    <t>15 mm cement plaster on rough side of single or half brick wall of mix:</t>
  </si>
  <si>
    <t>6 mm cement plaster of mix :</t>
  </si>
  <si>
    <t>1:3 (1 cement : 3 fine sand)</t>
  </si>
  <si>
    <t>Neat cement punning.</t>
  </si>
  <si>
    <t>Pointing on brick work or brick flooring with cement mortar 1:3 (1 cement : 3 fine sand):</t>
  </si>
  <si>
    <t>Flush / Ruled/ Struck or weathered pointing</t>
  </si>
  <si>
    <t>White washing with lime to give an even shade :</t>
  </si>
  <si>
    <t>New work (three or more coats)</t>
  </si>
  <si>
    <t>Distempering with 1st quality acrylic distemper (ready mixed) having VOC content less than 50 gms/litre, of approved manufacturer, of required shade and colour complete, as per manufacturer's specification.</t>
  </si>
  <si>
    <t>Two or more coats on new work</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</si>
  <si>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</si>
  <si>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</si>
  <si>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</si>
  <si>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</si>
  <si>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</si>
  <si>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</si>
  <si>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(two or more coats)</t>
  </si>
  <si>
    <t>Removing white or colour wash by scrapping and sand papering and preparing the surface smooth including necessary repairs to scratches etc.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</si>
  <si>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</si>
  <si>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</si>
  <si>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</si>
  <si>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</si>
  <si>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Polishing on wood work with ready made wax polish of approved brand and manufacture :</t>
  </si>
  <si>
    <t>Old work</t>
  </si>
  <si>
    <t>Old work (One or more coat applied @ 0.90 ltr/10 sqm).</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</si>
  <si>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</si>
  <si>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</si>
  <si>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</si>
  <si>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</si>
  <si>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</si>
  <si>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</si>
  <si>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</si>
  <si>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Float glass panes of nominal thickness 4 mm (weight not less than 10kg/sqm)</t>
  </si>
  <si>
    <t>Raking out joints in lime or cement mortar and preparing the surface for re-pointing or replastering, including disposal of rubbish to the dumping ground, all complete as per direction of Engineer-in-Charge.</t>
  </si>
  <si>
    <t>Hacking of CC flooring including cleaning for surface etc. complete as per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</si>
  <si>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</si>
  <si>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</si>
  <si>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</si>
  <si>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</si>
  <si>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</si>
  <si>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</si>
  <si>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</si>
  <si>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</si>
  <si>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</si>
  <si>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</si>
  <si>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above 25 mm and up to 40 mm</t>
  </si>
  <si>
    <t>Demolishing brick tile covering in terracing including stacking of serviceable material and disposal of unserviceable material within 50 metres lead.</t>
  </si>
  <si>
    <t>Demolishing mud phaska in terracing and disposal of material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</si>
  <si>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</si>
  <si>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</si>
  <si>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</si>
  <si>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</si>
  <si>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</si>
  <si>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</si>
  <si>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</si>
  <si>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</si>
  <si>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</si>
  <si>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</si>
  <si>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</si>
  <si>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</si>
  <si>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</si>
  <si>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</si>
  <si>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Providing and fixing white vitreous china pedestal type (European type/ wash down type) water closet pan.</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</si>
  <si>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</si>
  <si>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</si>
  <si>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</si>
  <si>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CP Brass 32mm size Bottle Trap of approved quality &amp; make and as per the direction of Engineer-in-charge.</t>
  </si>
  <si>
    <t>Providing and fixing white vitreous china wash basin including making all connections but excluding the cost of fittings :</t>
  </si>
  <si>
    <t>Flat back wash basin of size 550x400 mm</t>
  </si>
  <si>
    <t>Providing and fixing P.V.C. waste pipe for sink or wash basin including P.V.C. waste fittings complete.</t>
  </si>
  <si>
    <t>32 mm dia</t>
  </si>
  <si>
    <t>Flexible pipe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</si>
  <si>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</si>
  <si>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</si>
  <si>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</si>
  <si>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</si>
  <si>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Providing and fixing bend of required degree with access door, insertion rubber washer 3 mm thick, bolts and nuts complete.</t>
  </si>
  <si>
    <t>Sand cast iron S&amp;S as per IS - 1729</t>
  </si>
  <si>
    <t>Providing and fixing plain bend of required degree.</t>
  </si>
  <si>
    <t>Sand cast iron S&amp;S as per IS - 3989</t>
  </si>
  <si>
    <t>Providing and fixing terminal guard :</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</si>
  <si>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</si>
  <si>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</si>
  <si>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</si>
  <si>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</si>
  <si>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</si>
  <si>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</si>
  <si>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</si>
  <si>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</si>
  <si>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</si>
  <si>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25 mm nominal dia Pipes</t>
  </si>
  <si>
    <t>32 mm nominal dia Pipes</t>
  </si>
  <si>
    <t>15 mm dia nominal bore</t>
  </si>
  <si>
    <t>20 mm dia nominal bore</t>
  </si>
  <si>
    <t>40 mm dia nominal bore</t>
  </si>
  <si>
    <t>Providing and fixing G.I. Pipes complete with G.I. fittings and clamps, i/c making good the walls etc. concealed pipe, including painting with anti corrosive bitumastic paint, cutting chases and making good the wall :</t>
  </si>
  <si>
    <t>15 mm nominal bore</t>
  </si>
  <si>
    <t>20 mm nominal bore</t>
  </si>
  <si>
    <t>Providing and fixing gun metal gate valve with C.I. wheel of approved quality (screwed end) :</t>
  </si>
  <si>
    <t>25 mm nominal bore</t>
  </si>
  <si>
    <t>Providing and fixing ball valve (brass) of approved quality, High or low pressure, with plastic floats complete :</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</si>
  <si>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</si>
  <si>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</si>
  <si>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</si>
  <si>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</si>
  <si>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</si>
  <si>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</si>
  <si>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</si>
  <si>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nose bib cock of approved quality conforming to IS standards and weighing not less than 810 gms.</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</si>
  <si>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</si>
  <si>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</si>
  <si>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</si>
  <si>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</si>
  <si>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</si>
  <si>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</si>
  <si>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</si>
  <si>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</si>
  <si>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</si>
  <si>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</si>
  <si>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</si>
  <si>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</si>
  <si>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</si>
  <si>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</si>
  <si>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</si>
  <si>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</si>
  <si>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</si>
  <si>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</si>
  <si>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</si>
  <si>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</si>
  <si>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</si>
  <si>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</si>
  <si>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Filling the gap in between aluminium frame &amp; adjacent RCC/ Brick/ Stone work by providing weather silicon sealant over backer rod of approved quality as per architectural drawings and direction of Engineer-in-charge complete.</t>
  </si>
  <si>
    <t>Upto 5mm depth and 5 mm width</t>
  </si>
  <si>
    <t>255 X 19 mm</t>
  </si>
  <si>
    <t>Providing and fixing aluminium casement windows fastener of required length for aluminium windows with necessary screws etc. complete.</t>
  </si>
  <si>
    <t>Powder coated minimum thickness 50 micron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</si>
  <si>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</si>
  <si>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</si>
  <si>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</si>
  <si>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</si>
  <si>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</si>
  <si>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</si>
  <si>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</si>
  <si>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</si>
  <si>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</si>
  <si>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</si>
  <si>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</si>
  <si>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</si>
  <si>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</si>
  <si>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</si>
  <si>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Brass shower rose 15 mm or 20 mm inlet with shower arm (a) 75 mm dia fancy type.</t>
  </si>
  <si>
    <t>cum</t>
  </si>
  <si>
    <t>sqm</t>
  </si>
  <si>
    <t>metre</t>
  </si>
  <si>
    <t>each</t>
  </si>
  <si>
    <t>kg</t>
  </si>
  <si>
    <t>Each</t>
  </si>
  <si>
    <t>Sqm</t>
  </si>
  <si>
    <t>per litre</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</si>
  <si>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</si>
  <si>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</si>
  <si>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</si>
  <si>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</si>
  <si>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</si>
  <si>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</si>
  <si>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</si>
  <si>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</si>
  <si>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</si>
  <si>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</si>
  <si>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</si>
  <si>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</si>
  <si>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</si>
  <si>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</si>
  <si>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</si>
  <si>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</si>
  <si>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</si>
  <si>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</si>
  <si>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</si>
  <si>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</si>
  <si>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</si>
  <si>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</si>
  <si>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</si>
  <si>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</si>
  <si>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</si>
  <si>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</si>
  <si>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</si>
  <si>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</si>
  <si>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</si>
  <si>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</si>
  <si>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</si>
  <si>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</si>
  <si>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</si>
  <si>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</si>
  <si>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</si>
  <si>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</si>
  <si>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</si>
  <si>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</si>
  <si>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</si>
  <si>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</si>
  <si>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</si>
  <si>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</si>
  <si>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</si>
  <si>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</si>
  <si>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</si>
  <si>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</si>
  <si>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</si>
  <si>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</si>
  <si>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</si>
  <si>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</si>
  <si>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</si>
  <si>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</si>
  <si>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</si>
  <si>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</si>
  <si>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</si>
  <si>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</si>
  <si>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</si>
  <si>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</si>
  <si>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item no.380</t>
  </si>
  <si>
    <t>item no.381</t>
  </si>
  <si>
    <t>item no.382</t>
  </si>
  <si>
    <t>item no.383</t>
  </si>
  <si>
    <t>item no.384</t>
  </si>
  <si>
    <t>item no.385</t>
  </si>
  <si>
    <t>item no.386</t>
  </si>
  <si>
    <t>item no.387</t>
  </si>
  <si>
    <t>item no.388</t>
  </si>
  <si>
    <t>item no.389</t>
  </si>
  <si>
    <t>item no.390</t>
  </si>
  <si>
    <t>item no.391</t>
  </si>
  <si>
    <t>item no.392</t>
  </si>
  <si>
    <t>item no.393</t>
  </si>
  <si>
    <t>item no.394</t>
  </si>
  <si>
    <t>item no.395</t>
  </si>
  <si>
    <t>item no.396</t>
  </si>
  <si>
    <t>item no.397</t>
  </si>
  <si>
    <t>item no.398</t>
  </si>
  <si>
    <t>item no.399</t>
  </si>
  <si>
    <t>item no.400</t>
  </si>
  <si>
    <t>item no.401</t>
  </si>
  <si>
    <t>item no.402</t>
  </si>
  <si>
    <t>item no.403</t>
  </si>
  <si>
    <t>item no.404</t>
  </si>
  <si>
    <t>item no.405</t>
  </si>
  <si>
    <t>item no.406</t>
  </si>
  <si>
    <t>item no.407</t>
  </si>
  <si>
    <t>item no.408</t>
  </si>
  <si>
    <t>item no.409</t>
  </si>
  <si>
    <t>item no.410</t>
  </si>
  <si>
    <t>item no.411</t>
  </si>
  <si>
    <t>item no.412</t>
  </si>
  <si>
    <t>item no.413</t>
  </si>
  <si>
    <t>item no.414</t>
  </si>
  <si>
    <t>item no.415</t>
  </si>
  <si>
    <t>item no.416</t>
  </si>
  <si>
    <t>item no.417</t>
  </si>
  <si>
    <t>item no.418</t>
  </si>
  <si>
    <t>item no.419</t>
  </si>
  <si>
    <t>item no.420</t>
  </si>
  <si>
    <t>item no.421</t>
  </si>
  <si>
    <t>item no.422</t>
  </si>
  <si>
    <t>item no.423</t>
  </si>
  <si>
    <t>item no.424</t>
  </si>
  <si>
    <t>item no.425</t>
  </si>
  <si>
    <t>item no.426</t>
  </si>
  <si>
    <t>item no.427</t>
  </si>
  <si>
    <t>item no.428</t>
  </si>
  <si>
    <t>item no.429</t>
  </si>
  <si>
    <t>item no.430</t>
  </si>
  <si>
    <t>item no.431</t>
  </si>
  <si>
    <t>item no.432</t>
  </si>
  <si>
    <t>item no.433</t>
  </si>
  <si>
    <t>item no.434</t>
  </si>
  <si>
    <t>item no.435</t>
  </si>
  <si>
    <t>item no.436</t>
  </si>
  <si>
    <t>item no.437</t>
  </si>
  <si>
    <t>item no.438</t>
  </si>
  <si>
    <t>item no.439</t>
  </si>
  <si>
    <t>item no.440</t>
  </si>
  <si>
    <t>item no.441</t>
  </si>
  <si>
    <t>item no.442</t>
  </si>
  <si>
    <t>item no.443</t>
  </si>
  <si>
    <t>item no.444</t>
  </si>
  <si>
    <t>item no.445</t>
  </si>
  <si>
    <t>item no.446</t>
  </si>
  <si>
    <t>item no.447</t>
  </si>
  <si>
    <t>item no.448</t>
  </si>
  <si>
    <t>item no.449</t>
  </si>
  <si>
    <t>item no.450</t>
  </si>
  <si>
    <t>item no.451</t>
  </si>
  <si>
    <t>item no.452</t>
  </si>
  <si>
    <t>item no.453</t>
  </si>
  <si>
    <t>Metre</t>
  </si>
  <si>
    <t>Nos.</t>
  </si>
  <si>
    <t xml:space="preserve">No.  </t>
  </si>
  <si>
    <t>Tender Inviting Authority: DOIP, IIT Kanpur</t>
  </si>
  <si>
    <t>Carriage of Materials</t>
  </si>
  <si>
    <t>Lime, moorum, building rubbish Lead - 2 km</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</si>
  <si>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</si>
  <si>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Pipes, cables etc. exceeding 80 mm dia. But not exceeding 300 mm dia</t>
  </si>
  <si>
    <t>Supplying chemical emulsion in sealed containers including delivery as specified.</t>
  </si>
  <si>
    <t>Chlorpyriphos/ Lindane emulsifiable concentrate of 20%</t>
  </si>
  <si>
    <t>CEMENT CONCRETE (CAST IN SITU)</t>
  </si>
  <si>
    <t>1:2:4 (1 cement : 2 coarse sand (zone-III) derived from natural sources :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</si>
  <si>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</si>
  <si>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</si>
  <si>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Foundations, footings, bases for columns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</si>
  <si>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</si>
  <si>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</si>
  <si>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</si>
  <si>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</si>
  <si>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Steel reinforcement for R.C.C. work ready to use "cut and bend" rebars of approved make from factory/workshop to construction site including placing in position and binding all complete above plinth level.</t>
  </si>
  <si>
    <t>Add for plaster drip course/ groove in plastered surface or moulding to R.C.C. projections.</t>
  </si>
  <si>
    <t>Brick work with common burnt clay modular bricks of class designation 7.5 in foundation and plinth in:</t>
  </si>
  <si>
    <t>Cement Mortar 1:6 (1 cement : 6 coarse sand).</t>
  </si>
  <si>
    <t>Granite stone slab colour black, Cherry/Ruby red</t>
  </si>
  <si>
    <t>WOOD AND P. V. C. WORK</t>
  </si>
  <si>
    <t>Fixed to openings /wooden frames with rawl plugs screws etc.</t>
  </si>
  <si>
    <t>Providing and fixing ISI marked aluminium butt hinges anodised (anodic coating not less than grade AC 10 as per IS: 1868) transparent or dyed to required colour or shade with necessary screws etc. complete:</t>
  </si>
  <si>
    <t>100x63x3.2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</si>
  <si>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</si>
  <si>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</si>
  <si>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</si>
  <si>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</si>
  <si>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</si>
  <si>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</si>
  <si>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</si>
  <si>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</si>
  <si>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</si>
  <si>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</si>
  <si>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</si>
  <si>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12 mm cement plaster finished with a floating coat of neat cement of mix :</t>
  </si>
  <si>
    <t>1:3 (1 cement: 3 fine sand)</t>
  </si>
  <si>
    <t>15 mm cement plaster on rough side of single or half brick wall finished with a floating coat of neat cement of mix :</t>
  </si>
  <si>
    <t>1:4 (1 cement: 4 fine sand)</t>
  </si>
  <si>
    <t>Finishing walls with Premium Acrylic Smooth exterior paint with Silicone additives of required shade:</t>
  </si>
  <si>
    <t>New work (Two or more coats applied @ 1.43 ltr/10 sqm over and including priming coat of exterior primer applied @ 2.20 kg/10 sqm)</t>
  </si>
  <si>
    <t>Providing and applying 12 mm thick (average) premixed formulated one coat gypsum lightweight plaster having additives and light weight aggregates as vermiculite/ perlite respectively conforming to IS: 2547 (Part - 1 &amp; II) 1976, applied on hacked / uneven background such as bare brick/ block/ RCC work on walls &amp; ceiling at all floors and locations, finished in smooth line and level etc. complete.</t>
  </si>
  <si>
    <t>Renewing glass panes, with wooden fillets wherever necessary:</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</si>
  <si>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</si>
  <si>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</si>
  <si>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</si>
  <si>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</si>
  <si>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Extra for cutting reinforcement bars manually/ by mechanical means in R.C.C. or R.B. work (Payment shall be made on the cross sectional area of R.C.C. or R.B. work) as per direction of Engineer- in-charge.</t>
  </si>
  <si>
    <t xml:space="preserve">Dismantling / taking out of MS hinges from MS chowkhats,Making opening in MS grill for operating Aluminum window handle including grinding all complete for each opening upto 1.50 sqm. </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</si>
  <si>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</si>
  <si>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510x1040 mm bowl depth 225 mm</t>
  </si>
  <si>
    <t>Providing and fixing CP Brass Single lever telephonic wall mixer of quality &amp; make   as approved by Engineer in charge. (a) 15 mm nominal dia</t>
  </si>
  <si>
    <t>Centrifugally cast (spun) iron socket &amp; spigot (S&amp;S) pipe as per IS: 3989</t>
  </si>
  <si>
    <t>Sand cast iron S&amp;S as per IS : 3989</t>
  </si>
  <si>
    <t>Sand Cast Iron S&amp;S as per IS: 1729</t>
  </si>
  <si>
    <t>Sand Cast Iron S&amp;S as per IS- 1729</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</si>
  <si>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</si>
  <si>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</si>
  <si>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Providing and fixing G.I. pipes complete with G.I. fittings and clamps, i/c cutting and making good the walls etc.   Internal work - Exposed on wall</t>
  </si>
  <si>
    <t>Providing and laying cement concrete 1:5:10 (1 cement : 5 coarse sand : 10 graded stone aggregate 40 mm nominal size) all-round S.W. pipes including bed concrete as per standard design :</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</si>
  <si>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</si>
  <si>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</si>
  <si>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 xml:space="preserve">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
</t>
  </si>
  <si>
    <t>25 mm average thickness</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</si>
  <si>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</si>
  <si>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</si>
  <si>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</si>
  <si>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</si>
  <si>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"Providing and fixing C.P flange for C.P bib cock/C.P angle stop cock.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</si>
  <si>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</si>
  <si>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Extra for providing and fixing of 8mm to 9mm thick ceramic glazed wall tiles instead of 5mm thick ceramic glazed wall tiles.
</t>
  </si>
  <si>
    <t xml:space="preserve">"Providing and fixing C.P waste 40 mm nominal bore for china sink or wash basin (L&amp;K) make.
</t>
  </si>
  <si>
    <t xml:space="preserve">"Providing and fixing C.P basin mixer of 15 mm nominal bore (L&amp;K) make for one piece only
"
</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</si>
  <si>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</si>
  <si>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</si>
  <si>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 xml:space="preserve">"Providing and fixing aluminum door seal in door i/c necessary screw etc complete.
"
</t>
  </si>
  <si>
    <t xml:space="preserve">"Providing and fixing of ""I hook"" of with ISI marked M.S. pressed butt hinges bright finished of required size.
"
</t>
  </si>
  <si>
    <t xml:space="preserve">Providing and fixing 15 mm nominal bore two way angle valve of make L&amp;K or approved equivalent make.
</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</si>
  <si>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</si>
  <si>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</si>
  <si>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</si>
  <si>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</si>
  <si>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 xml:space="preserve">Providing and fixing brass water meter of approved quality . 25 mm nominal bore  (Detail of  cost of one nos.)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</si>
  <si>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
</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</si>
  <si>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</si>
  <si>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</si>
  <si>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</si>
  <si>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</si>
  <si>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</si>
  <si>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</si>
  <si>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3 x 6 Sq.mm..</t>
  </si>
  <si>
    <t xml:space="preserve">Supplying and  drawing telephone cable of 2 pair 0.5  mm dia  FRLS  PVC insulated annealed copper conductor, unarmored telephone cable in the existing surface/ recessed steel/ PVC conduit as required. </t>
  </si>
  <si>
    <t xml:space="preserve">Supplying and fixing of following size of steel conduit along with the accessories in surface/recess I/c painting in case of surface conduit or cutting the wall and making good the same in case of recessed conduit. as reqd. </t>
  </si>
  <si>
    <t xml:space="preserve">Supplying and fixing of following sizes of medium class PVC conduit along with accessories in surface/recess including cutting the wall and making good the same in case of recessed conduit as required. </t>
  </si>
  <si>
    <t xml:space="preserve">Supplying and fixing metal box of following sizes ( nominal size ) on surface or in recess with suitable size of phenolic laminated sheet cover in the front I/c painting etc as reqd. </t>
  </si>
  <si>
    <t>180 mm x 100 mm x 60 mm deep</t>
  </si>
  <si>
    <t>Supplying and fixing following size/ modules, GI/ plastic box alongwith modular base &amp; cover plate for modular switches in recess etc. as required.</t>
  </si>
  <si>
    <t>1 or 2 Module (75mmX75mm)</t>
  </si>
  <si>
    <t>3 Module (100mmX75mm)</t>
  </si>
  <si>
    <t>4 Module (125mmX75mm)</t>
  </si>
  <si>
    <t>6 Module (200mmX75mm)</t>
  </si>
  <si>
    <t>8 module (125mmX125mm)</t>
  </si>
  <si>
    <t>12 module (200mmX150mm)</t>
  </si>
  <si>
    <t>Supplying and fixing following modular base &amp; cover plate on existing modular metal boxes etc. as reqd.</t>
  </si>
  <si>
    <t xml:space="preserve">1 or 2 module </t>
  </si>
  <si>
    <t xml:space="preserve">6 module </t>
  </si>
  <si>
    <t xml:space="preserve">8 module </t>
  </si>
  <si>
    <t>12 module</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</si>
  <si>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</si>
  <si>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</si>
  <si>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</si>
  <si>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</si>
  <si>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</si>
  <si>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</si>
  <si>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Telephone socket outlet</t>
  </si>
  <si>
    <t>Bell Push</t>
  </si>
  <si>
    <t>Fan regulator socket type rotary step</t>
  </si>
  <si>
    <t>Blanking plate</t>
  </si>
  <si>
    <t>Supplying and fixing 3 pin, 5 amp. Ceiling rose on the existing junction box/ wooden block including connection etc. as reqd.</t>
  </si>
  <si>
    <t>Supplying and fixing call bell/ buzzer suitable for ac single phase, 230 volts, complete as required.</t>
  </si>
  <si>
    <t xml:space="preserve">16 way, Double door </t>
  </si>
  <si>
    <t>Supplying and fixing 5 amps to 32 amps rating, 240 volts, 'C' series, MCB suitable for inductive load of following poles in the existing MCB DB complete with connections, testing and commissioning etc. as reqd.</t>
  </si>
  <si>
    <t>Single Pole</t>
  </si>
  <si>
    <t>Supplying and fixing following rating double pole (single phase &amp; neutral) 240 volts RCCB (ELCB), having sensivity current up to 30 mA in the existing MCB DB complete with connection,testing &amp; commissioning etc as reqd.</t>
  </si>
  <si>
    <t>63 Amp</t>
  </si>
  <si>
    <t>Supply, Installation, Testing and Commissioning of 1200 mm sweep,BEE 5 star rated, ceiling fan with Brush Less Direct Current (BLDC) Motor, class of insulation: B, 3 nos. blades, 30 cm long down rod, 2nos. canopies, shackle kit, safety rope, copper winding, Power Factor not less than 0.9, Service Value (CM/M/W) minimum 6.00, Air delivery minimum 210 Cum/Min ,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</si>
  <si>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 xml:space="preserve">Providing and fixing following sizes of PVC casing and capping on surface including Dismantling the old conduit pipe/wood batten and depositing the same in departmental store as reqd.      
</t>
  </si>
  <si>
    <t>20 x 12 mm</t>
  </si>
  <si>
    <t>25 x 16 mm</t>
  </si>
  <si>
    <t>32x 16 mm</t>
  </si>
  <si>
    <t>38 x 16 mm</t>
  </si>
  <si>
    <t>Supply, Installation, testing &amp; commissioning of AC ceiling fan of following sweep  220 volts  without  regulator I/c wiring the down rods of standard length up to 30 cm with 1.5 sq.mm. PVC insulated copper conductor single core cable etc as reqd.</t>
  </si>
  <si>
    <t xml:space="preserve"> 1400 mm </t>
  </si>
  <si>
    <t>Supplying fiixing erection of wall bracket/ceiling fittings of all sizes and shapes containing upto two GLS lamps per fitting complete with all acessories includng connecting etc as requred (without Lamp).</t>
  </si>
  <si>
    <t xml:space="preserve">12W LED surface light </t>
  </si>
  <si>
    <t>Wall bracket 0533</t>
  </si>
  <si>
    <t>LED bulkhead (WT140W LED7S CW PSU S1 PC-9405 Philips make or equivalent as approved make)</t>
  </si>
  <si>
    <t>S &amp; F wood board of following sizes (nominal size) on surface  or in recess with suitable size of phenolic laminated sheet cover in the front etc as reqd.</t>
  </si>
  <si>
    <t xml:space="preserve">100 mm x 100 mm </t>
  </si>
  <si>
    <t xml:space="preserve">Supplying and fixing 3 mm thick phenolic laminated sheet on existing board with brass screw &amp; cup washer etc as reqd. </t>
  </si>
  <si>
    <t>Dismantling of switch / socket /regulator etc. and depositing the same in departmental store as reqd.</t>
  </si>
  <si>
    <t xml:space="preserve">Fixing of RJ-45 modular box with cover plate or I/o box for internet  on surface/ recessed cutting the wall making good the same as required. ( box and cover plate will be supplied by dept.) </t>
  </si>
  <si>
    <t>Dismantling of any type of switch board of any seizes on surface  or in recessed etc and depositing the same in departmental store as reqd.</t>
  </si>
  <si>
    <t>Dismantling damaged DB/TPN Switches/ loose wire boxes along with all accessories and depositing the same in the store as reqd.</t>
  </si>
  <si>
    <t>Supply  and laying of HDPE pipe ISI mark of 25 mm (8Kg / cm²) size inner dia, 2mm thick I/c cartage loading &amp; unloading etc. as reqd.</t>
  </si>
  <si>
    <t>Direct in ground I/c excavation, sand cushioning, protective covering and refilling the trench etc. as reqd.</t>
  </si>
  <si>
    <t>In pipe</t>
  </si>
  <si>
    <t>In open duct</t>
  </si>
  <si>
    <t>On surface with MS clamp</t>
  </si>
  <si>
    <t>litre</t>
  </si>
  <si>
    <t>Cum</t>
  </si>
  <si>
    <t>Points</t>
  </si>
  <si>
    <t>Mtr.</t>
  </si>
  <si>
    <t xml:space="preserve">Nos. </t>
  </si>
  <si>
    <t xml:space="preserve">Mtr.   </t>
  </si>
  <si>
    <t>Sq.cm</t>
  </si>
  <si>
    <t>125x75x4 mm</t>
  </si>
  <si>
    <t>item no.454</t>
  </si>
  <si>
    <t>Name of Work: Renovation of various Type 3, Type 4 and Type 6 houses (SH: Civil &amp; Electrical)</t>
  </si>
  <si>
    <t>NIT No:  Composite/18/08/2023-1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</si>
</sst>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2"/>
      <color indexed="8"/>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7" fillId="0" borderId="0" xfId="56" applyNumberFormat="1" applyFont="1" applyFill="1" applyBorder="1" applyAlignment="1">
      <alignment horizontal="center" vertical="top" wrapText="1"/>
      <protection/>
    </xf>
    <xf numFmtId="0" fontId="7" fillId="0" borderId="20" xfId="56" applyNumberFormat="1" applyFont="1" applyFill="1" applyBorder="1" applyAlignment="1">
      <alignment horizontal="center" vertical="top" wrapText="1"/>
      <protection/>
    </xf>
    <xf numFmtId="0" fontId="23" fillId="0" borderId="20" xfId="56"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2" fillId="0" borderId="20" xfId="0" applyFont="1" applyFill="1" applyBorder="1" applyAlignment="1">
      <alignment horizontal="justify" vertical="top" wrapText="1"/>
    </xf>
    <xf numFmtId="0" fontId="62" fillId="0" borderId="20" xfId="0" applyFont="1" applyFill="1" applyBorder="1" applyAlignment="1">
      <alignment horizontal="center" vertical="center"/>
    </xf>
    <xf numFmtId="0" fontId="62" fillId="0" borderId="20" xfId="0" applyFont="1" applyFill="1" applyBorder="1" applyAlignment="1">
      <alignment horizontal="center" vertical="center" wrapText="1"/>
    </xf>
    <xf numFmtId="0" fontId="4" fillId="0" borderId="0" xfId="56" applyNumberFormat="1" applyFont="1" applyFill="1" applyAlignment="1">
      <alignment wrapText="1"/>
      <protection/>
    </xf>
    <xf numFmtId="0" fontId="25" fillId="0" borderId="20" xfId="0" applyFont="1" applyFill="1" applyBorder="1" applyAlignment="1">
      <alignment horizontal="center" vertical="top"/>
    </xf>
    <xf numFmtId="2" fontId="26" fillId="0" borderId="20" xfId="0" applyNumberFormat="1" applyFont="1" applyFill="1" applyBorder="1" applyAlignment="1">
      <alignment horizontal="center" vertical="center"/>
    </xf>
    <xf numFmtId="2" fontId="27" fillId="0" borderId="20" xfId="56" applyNumberFormat="1" applyFont="1" applyFill="1" applyBorder="1" applyAlignment="1" applyProtection="1">
      <alignment horizontal="center" vertical="center"/>
      <protection locked="0"/>
    </xf>
    <xf numFmtId="2" fontId="25" fillId="0" borderId="20" xfId="59" applyNumberFormat="1" applyFont="1" applyFill="1" applyBorder="1" applyAlignment="1">
      <alignment horizontal="center" vertical="center"/>
      <protection/>
    </xf>
    <xf numFmtId="2" fontId="25" fillId="0" borderId="20" xfId="56" applyNumberFormat="1" applyFont="1" applyFill="1" applyBorder="1" applyAlignment="1">
      <alignment horizontal="center" vertical="center"/>
      <protection/>
    </xf>
    <xf numFmtId="2" fontId="27" fillId="33" borderId="20" xfId="56" applyNumberFormat="1" applyFont="1" applyFill="1" applyBorder="1" applyAlignment="1" applyProtection="1">
      <alignment horizontal="center" vertical="center"/>
      <protection locked="0"/>
    </xf>
    <xf numFmtId="2" fontId="27" fillId="0" borderId="20" xfId="56" applyNumberFormat="1" applyFont="1" applyFill="1" applyBorder="1" applyAlignment="1" applyProtection="1">
      <alignment horizontal="center" vertical="center" wrapText="1"/>
      <protection locked="0"/>
    </xf>
    <xf numFmtId="2" fontId="27" fillId="0" borderId="20" xfId="59" applyNumberFormat="1" applyFont="1" applyFill="1" applyBorder="1" applyAlignment="1">
      <alignment horizontal="center" vertical="center"/>
      <protection/>
    </xf>
    <xf numFmtId="2" fontId="27" fillId="0" borderId="20" xfId="58" applyNumberFormat="1" applyFont="1" applyFill="1" applyBorder="1" applyAlignment="1">
      <alignment horizontal="left" vertical="center"/>
      <protection/>
    </xf>
    <xf numFmtId="0" fontId="25" fillId="0" borderId="20" xfId="59" applyNumberFormat="1" applyFont="1" applyFill="1" applyBorder="1" applyAlignment="1">
      <alignment horizontal="left" vertical="center" wrapText="1"/>
      <protection/>
    </xf>
    <xf numFmtId="0" fontId="25" fillId="0" borderId="20" xfId="56" applyNumberFormat="1" applyFont="1" applyFill="1" applyBorder="1" applyAlignment="1">
      <alignment horizontal="center" vertical="top" wrapText="1"/>
      <protection/>
    </xf>
    <xf numFmtId="2" fontId="0" fillId="0" borderId="0" xfId="56" applyNumberFormat="1" applyFill="1">
      <alignment/>
      <protection/>
    </xf>
    <xf numFmtId="2" fontId="4" fillId="0" borderId="0" xfId="56" applyNumberFormat="1" applyFont="1" applyFill="1">
      <alignment/>
      <protection/>
    </xf>
    <xf numFmtId="0" fontId="27" fillId="0" borderId="24" xfId="56" applyNumberFormat="1" applyFont="1" applyFill="1" applyBorder="1" applyAlignment="1" applyProtection="1">
      <alignment horizontal="center" vertical="top"/>
      <protection/>
    </xf>
    <xf numFmtId="0" fontId="27" fillId="0" borderId="25" xfId="56" applyNumberFormat="1" applyFont="1" applyFill="1" applyBorder="1" applyAlignment="1" applyProtection="1">
      <alignment horizontal="center" vertical="top"/>
      <protection/>
    </xf>
    <xf numFmtId="0" fontId="2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70"/>
  <sheetViews>
    <sheetView showGridLines="0" zoomScale="80" zoomScaleNormal="80" zoomScalePageLayoutView="0" workbookViewId="0" topLeftCell="A1">
      <selection activeCell="B16" sqref="B16"/>
    </sheetView>
  </sheetViews>
  <sheetFormatPr defaultColWidth="9.140625" defaultRowHeight="15"/>
  <cols>
    <col min="1" max="1" width="9.57421875" style="1" customWidth="1"/>
    <col min="2" max="2" width="59.57421875" style="1" customWidth="1"/>
    <col min="3" max="3" width="21.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4.7109375" style="1" customWidth="1"/>
    <col min="56" max="56" width="9.140625" style="1" customWidth="1"/>
    <col min="57" max="57" width="18.421875" style="1" customWidth="1"/>
    <col min="58"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769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928</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929</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40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16">
        <v>1</v>
      </c>
      <c r="B12" s="16">
        <v>2</v>
      </c>
      <c r="C12" s="39">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6">
        <v>7</v>
      </c>
      <c r="BB12" s="46">
        <v>54</v>
      </c>
      <c r="BC12" s="46">
        <v>8</v>
      </c>
      <c r="IE12" s="18"/>
      <c r="IF12" s="18"/>
      <c r="IG12" s="18"/>
      <c r="IH12" s="18"/>
      <c r="II12" s="18"/>
    </row>
    <row r="13" spans="1:243" s="17" customFormat="1" ht="18">
      <c r="A13" s="46">
        <v>1</v>
      </c>
      <c r="B13" s="47" t="s">
        <v>62</v>
      </c>
      <c r="C13" s="45"/>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7">
        <v>1</v>
      </c>
      <c r="IB13" s="17" t="s">
        <v>62</v>
      </c>
      <c r="IE13" s="18"/>
      <c r="IF13" s="18"/>
      <c r="IG13" s="18"/>
      <c r="IH13" s="18"/>
      <c r="II13" s="18"/>
    </row>
    <row r="14" spans="1:243" s="17" customFormat="1" ht="15.75">
      <c r="A14" s="55">
        <v>1.01</v>
      </c>
      <c r="B14" s="51" t="s">
        <v>770</v>
      </c>
      <c r="C14" s="52" t="s">
        <v>43</v>
      </c>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70"/>
      <c r="IA14" s="17">
        <v>1.01</v>
      </c>
      <c r="IB14" s="17" t="s">
        <v>770</v>
      </c>
      <c r="IC14" s="17" t="s">
        <v>43</v>
      </c>
      <c r="IE14" s="18"/>
      <c r="IF14" s="18"/>
      <c r="IG14" s="18"/>
      <c r="IH14" s="18"/>
      <c r="II14" s="18"/>
    </row>
    <row r="15" spans="1:243" s="17" customFormat="1" ht="31.5">
      <c r="A15" s="65">
        <v>1.02</v>
      </c>
      <c r="B15" s="51" t="s">
        <v>374</v>
      </c>
      <c r="C15" s="52" t="s">
        <v>44</v>
      </c>
      <c r="D15" s="68"/>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70"/>
      <c r="IA15" s="17">
        <v>1.02</v>
      </c>
      <c r="IB15" s="17" t="s">
        <v>374</v>
      </c>
      <c r="IC15" s="17" t="s">
        <v>44</v>
      </c>
      <c r="IE15" s="18"/>
      <c r="IF15" s="18"/>
      <c r="IG15" s="18"/>
      <c r="IH15" s="18"/>
      <c r="II15" s="18"/>
    </row>
    <row r="16" spans="1:243" s="17" customFormat="1" ht="31.5">
      <c r="A16" s="55">
        <v>1.03</v>
      </c>
      <c r="B16" s="51" t="s">
        <v>771</v>
      </c>
      <c r="C16" s="52" t="s">
        <v>45</v>
      </c>
      <c r="D16" s="52">
        <v>10.56</v>
      </c>
      <c r="E16" s="53" t="s">
        <v>626</v>
      </c>
      <c r="F16" s="56">
        <v>143.08</v>
      </c>
      <c r="G16" s="57"/>
      <c r="H16" s="57"/>
      <c r="I16" s="58" t="s">
        <v>34</v>
      </c>
      <c r="J16" s="59">
        <f aca="true" t="shared" si="0" ref="J16:J76">IF(I16="Less(-)",-1,1)</f>
        <v>1</v>
      </c>
      <c r="K16" s="57" t="s">
        <v>35</v>
      </c>
      <c r="L16" s="57" t="s">
        <v>4</v>
      </c>
      <c r="M16" s="60"/>
      <c r="N16" s="57"/>
      <c r="O16" s="57"/>
      <c r="P16" s="61"/>
      <c r="Q16" s="57"/>
      <c r="R16" s="57"/>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 aca="true" t="shared" si="1" ref="BA16:BA76">ROUND(total_amount_ba($B$2,$D$2,D16,F16,J16,K16,M16),0)</f>
        <v>1511</v>
      </c>
      <c r="BB16" s="63">
        <f aca="true" t="shared" si="2" ref="BB16:BB76">BA16+SUM(N16:AZ16)</f>
        <v>1511</v>
      </c>
      <c r="BC16" s="64" t="str">
        <f aca="true" t="shared" si="3" ref="BC16:BC76">SpellNumber(L16,BB16)</f>
        <v>INR  One Thousand Five Hundred &amp; Eleven  Only</v>
      </c>
      <c r="IA16" s="17">
        <v>1.03</v>
      </c>
      <c r="IB16" s="17" t="s">
        <v>771</v>
      </c>
      <c r="IC16" s="17" t="s">
        <v>45</v>
      </c>
      <c r="ID16" s="17">
        <v>10.56</v>
      </c>
      <c r="IE16" s="18" t="s">
        <v>626</v>
      </c>
      <c r="IF16" s="18"/>
      <c r="IG16" s="18"/>
      <c r="IH16" s="18"/>
      <c r="II16" s="18"/>
    </row>
    <row r="17" spans="1:243" s="17" customFormat="1" ht="15.75">
      <c r="A17" s="65">
        <v>1.04</v>
      </c>
      <c r="B17" s="51" t="s">
        <v>375</v>
      </c>
      <c r="C17" s="52" t="s">
        <v>51</v>
      </c>
      <c r="D17" s="68"/>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70"/>
      <c r="IA17" s="17">
        <v>1.04</v>
      </c>
      <c r="IB17" s="17" t="s">
        <v>375</v>
      </c>
      <c r="IC17" s="17" t="s">
        <v>51</v>
      </c>
      <c r="IE17" s="18"/>
      <c r="IF17" s="18"/>
      <c r="IG17" s="18"/>
      <c r="IH17" s="18"/>
      <c r="II17" s="18"/>
    </row>
    <row r="18" spans="1:243" s="17" customFormat="1" ht="78.75">
      <c r="A18" s="55">
        <v>1.05</v>
      </c>
      <c r="B18" s="51" t="s">
        <v>376</v>
      </c>
      <c r="C18" s="52" t="s">
        <v>46</v>
      </c>
      <c r="D18" s="68"/>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70"/>
      <c r="IA18" s="17">
        <v>1.05</v>
      </c>
      <c r="IB18" s="17" t="s">
        <v>376</v>
      </c>
      <c r="IC18" s="17" t="s">
        <v>46</v>
      </c>
      <c r="IE18" s="18"/>
      <c r="IF18" s="18"/>
      <c r="IG18" s="18"/>
      <c r="IH18" s="18"/>
      <c r="II18" s="18"/>
    </row>
    <row r="19" spans="1:243" s="17" customFormat="1" ht="31.5">
      <c r="A19" s="65">
        <v>1.06</v>
      </c>
      <c r="B19" s="51" t="s">
        <v>377</v>
      </c>
      <c r="C19" s="52" t="s">
        <v>52</v>
      </c>
      <c r="D19" s="52">
        <v>22.5</v>
      </c>
      <c r="E19" s="53" t="s">
        <v>627</v>
      </c>
      <c r="F19" s="56">
        <v>93.82</v>
      </c>
      <c r="G19" s="57"/>
      <c r="H19" s="57"/>
      <c r="I19" s="58" t="s">
        <v>34</v>
      </c>
      <c r="J19" s="59">
        <f t="shared" si="0"/>
        <v>1</v>
      </c>
      <c r="K19" s="57" t="s">
        <v>35</v>
      </c>
      <c r="L19" s="57" t="s">
        <v>4</v>
      </c>
      <c r="M19" s="60"/>
      <c r="N19" s="57"/>
      <c r="O19" s="57"/>
      <c r="P19" s="61"/>
      <c r="Q19" s="57"/>
      <c r="R19" s="57"/>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2">
        <f t="shared" si="1"/>
        <v>2111</v>
      </c>
      <c r="BB19" s="63">
        <f t="shared" si="2"/>
        <v>2111</v>
      </c>
      <c r="BC19" s="64" t="str">
        <f t="shared" si="3"/>
        <v>INR  Two Thousand One Hundred &amp; Eleven  Only</v>
      </c>
      <c r="IA19" s="17">
        <v>1.06</v>
      </c>
      <c r="IB19" s="17" t="s">
        <v>377</v>
      </c>
      <c r="IC19" s="17" t="s">
        <v>52</v>
      </c>
      <c r="ID19" s="17">
        <v>22.5</v>
      </c>
      <c r="IE19" s="18" t="s">
        <v>627</v>
      </c>
      <c r="IF19" s="18"/>
      <c r="IG19" s="18"/>
      <c r="IH19" s="18"/>
      <c r="II19" s="18"/>
    </row>
    <row r="20" spans="1:243" s="17" customFormat="1" ht="94.5">
      <c r="A20" s="55">
        <v>1.07</v>
      </c>
      <c r="B20" s="51" t="s">
        <v>772</v>
      </c>
      <c r="C20" s="52" t="s">
        <v>53</v>
      </c>
      <c r="D20" s="6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70"/>
      <c r="IA20" s="17">
        <v>1.07</v>
      </c>
      <c r="IB20" s="17" t="s">
        <v>772</v>
      </c>
      <c r="IC20" s="17" t="s">
        <v>53</v>
      </c>
      <c r="IE20" s="18"/>
      <c r="IF20" s="18"/>
      <c r="IG20" s="18"/>
      <c r="IH20" s="18"/>
      <c r="II20" s="18"/>
    </row>
    <row r="21" spans="1:243" s="17" customFormat="1" ht="15.75">
      <c r="A21" s="65">
        <v>1.08</v>
      </c>
      <c r="B21" s="51" t="s">
        <v>377</v>
      </c>
      <c r="C21" s="52" t="s">
        <v>47</v>
      </c>
      <c r="D21" s="52">
        <v>1.2</v>
      </c>
      <c r="E21" s="53" t="s">
        <v>626</v>
      </c>
      <c r="F21" s="56">
        <v>180.14</v>
      </c>
      <c r="G21" s="57"/>
      <c r="H21" s="57"/>
      <c r="I21" s="58" t="s">
        <v>34</v>
      </c>
      <c r="J21" s="59">
        <f t="shared" si="0"/>
        <v>1</v>
      </c>
      <c r="K21" s="57" t="s">
        <v>35</v>
      </c>
      <c r="L21" s="57" t="s">
        <v>4</v>
      </c>
      <c r="M21" s="60"/>
      <c r="N21" s="57"/>
      <c r="O21" s="57"/>
      <c r="P21" s="61"/>
      <c r="Q21" s="57"/>
      <c r="R21" s="57"/>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2">
        <f t="shared" si="1"/>
        <v>216</v>
      </c>
      <c r="BB21" s="63">
        <f t="shared" si="2"/>
        <v>216</v>
      </c>
      <c r="BC21" s="64" t="str">
        <f t="shared" si="3"/>
        <v>INR  Two Hundred &amp; Sixteen  Only</v>
      </c>
      <c r="IA21" s="17">
        <v>1.08</v>
      </c>
      <c r="IB21" s="17" t="s">
        <v>377</v>
      </c>
      <c r="IC21" s="17" t="s">
        <v>47</v>
      </c>
      <c r="ID21" s="17">
        <v>1.2</v>
      </c>
      <c r="IE21" s="18" t="s">
        <v>626</v>
      </c>
      <c r="IF21" s="18"/>
      <c r="IG21" s="18"/>
      <c r="IH21" s="18"/>
      <c r="II21" s="18"/>
    </row>
    <row r="22" spans="1:243" s="17" customFormat="1" ht="141.75">
      <c r="A22" s="55">
        <v>1.09</v>
      </c>
      <c r="B22" s="51" t="s">
        <v>378</v>
      </c>
      <c r="C22" s="52" t="s">
        <v>54</v>
      </c>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70"/>
      <c r="IA22" s="17">
        <v>1.09</v>
      </c>
      <c r="IB22" s="17" t="s">
        <v>378</v>
      </c>
      <c r="IC22" s="17" t="s">
        <v>54</v>
      </c>
      <c r="IE22" s="18"/>
      <c r="IF22" s="18"/>
      <c r="IG22" s="18"/>
      <c r="IH22" s="18"/>
      <c r="II22" s="18"/>
    </row>
    <row r="23" spans="1:243" s="17" customFormat="1" ht="15.75">
      <c r="A23" s="65">
        <v>1.1</v>
      </c>
      <c r="B23" s="51" t="s">
        <v>377</v>
      </c>
      <c r="C23" s="52" t="s">
        <v>48</v>
      </c>
      <c r="D23" s="68"/>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70"/>
      <c r="IA23" s="17">
        <v>1.1</v>
      </c>
      <c r="IB23" s="17" t="s">
        <v>377</v>
      </c>
      <c r="IC23" s="17" t="s">
        <v>48</v>
      </c>
      <c r="IE23" s="18"/>
      <c r="IF23" s="18"/>
      <c r="IG23" s="18"/>
      <c r="IH23" s="18"/>
      <c r="II23" s="18"/>
    </row>
    <row r="24" spans="1:243" s="17" customFormat="1" ht="31.5">
      <c r="A24" s="55">
        <v>1.11</v>
      </c>
      <c r="B24" s="51" t="s">
        <v>773</v>
      </c>
      <c r="C24" s="52" t="s">
        <v>55</v>
      </c>
      <c r="D24" s="52">
        <v>10</v>
      </c>
      <c r="E24" s="53" t="s">
        <v>628</v>
      </c>
      <c r="F24" s="56">
        <v>365.94</v>
      </c>
      <c r="G24" s="57"/>
      <c r="H24" s="57"/>
      <c r="I24" s="58" t="s">
        <v>34</v>
      </c>
      <c r="J24" s="59">
        <f t="shared" si="0"/>
        <v>1</v>
      </c>
      <c r="K24" s="57" t="s">
        <v>35</v>
      </c>
      <c r="L24" s="57" t="s">
        <v>4</v>
      </c>
      <c r="M24" s="60"/>
      <c r="N24" s="57"/>
      <c r="O24" s="57"/>
      <c r="P24" s="61"/>
      <c r="Q24" s="57"/>
      <c r="R24" s="57"/>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2">
        <f t="shared" si="1"/>
        <v>3659</v>
      </c>
      <c r="BB24" s="63">
        <f t="shared" si="2"/>
        <v>3659</v>
      </c>
      <c r="BC24" s="64" t="str">
        <f t="shared" si="3"/>
        <v>INR  Three Thousand Six Hundred &amp; Fifty Nine  Only</v>
      </c>
      <c r="IA24" s="17">
        <v>1.11</v>
      </c>
      <c r="IB24" s="17" t="s">
        <v>773</v>
      </c>
      <c r="IC24" s="17" t="s">
        <v>55</v>
      </c>
      <c r="ID24" s="17">
        <v>10</v>
      </c>
      <c r="IE24" s="18" t="s">
        <v>628</v>
      </c>
      <c r="IF24" s="18"/>
      <c r="IG24" s="18"/>
      <c r="IH24" s="18"/>
      <c r="II24" s="18"/>
    </row>
    <row r="25" spans="1:243" s="17" customFormat="1" ht="110.25">
      <c r="A25" s="65">
        <v>1.12</v>
      </c>
      <c r="B25" s="51" t="s">
        <v>379</v>
      </c>
      <c r="C25" s="52" t="s">
        <v>56</v>
      </c>
      <c r="D25" s="68"/>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70"/>
      <c r="IA25" s="17">
        <v>1.12</v>
      </c>
      <c r="IB25" s="17" t="s">
        <v>379</v>
      </c>
      <c r="IC25" s="17" t="s">
        <v>56</v>
      </c>
      <c r="IE25" s="18"/>
      <c r="IF25" s="18"/>
      <c r="IG25" s="18"/>
      <c r="IH25" s="18"/>
      <c r="II25" s="18"/>
    </row>
    <row r="26" spans="1:243" s="17" customFormat="1" ht="15.75">
      <c r="A26" s="55">
        <v>1.13</v>
      </c>
      <c r="B26" s="51" t="s">
        <v>377</v>
      </c>
      <c r="C26" s="52" t="s">
        <v>57</v>
      </c>
      <c r="D26" s="52">
        <v>10</v>
      </c>
      <c r="E26" s="53" t="s">
        <v>629</v>
      </c>
      <c r="F26" s="56">
        <v>78.83</v>
      </c>
      <c r="G26" s="57"/>
      <c r="H26" s="57"/>
      <c r="I26" s="58" t="s">
        <v>34</v>
      </c>
      <c r="J26" s="59">
        <f t="shared" si="0"/>
        <v>1</v>
      </c>
      <c r="K26" s="57" t="s">
        <v>35</v>
      </c>
      <c r="L26" s="57" t="s">
        <v>4</v>
      </c>
      <c r="M26" s="60"/>
      <c r="N26" s="57"/>
      <c r="O26" s="57"/>
      <c r="P26" s="61"/>
      <c r="Q26" s="57"/>
      <c r="R26" s="57"/>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2">
        <f t="shared" si="1"/>
        <v>788</v>
      </c>
      <c r="BB26" s="63">
        <f t="shared" si="2"/>
        <v>788</v>
      </c>
      <c r="BC26" s="64" t="str">
        <f t="shared" si="3"/>
        <v>INR  Seven Hundred &amp; Eighty Eight  Only</v>
      </c>
      <c r="IA26" s="17">
        <v>1.13</v>
      </c>
      <c r="IB26" s="17" t="s">
        <v>377</v>
      </c>
      <c r="IC26" s="17" t="s">
        <v>57</v>
      </c>
      <c r="ID26" s="17">
        <v>10</v>
      </c>
      <c r="IE26" s="18" t="s">
        <v>629</v>
      </c>
      <c r="IF26" s="18"/>
      <c r="IG26" s="18"/>
      <c r="IH26" s="18"/>
      <c r="II26" s="18"/>
    </row>
    <row r="27" spans="1:243" s="17" customFormat="1" ht="31.5">
      <c r="A27" s="65">
        <v>1.14</v>
      </c>
      <c r="B27" s="51" t="s">
        <v>774</v>
      </c>
      <c r="C27" s="52" t="s">
        <v>58</v>
      </c>
      <c r="D27" s="68"/>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70"/>
      <c r="IA27" s="17">
        <v>1.14</v>
      </c>
      <c r="IB27" s="17" t="s">
        <v>774</v>
      </c>
      <c r="IC27" s="17" t="s">
        <v>58</v>
      </c>
      <c r="IE27" s="18"/>
      <c r="IF27" s="18"/>
      <c r="IG27" s="18"/>
      <c r="IH27" s="18"/>
      <c r="II27" s="18"/>
    </row>
    <row r="28" spans="1:243" s="17" customFormat="1" ht="31.5">
      <c r="A28" s="55">
        <v>1.15</v>
      </c>
      <c r="B28" s="51" t="s">
        <v>775</v>
      </c>
      <c r="C28" s="52" t="s">
        <v>59</v>
      </c>
      <c r="D28" s="52">
        <v>20</v>
      </c>
      <c r="E28" s="53" t="s">
        <v>919</v>
      </c>
      <c r="F28" s="56">
        <v>176.15</v>
      </c>
      <c r="G28" s="57"/>
      <c r="H28" s="57"/>
      <c r="I28" s="58" t="s">
        <v>34</v>
      </c>
      <c r="J28" s="59">
        <f t="shared" si="0"/>
        <v>1</v>
      </c>
      <c r="K28" s="57" t="s">
        <v>35</v>
      </c>
      <c r="L28" s="57" t="s">
        <v>4</v>
      </c>
      <c r="M28" s="60"/>
      <c r="N28" s="57"/>
      <c r="O28" s="57"/>
      <c r="P28" s="61"/>
      <c r="Q28" s="57"/>
      <c r="R28" s="57"/>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2">
        <f t="shared" si="1"/>
        <v>3523</v>
      </c>
      <c r="BB28" s="63">
        <f t="shared" si="2"/>
        <v>3523</v>
      </c>
      <c r="BC28" s="64" t="str">
        <f t="shared" si="3"/>
        <v>INR  Three Thousand Five Hundred &amp; Twenty Three  Only</v>
      </c>
      <c r="IA28" s="17">
        <v>1.15</v>
      </c>
      <c r="IB28" s="17" t="s">
        <v>775</v>
      </c>
      <c r="IC28" s="17" t="s">
        <v>59</v>
      </c>
      <c r="ID28" s="17">
        <v>20</v>
      </c>
      <c r="IE28" s="18" t="s">
        <v>919</v>
      </c>
      <c r="IF28" s="18"/>
      <c r="IG28" s="18"/>
      <c r="IH28" s="18"/>
      <c r="II28" s="18"/>
    </row>
    <row r="29" spans="1:243" s="17" customFormat="1" ht="15.75">
      <c r="A29" s="65">
        <v>1.16</v>
      </c>
      <c r="B29" s="51" t="s">
        <v>776</v>
      </c>
      <c r="C29" s="52" t="s">
        <v>60</v>
      </c>
      <c r="D29" s="68"/>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70"/>
      <c r="IA29" s="17">
        <v>1.16</v>
      </c>
      <c r="IB29" s="17" t="s">
        <v>776</v>
      </c>
      <c r="IC29" s="17" t="s">
        <v>60</v>
      </c>
      <c r="IE29" s="18"/>
      <c r="IF29" s="18"/>
      <c r="IG29" s="18"/>
      <c r="IH29" s="18"/>
      <c r="II29" s="18"/>
    </row>
    <row r="30" spans="1:243" s="17" customFormat="1" ht="47.25">
      <c r="A30" s="55">
        <v>1.17</v>
      </c>
      <c r="B30" s="51" t="s">
        <v>380</v>
      </c>
      <c r="C30" s="52" t="s">
        <v>61</v>
      </c>
      <c r="D30" s="68"/>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70"/>
      <c r="IA30" s="17">
        <v>1.17</v>
      </c>
      <c r="IB30" s="17" t="s">
        <v>380</v>
      </c>
      <c r="IC30" s="17" t="s">
        <v>61</v>
      </c>
      <c r="IE30" s="18"/>
      <c r="IF30" s="18"/>
      <c r="IG30" s="18"/>
      <c r="IH30" s="18"/>
      <c r="II30" s="18"/>
    </row>
    <row r="31" spans="1:243" s="17" customFormat="1" ht="47.25">
      <c r="A31" s="65">
        <v>1.18</v>
      </c>
      <c r="B31" s="51" t="s">
        <v>777</v>
      </c>
      <c r="C31" s="52" t="s">
        <v>49</v>
      </c>
      <c r="D31" s="52">
        <v>4.29</v>
      </c>
      <c r="E31" s="53" t="s">
        <v>626</v>
      </c>
      <c r="F31" s="56">
        <v>6457.83</v>
      </c>
      <c r="G31" s="57"/>
      <c r="H31" s="57"/>
      <c r="I31" s="58" t="s">
        <v>34</v>
      </c>
      <c r="J31" s="59">
        <f t="shared" si="0"/>
        <v>1</v>
      </c>
      <c r="K31" s="57" t="s">
        <v>35</v>
      </c>
      <c r="L31" s="57" t="s">
        <v>4</v>
      </c>
      <c r="M31" s="60"/>
      <c r="N31" s="57"/>
      <c r="O31" s="57"/>
      <c r="P31" s="61"/>
      <c r="Q31" s="57"/>
      <c r="R31" s="57"/>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2">
        <f t="shared" si="1"/>
        <v>27704</v>
      </c>
      <c r="BB31" s="63">
        <f t="shared" si="2"/>
        <v>27704</v>
      </c>
      <c r="BC31" s="64" t="str">
        <f t="shared" si="3"/>
        <v>INR  Twenty Seven Thousand Seven Hundred &amp; Four  Only</v>
      </c>
      <c r="IA31" s="17">
        <v>1.18</v>
      </c>
      <c r="IB31" s="17" t="s">
        <v>777</v>
      </c>
      <c r="IC31" s="17" t="s">
        <v>49</v>
      </c>
      <c r="ID31" s="17">
        <v>4.29</v>
      </c>
      <c r="IE31" s="18" t="s">
        <v>626</v>
      </c>
      <c r="IF31" s="18"/>
      <c r="IG31" s="18"/>
      <c r="IH31" s="18"/>
      <c r="II31" s="18"/>
    </row>
    <row r="32" spans="1:243" s="17" customFormat="1" ht="126">
      <c r="A32" s="55">
        <v>1.19</v>
      </c>
      <c r="B32" s="51" t="s">
        <v>778</v>
      </c>
      <c r="C32" s="52" t="s">
        <v>63</v>
      </c>
      <c r="D32" s="68"/>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70"/>
      <c r="IA32" s="17">
        <v>1.19</v>
      </c>
      <c r="IB32" s="17" t="s">
        <v>778</v>
      </c>
      <c r="IC32" s="17" t="s">
        <v>63</v>
      </c>
      <c r="IE32" s="18"/>
      <c r="IF32" s="18"/>
      <c r="IG32" s="18"/>
      <c r="IH32" s="18"/>
      <c r="II32" s="18"/>
    </row>
    <row r="33" spans="1:243" s="17" customFormat="1" ht="47.25">
      <c r="A33" s="65">
        <v>1.2</v>
      </c>
      <c r="B33" s="51" t="s">
        <v>779</v>
      </c>
      <c r="C33" s="52" t="s">
        <v>64</v>
      </c>
      <c r="D33" s="52">
        <v>1</v>
      </c>
      <c r="E33" s="53" t="s">
        <v>626</v>
      </c>
      <c r="F33" s="56">
        <v>8220.25</v>
      </c>
      <c r="G33" s="57"/>
      <c r="H33" s="57"/>
      <c r="I33" s="58" t="s">
        <v>34</v>
      </c>
      <c r="J33" s="59">
        <f t="shared" si="0"/>
        <v>1</v>
      </c>
      <c r="K33" s="57" t="s">
        <v>35</v>
      </c>
      <c r="L33" s="57" t="s">
        <v>4</v>
      </c>
      <c r="M33" s="60"/>
      <c r="N33" s="57"/>
      <c r="O33" s="57"/>
      <c r="P33" s="61"/>
      <c r="Q33" s="57"/>
      <c r="R33" s="57"/>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2">
        <f t="shared" si="1"/>
        <v>8220</v>
      </c>
      <c r="BB33" s="63">
        <f t="shared" si="2"/>
        <v>8220</v>
      </c>
      <c r="BC33" s="64" t="str">
        <f t="shared" si="3"/>
        <v>INR  Eight Thousand Two Hundred &amp; Twenty  Only</v>
      </c>
      <c r="IA33" s="17">
        <v>1.2</v>
      </c>
      <c r="IB33" s="17" t="s">
        <v>779</v>
      </c>
      <c r="IC33" s="17" t="s">
        <v>64</v>
      </c>
      <c r="ID33" s="17">
        <v>1</v>
      </c>
      <c r="IE33" s="18" t="s">
        <v>626</v>
      </c>
      <c r="IF33" s="18"/>
      <c r="IG33" s="18"/>
      <c r="IH33" s="18"/>
      <c r="II33" s="18"/>
    </row>
    <row r="34" spans="1:243" s="17" customFormat="1" ht="31.5">
      <c r="A34" s="55">
        <v>1.21</v>
      </c>
      <c r="B34" s="51" t="s">
        <v>381</v>
      </c>
      <c r="C34" s="52" t="s">
        <v>65</v>
      </c>
      <c r="D34" s="68"/>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70"/>
      <c r="IA34" s="17">
        <v>1.21</v>
      </c>
      <c r="IB34" s="17" t="s">
        <v>381</v>
      </c>
      <c r="IC34" s="17" t="s">
        <v>65</v>
      </c>
      <c r="IE34" s="18"/>
      <c r="IF34" s="18"/>
      <c r="IG34" s="18"/>
      <c r="IH34" s="18"/>
      <c r="II34" s="18"/>
    </row>
    <row r="35" spans="1:243" s="17" customFormat="1" ht="15.75">
      <c r="A35" s="65">
        <v>1.22</v>
      </c>
      <c r="B35" s="51" t="s">
        <v>780</v>
      </c>
      <c r="C35" s="52" t="s">
        <v>66</v>
      </c>
      <c r="D35" s="52">
        <v>1</v>
      </c>
      <c r="E35" s="53" t="s">
        <v>627</v>
      </c>
      <c r="F35" s="56">
        <v>270.01</v>
      </c>
      <c r="G35" s="57"/>
      <c r="H35" s="57"/>
      <c r="I35" s="58" t="s">
        <v>34</v>
      </c>
      <c r="J35" s="59">
        <f t="shared" si="0"/>
        <v>1</v>
      </c>
      <c r="K35" s="57" t="s">
        <v>35</v>
      </c>
      <c r="L35" s="57" t="s">
        <v>4</v>
      </c>
      <c r="M35" s="60"/>
      <c r="N35" s="57"/>
      <c r="O35" s="57"/>
      <c r="P35" s="61"/>
      <c r="Q35" s="57"/>
      <c r="R35" s="57"/>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2">
        <f t="shared" si="1"/>
        <v>270</v>
      </c>
      <c r="BB35" s="63">
        <f t="shared" si="2"/>
        <v>270</v>
      </c>
      <c r="BC35" s="64" t="str">
        <f t="shared" si="3"/>
        <v>INR  Two Hundred &amp; Seventy  Only</v>
      </c>
      <c r="IA35" s="17">
        <v>1.22</v>
      </c>
      <c r="IB35" s="17" t="s">
        <v>780</v>
      </c>
      <c r="IC35" s="17" t="s">
        <v>66</v>
      </c>
      <c r="ID35" s="17">
        <v>1</v>
      </c>
      <c r="IE35" s="18" t="s">
        <v>627</v>
      </c>
      <c r="IF35" s="18"/>
      <c r="IG35" s="18"/>
      <c r="IH35" s="18"/>
      <c r="II35" s="18"/>
    </row>
    <row r="36" spans="1:243" s="17" customFormat="1" ht="141.75">
      <c r="A36" s="55">
        <v>1.23</v>
      </c>
      <c r="B36" s="51" t="s">
        <v>781</v>
      </c>
      <c r="C36" s="52" t="s">
        <v>67</v>
      </c>
      <c r="D36" s="52">
        <v>17.5</v>
      </c>
      <c r="E36" s="53" t="s">
        <v>627</v>
      </c>
      <c r="F36" s="56">
        <v>597.68</v>
      </c>
      <c r="G36" s="57"/>
      <c r="H36" s="57"/>
      <c r="I36" s="58" t="s">
        <v>34</v>
      </c>
      <c r="J36" s="59">
        <f>IF(I36="Less(-)",-1,1)</f>
        <v>1</v>
      </c>
      <c r="K36" s="57" t="s">
        <v>35</v>
      </c>
      <c r="L36" s="57" t="s">
        <v>4</v>
      </c>
      <c r="M36" s="60"/>
      <c r="N36" s="57"/>
      <c r="O36" s="57"/>
      <c r="P36" s="61"/>
      <c r="Q36" s="57"/>
      <c r="R36" s="57"/>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2">
        <f>ROUND(total_amount_ba($B$2,$D$2,D36,F36,J36,K36,M36),0)</f>
        <v>10459</v>
      </c>
      <c r="BB36" s="63">
        <f>BA36+SUM(N36:AZ36)</f>
        <v>10459</v>
      </c>
      <c r="BC36" s="64" t="str">
        <f>SpellNumber(L36,BB36)</f>
        <v>INR  Ten Thousand Four Hundred &amp; Fifty Nine  Only</v>
      </c>
      <c r="IA36" s="17">
        <v>1.23</v>
      </c>
      <c r="IB36" s="17" t="s">
        <v>781</v>
      </c>
      <c r="IC36" s="17" t="s">
        <v>67</v>
      </c>
      <c r="ID36" s="17">
        <v>17.5</v>
      </c>
      <c r="IE36" s="18" t="s">
        <v>627</v>
      </c>
      <c r="IF36" s="18"/>
      <c r="IG36" s="18"/>
      <c r="IH36" s="18"/>
      <c r="II36" s="18"/>
    </row>
    <row r="37" spans="1:243" s="17" customFormat="1" ht="15.75">
      <c r="A37" s="65">
        <v>1.24</v>
      </c>
      <c r="B37" s="51" t="s">
        <v>382</v>
      </c>
      <c r="C37" s="52" t="s">
        <v>68</v>
      </c>
      <c r="D37" s="68"/>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70"/>
      <c r="IA37" s="17">
        <v>1.24</v>
      </c>
      <c r="IB37" s="17" t="s">
        <v>382</v>
      </c>
      <c r="IC37" s="17" t="s">
        <v>68</v>
      </c>
      <c r="IE37" s="18"/>
      <c r="IF37" s="18"/>
      <c r="IG37" s="18"/>
      <c r="IH37" s="18"/>
      <c r="II37" s="18"/>
    </row>
    <row r="38" spans="1:243" s="17" customFormat="1" ht="110.25">
      <c r="A38" s="55">
        <v>1.25</v>
      </c>
      <c r="B38" s="51" t="s">
        <v>782</v>
      </c>
      <c r="C38" s="52" t="s">
        <v>69</v>
      </c>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70"/>
      <c r="IA38" s="17">
        <v>1.25</v>
      </c>
      <c r="IB38" s="17" t="s">
        <v>782</v>
      </c>
      <c r="IC38" s="17" t="s">
        <v>69</v>
      </c>
      <c r="IE38" s="18"/>
      <c r="IF38" s="18"/>
      <c r="IG38" s="18"/>
      <c r="IH38" s="18"/>
      <c r="II38" s="18"/>
    </row>
    <row r="39" spans="1:243" s="17" customFormat="1" ht="63">
      <c r="A39" s="65">
        <v>1.26</v>
      </c>
      <c r="B39" s="51" t="s">
        <v>783</v>
      </c>
      <c r="C39" s="52" t="s">
        <v>70</v>
      </c>
      <c r="D39" s="52">
        <v>0.22</v>
      </c>
      <c r="E39" s="53" t="s">
        <v>626</v>
      </c>
      <c r="F39" s="56">
        <v>8930.34</v>
      </c>
      <c r="G39" s="57"/>
      <c r="H39" s="57"/>
      <c r="I39" s="58" t="s">
        <v>34</v>
      </c>
      <c r="J39" s="59">
        <f t="shared" si="0"/>
        <v>1</v>
      </c>
      <c r="K39" s="57" t="s">
        <v>35</v>
      </c>
      <c r="L39" s="57" t="s">
        <v>4</v>
      </c>
      <c r="M39" s="60"/>
      <c r="N39" s="57"/>
      <c r="O39" s="57"/>
      <c r="P39" s="61"/>
      <c r="Q39" s="57"/>
      <c r="R39" s="57"/>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2">
        <f t="shared" si="1"/>
        <v>1965</v>
      </c>
      <c r="BB39" s="63">
        <f t="shared" si="2"/>
        <v>1965</v>
      </c>
      <c r="BC39" s="64" t="str">
        <f t="shared" si="3"/>
        <v>INR  One Thousand Nine Hundred &amp; Sixty Five  Only</v>
      </c>
      <c r="IA39" s="17">
        <v>1.26</v>
      </c>
      <c r="IB39" s="17" t="s">
        <v>783</v>
      </c>
      <c r="IC39" s="17" t="s">
        <v>70</v>
      </c>
      <c r="ID39" s="17">
        <v>0.22</v>
      </c>
      <c r="IE39" s="18" t="s">
        <v>626</v>
      </c>
      <c r="IF39" s="18"/>
      <c r="IG39" s="18"/>
      <c r="IH39" s="18"/>
      <c r="II39" s="18"/>
    </row>
    <row r="40" spans="1:243" s="17" customFormat="1" ht="157.5">
      <c r="A40" s="55">
        <v>1.27</v>
      </c>
      <c r="B40" s="51" t="s">
        <v>784</v>
      </c>
      <c r="C40" s="52" t="s">
        <v>71</v>
      </c>
      <c r="D40" s="52">
        <v>6.45</v>
      </c>
      <c r="E40" s="53" t="s">
        <v>626</v>
      </c>
      <c r="F40" s="56">
        <v>9398.77</v>
      </c>
      <c r="G40" s="57"/>
      <c r="H40" s="57"/>
      <c r="I40" s="58" t="s">
        <v>34</v>
      </c>
      <c r="J40" s="59">
        <f t="shared" si="0"/>
        <v>1</v>
      </c>
      <c r="K40" s="57" t="s">
        <v>35</v>
      </c>
      <c r="L40" s="57" t="s">
        <v>4</v>
      </c>
      <c r="M40" s="60"/>
      <c r="N40" s="57"/>
      <c r="O40" s="57"/>
      <c r="P40" s="61"/>
      <c r="Q40" s="57"/>
      <c r="R40" s="57"/>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2">
        <f t="shared" si="1"/>
        <v>60622</v>
      </c>
      <c r="BB40" s="63">
        <f t="shared" si="2"/>
        <v>60622</v>
      </c>
      <c r="BC40" s="64" t="str">
        <f t="shared" si="3"/>
        <v>INR  Sixty Thousand Six Hundred &amp; Twenty Two  Only</v>
      </c>
      <c r="IA40" s="17">
        <v>1.27</v>
      </c>
      <c r="IB40" s="17" t="s">
        <v>784</v>
      </c>
      <c r="IC40" s="17" t="s">
        <v>71</v>
      </c>
      <c r="ID40" s="17">
        <v>6.45</v>
      </c>
      <c r="IE40" s="18" t="s">
        <v>626</v>
      </c>
      <c r="IF40" s="18"/>
      <c r="IG40" s="18"/>
      <c r="IH40" s="18"/>
      <c r="II40" s="18"/>
    </row>
    <row r="41" spans="1:243" s="17" customFormat="1" ht="31.5">
      <c r="A41" s="65">
        <v>1.28</v>
      </c>
      <c r="B41" s="51" t="s">
        <v>383</v>
      </c>
      <c r="C41" s="52" t="s">
        <v>72</v>
      </c>
      <c r="D41" s="6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70"/>
      <c r="IA41" s="17">
        <v>1.28</v>
      </c>
      <c r="IB41" s="17" t="s">
        <v>383</v>
      </c>
      <c r="IC41" s="17" t="s">
        <v>72</v>
      </c>
      <c r="IE41" s="18"/>
      <c r="IF41" s="18"/>
      <c r="IG41" s="18"/>
      <c r="IH41" s="18"/>
      <c r="II41" s="18"/>
    </row>
    <row r="42" spans="1:243" s="17" customFormat="1" ht="31.5">
      <c r="A42" s="55">
        <v>1.29</v>
      </c>
      <c r="B42" s="51" t="s">
        <v>384</v>
      </c>
      <c r="C42" s="52" t="s">
        <v>73</v>
      </c>
      <c r="D42" s="52">
        <v>0.58</v>
      </c>
      <c r="E42" s="53" t="s">
        <v>627</v>
      </c>
      <c r="F42" s="56">
        <v>270.01</v>
      </c>
      <c r="G42" s="57"/>
      <c r="H42" s="57"/>
      <c r="I42" s="58" t="s">
        <v>34</v>
      </c>
      <c r="J42" s="59">
        <f t="shared" si="0"/>
        <v>1</v>
      </c>
      <c r="K42" s="57" t="s">
        <v>35</v>
      </c>
      <c r="L42" s="57" t="s">
        <v>4</v>
      </c>
      <c r="M42" s="60"/>
      <c r="N42" s="57"/>
      <c r="O42" s="57"/>
      <c r="P42" s="61"/>
      <c r="Q42" s="57"/>
      <c r="R42" s="57"/>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2">
        <f t="shared" si="1"/>
        <v>157</v>
      </c>
      <c r="BB42" s="63">
        <f t="shared" si="2"/>
        <v>157</v>
      </c>
      <c r="BC42" s="64" t="str">
        <f t="shared" si="3"/>
        <v>INR  One Hundred &amp; Fifty Seven  Only</v>
      </c>
      <c r="IA42" s="17">
        <v>1.29</v>
      </c>
      <c r="IB42" s="17" t="s">
        <v>384</v>
      </c>
      <c r="IC42" s="17" t="s">
        <v>73</v>
      </c>
      <c r="ID42" s="17">
        <v>0.58</v>
      </c>
      <c r="IE42" s="18" t="s">
        <v>627</v>
      </c>
      <c r="IF42" s="18"/>
      <c r="IG42" s="18"/>
      <c r="IH42" s="18"/>
      <c r="II42" s="18"/>
    </row>
    <row r="43" spans="1:243" s="17" customFormat="1" ht="31.5">
      <c r="A43" s="65">
        <v>1.3</v>
      </c>
      <c r="B43" s="51" t="s">
        <v>385</v>
      </c>
      <c r="C43" s="52" t="s">
        <v>74</v>
      </c>
      <c r="D43" s="52">
        <v>2.11</v>
      </c>
      <c r="E43" s="53" t="s">
        <v>627</v>
      </c>
      <c r="F43" s="56">
        <v>587.07</v>
      </c>
      <c r="G43" s="57"/>
      <c r="H43" s="57"/>
      <c r="I43" s="58" t="s">
        <v>34</v>
      </c>
      <c r="J43" s="59">
        <f t="shared" si="0"/>
        <v>1</v>
      </c>
      <c r="K43" s="57" t="s">
        <v>35</v>
      </c>
      <c r="L43" s="57" t="s">
        <v>4</v>
      </c>
      <c r="M43" s="60"/>
      <c r="N43" s="57"/>
      <c r="O43" s="57"/>
      <c r="P43" s="61"/>
      <c r="Q43" s="57"/>
      <c r="R43" s="57"/>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2">
        <f t="shared" si="1"/>
        <v>1239</v>
      </c>
      <c r="BB43" s="63">
        <f t="shared" si="2"/>
        <v>1239</v>
      </c>
      <c r="BC43" s="64" t="str">
        <f t="shared" si="3"/>
        <v>INR  One Thousand Two Hundred &amp; Thirty Nine  Only</v>
      </c>
      <c r="IA43" s="17">
        <v>1.3</v>
      </c>
      <c r="IB43" s="17" t="s">
        <v>385</v>
      </c>
      <c r="IC43" s="17" t="s">
        <v>74</v>
      </c>
      <c r="ID43" s="17">
        <v>2.11</v>
      </c>
      <c r="IE43" s="18" t="s">
        <v>627</v>
      </c>
      <c r="IF43" s="18"/>
      <c r="IG43" s="18"/>
      <c r="IH43" s="18"/>
      <c r="II43" s="18"/>
    </row>
    <row r="44" spans="1:243" s="17" customFormat="1" ht="31.5">
      <c r="A44" s="55">
        <v>1.31</v>
      </c>
      <c r="B44" s="51" t="s">
        <v>386</v>
      </c>
      <c r="C44" s="52" t="s">
        <v>75</v>
      </c>
      <c r="D44" s="52">
        <v>3.27</v>
      </c>
      <c r="E44" s="53" t="s">
        <v>627</v>
      </c>
      <c r="F44" s="56">
        <v>672.12</v>
      </c>
      <c r="G44" s="57"/>
      <c r="H44" s="57"/>
      <c r="I44" s="58" t="s">
        <v>34</v>
      </c>
      <c r="J44" s="59">
        <f t="shared" si="0"/>
        <v>1</v>
      </c>
      <c r="K44" s="57" t="s">
        <v>35</v>
      </c>
      <c r="L44" s="57" t="s">
        <v>4</v>
      </c>
      <c r="M44" s="60"/>
      <c r="N44" s="57"/>
      <c r="O44" s="57"/>
      <c r="P44" s="61"/>
      <c r="Q44" s="57"/>
      <c r="R44" s="57"/>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2">
        <f t="shared" si="1"/>
        <v>2198</v>
      </c>
      <c r="BB44" s="63">
        <f t="shared" si="2"/>
        <v>2198</v>
      </c>
      <c r="BC44" s="64" t="str">
        <f t="shared" si="3"/>
        <v>INR  Two Thousand One Hundred &amp; Ninety Eight  Only</v>
      </c>
      <c r="IA44" s="17">
        <v>1.31</v>
      </c>
      <c r="IB44" s="17" t="s">
        <v>386</v>
      </c>
      <c r="IC44" s="17" t="s">
        <v>75</v>
      </c>
      <c r="ID44" s="17">
        <v>3.27</v>
      </c>
      <c r="IE44" s="18" t="s">
        <v>627</v>
      </c>
      <c r="IF44" s="18"/>
      <c r="IG44" s="18"/>
      <c r="IH44" s="18"/>
      <c r="II44" s="18"/>
    </row>
    <row r="45" spans="1:243" s="17" customFormat="1" ht="15.75">
      <c r="A45" s="65">
        <v>1.32</v>
      </c>
      <c r="B45" s="51" t="s">
        <v>387</v>
      </c>
      <c r="C45" s="52" t="s">
        <v>76</v>
      </c>
      <c r="D45" s="52">
        <v>10.5</v>
      </c>
      <c r="E45" s="53" t="s">
        <v>627</v>
      </c>
      <c r="F45" s="56">
        <v>672.12</v>
      </c>
      <c r="G45" s="57"/>
      <c r="H45" s="57"/>
      <c r="I45" s="58" t="s">
        <v>34</v>
      </c>
      <c r="J45" s="59">
        <f t="shared" si="0"/>
        <v>1</v>
      </c>
      <c r="K45" s="57" t="s">
        <v>35</v>
      </c>
      <c r="L45" s="57" t="s">
        <v>4</v>
      </c>
      <c r="M45" s="60"/>
      <c r="N45" s="57"/>
      <c r="O45" s="57"/>
      <c r="P45" s="61"/>
      <c r="Q45" s="57"/>
      <c r="R45" s="57"/>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2">
        <f t="shared" si="1"/>
        <v>7057</v>
      </c>
      <c r="BB45" s="63">
        <f t="shared" si="2"/>
        <v>7057</v>
      </c>
      <c r="BC45" s="64" t="str">
        <f t="shared" si="3"/>
        <v>INR  Seven Thousand  &amp;Fifty Seven  Only</v>
      </c>
      <c r="IA45" s="17">
        <v>1.32</v>
      </c>
      <c r="IB45" s="17" t="s">
        <v>387</v>
      </c>
      <c r="IC45" s="17" t="s">
        <v>76</v>
      </c>
      <c r="ID45" s="17">
        <v>10.5</v>
      </c>
      <c r="IE45" s="18" t="s">
        <v>627</v>
      </c>
      <c r="IF45" s="18"/>
      <c r="IG45" s="18"/>
      <c r="IH45" s="18"/>
      <c r="II45" s="18"/>
    </row>
    <row r="46" spans="1:243" s="17" customFormat="1" ht="31.5">
      <c r="A46" s="55">
        <v>1.33</v>
      </c>
      <c r="B46" s="51" t="s">
        <v>388</v>
      </c>
      <c r="C46" s="52" t="s">
        <v>77</v>
      </c>
      <c r="D46" s="52">
        <v>23.7</v>
      </c>
      <c r="E46" s="53" t="s">
        <v>627</v>
      </c>
      <c r="F46" s="56">
        <v>576.72</v>
      </c>
      <c r="G46" s="57"/>
      <c r="H46" s="57"/>
      <c r="I46" s="58" t="s">
        <v>34</v>
      </c>
      <c r="J46" s="59">
        <f t="shared" si="0"/>
        <v>1</v>
      </c>
      <c r="K46" s="57" t="s">
        <v>35</v>
      </c>
      <c r="L46" s="57" t="s">
        <v>4</v>
      </c>
      <c r="M46" s="60"/>
      <c r="N46" s="57"/>
      <c r="O46" s="57"/>
      <c r="P46" s="61"/>
      <c r="Q46" s="57"/>
      <c r="R46" s="57"/>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2">
        <f t="shared" si="1"/>
        <v>13668</v>
      </c>
      <c r="BB46" s="63">
        <f t="shared" si="2"/>
        <v>13668</v>
      </c>
      <c r="BC46" s="64" t="str">
        <f t="shared" si="3"/>
        <v>INR  Thirteen Thousand Six Hundred &amp; Sixty Eight  Only</v>
      </c>
      <c r="IA46" s="17">
        <v>1.33</v>
      </c>
      <c r="IB46" s="17" t="s">
        <v>388</v>
      </c>
      <c r="IC46" s="17" t="s">
        <v>77</v>
      </c>
      <c r="ID46" s="17">
        <v>23.7</v>
      </c>
      <c r="IE46" s="18" t="s">
        <v>627</v>
      </c>
      <c r="IF46" s="18"/>
      <c r="IG46" s="18"/>
      <c r="IH46" s="18"/>
      <c r="II46" s="18"/>
    </row>
    <row r="47" spans="1:243" s="17" customFormat="1" ht="63">
      <c r="A47" s="65">
        <v>1.34</v>
      </c>
      <c r="B47" s="51" t="s">
        <v>389</v>
      </c>
      <c r="C47" s="52" t="s">
        <v>78</v>
      </c>
      <c r="D47" s="52">
        <v>24.8</v>
      </c>
      <c r="E47" s="53" t="s">
        <v>627</v>
      </c>
      <c r="F47" s="56">
        <v>270.01</v>
      </c>
      <c r="G47" s="57"/>
      <c r="H47" s="57"/>
      <c r="I47" s="58" t="s">
        <v>34</v>
      </c>
      <c r="J47" s="59">
        <f t="shared" si="0"/>
        <v>1</v>
      </c>
      <c r="K47" s="57" t="s">
        <v>35</v>
      </c>
      <c r="L47" s="57" t="s">
        <v>4</v>
      </c>
      <c r="M47" s="60"/>
      <c r="N47" s="57"/>
      <c r="O47" s="57"/>
      <c r="P47" s="61"/>
      <c r="Q47" s="57"/>
      <c r="R47" s="57"/>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2">
        <f t="shared" si="1"/>
        <v>6696</v>
      </c>
      <c r="BB47" s="63">
        <f t="shared" si="2"/>
        <v>6696</v>
      </c>
      <c r="BC47" s="64" t="str">
        <f t="shared" si="3"/>
        <v>INR  Six Thousand Six Hundred &amp; Ninety Six  Only</v>
      </c>
      <c r="IA47" s="17">
        <v>1.34</v>
      </c>
      <c r="IB47" s="17" t="s">
        <v>389</v>
      </c>
      <c r="IC47" s="17" t="s">
        <v>78</v>
      </c>
      <c r="ID47" s="17">
        <v>24.8</v>
      </c>
      <c r="IE47" s="18" t="s">
        <v>627</v>
      </c>
      <c r="IF47" s="18"/>
      <c r="IG47" s="18"/>
      <c r="IH47" s="18"/>
      <c r="II47" s="18"/>
    </row>
    <row r="48" spans="1:243" s="17" customFormat="1" ht="15.75">
      <c r="A48" s="55">
        <v>1.35</v>
      </c>
      <c r="B48" s="51" t="s">
        <v>390</v>
      </c>
      <c r="C48" s="52" t="s">
        <v>79</v>
      </c>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70"/>
      <c r="IA48" s="17">
        <v>1.35</v>
      </c>
      <c r="IB48" s="17" t="s">
        <v>390</v>
      </c>
      <c r="IC48" s="17" t="s">
        <v>79</v>
      </c>
      <c r="IE48" s="18"/>
      <c r="IF48" s="18"/>
      <c r="IG48" s="18"/>
      <c r="IH48" s="18"/>
      <c r="II48" s="18"/>
    </row>
    <row r="49" spans="1:243" s="17" customFormat="1" ht="31.5">
      <c r="A49" s="65">
        <v>1.36</v>
      </c>
      <c r="B49" s="51" t="s">
        <v>391</v>
      </c>
      <c r="C49" s="52" t="s">
        <v>80</v>
      </c>
      <c r="D49" s="52">
        <v>10</v>
      </c>
      <c r="E49" s="53" t="s">
        <v>628</v>
      </c>
      <c r="F49" s="56">
        <v>159.49</v>
      </c>
      <c r="G49" s="57"/>
      <c r="H49" s="57"/>
      <c r="I49" s="58" t="s">
        <v>34</v>
      </c>
      <c r="J49" s="59">
        <f t="shared" si="0"/>
        <v>1</v>
      </c>
      <c r="K49" s="57" t="s">
        <v>35</v>
      </c>
      <c r="L49" s="57" t="s">
        <v>4</v>
      </c>
      <c r="M49" s="60"/>
      <c r="N49" s="57"/>
      <c r="O49" s="57"/>
      <c r="P49" s="61"/>
      <c r="Q49" s="57"/>
      <c r="R49" s="57"/>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2">
        <f t="shared" si="1"/>
        <v>1595</v>
      </c>
      <c r="BB49" s="63">
        <f t="shared" si="2"/>
        <v>1595</v>
      </c>
      <c r="BC49" s="64" t="str">
        <f t="shared" si="3"/>
        <v>INR  One Thousand Five Hundred &amp; Ninety Five  Only</v>
      </c>
      <c r="IA49" s="17">
        <v>1.36</v>
      </c>
      <c r="IB49" s="17" t="s">
        <v>391</v>
      </c>
      <c r="IC49" s="17" t="s">
        <v>80</v>
      </c>
      <c r="ID49" s="17">
        <v>10</v>
      </c>
      <c r="IE49" s="18" t="s">
        <v>628</v>
      </c>
      <c r="IF49" s="18"/>
      <c r="IG49" s="18"/>
      <c r="IH49" s="18"/>
      <c r="II49" s="18"/>
    </row>
    <row r="50" spans="1:243" s="17" customFormat="1" ht="31.5">
      <c r="A50" s="55">
        <v>1.37</v>
      </c>
      <c r="B50" s="51" t="s">
        <v>392</v>
      </c>
      <c r="C50" s="52" t="s">
        <v>81</v>
      </c>
      <c r="D50" s="52">
        <v>10</v>
      </c>
      <c r="E50" s="53" t="s">
        <v>627</v>
      </c>
      <c r="F50" s="56">
        <v>714.56</v>
      </c>
      <c r="G50" s="57"/>
      <c r="H50" s="57"/>
      <c r="I50" s="58" t="s">
        <v>34</v>
      </c>
      <c r="J50" s="59">
        <f t="shared" si="0"/>
        <v>1</v>
      </c>
      <c r="K50" s="57" t="s">
        <v>35</v>
      </c>
      <c r="L50" s="57" t="s">
        <v>4</v>
      </c>
      <c r="M50" s="60"/>
      <c r="N50" s="57"/>
      <c r="O50" s="57"/>
      <c r="P50" s="61"/>
      <c r="Q50" s="57"/>
      <c r="R50" s="57"/>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2">
        <f t="shared" si="1"/>
        <v>7146</v>
      </c>
      <c r="BB50" s="63">
        <f t="shared" si="2"/>
        <v>7146</v>
      </c>
      <c r="BC50" s="64" t="str">
        <f t="shared" si="3"/>
        <v>INR  Seven Thousand One Hundred &amp; Forty Six  Only</v>
      </c>
      <c r="IA50" s="17">
        <v>1.37</v>
      </c>
      <c r="IB50" s="17" t="s">
        <v>392</v>
      </c>
      <c r="IC50" s="17" t="s">
        <v>81</v>
      </c>
      <c r="ID50" s="17">
        <v>10</v>
      </c>
      <c r="IE50" s="18" t="s">
        <v>627</v>
      </c>
      <c r="IF50" s="18"/>
      <c r="IG50" s="18"/>
      <c r="IH50" s="18"/>
      <c r="II50" s="18"/>
    </row>
    <row r="51" spans="1:243" s="17" customFormat="1" ht="47.25">
      <c r="A51" s="65">
        <v>1.38</v>
      </c>
      <c r="B51" s="51" t="s">
        <v>393</v>
      </c>
      <c r="C51" s="52" t="s">
        <v>82</v>
      </c>
      <c r="D51" s="68"/>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70"/>
      <c r="IA51" s="17">
        <v>1.38</v>
      </c>
      <c r="IB51" s="17" t="s">
        <v>393</v>
      </c>
      <c r="IC51" s="17" t="s">
        <v>82</v>
      </c>
      <c r="IE51" s="18"/>
      <c r="IF51" s="18"/>
      <c r="IG51" s="18"/>
      <c r="IH51" s="18"/>
      <c r="II51" s="18"/>
    </row>
    <row r="52" spans="1:243" s="17" customFormat="1" ht="31.5">
      <c r="A52" s="55">
        <v>1.39</v>
      </c>
      <c r="B52" s="51" t="s">
        <v>394</v>
      </c>
      <c r="C52" s="52" t="s">
        <v>83</v>
      </c>
      <c r="D52" s="52">
        <v>455</v>
      </c>
      <c r="E52" s="53" t="s">
        <v>630</v>
      </c>
      <c r="F52" s="56">
        <v>78.61</v>
      </c>
      <c r="G52" s="57"/>
      <c r="H52" s="57"/>
      <c r="I52" s="58" t="s">
        <v>34</v>
      </c>
      <c r="J52" s="59">
        <f t="shared" si="0"/>
        <v>1</v>
      </c>
      <c r="K52" s="57" t="s">
        <v>35</v>
      </c>
      <c r="L52" s="57" t="s">
        <v>4</v>
      </c>
      <c r="M52" s="60"/>
      <c r="N52" s="57"/>
      <c r="O52" s="57"/>
      <c r="P52" s="61"/>
      <c r="Q52" s="57"/>
      <c r="R52" s="57"/>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2">
        <f t="shared" si="1"/>
        <v>35768</v>
      </c>
      <c r="BB52" s="63">
        <f t="shared" si="2"/>
        <v>35768</v>
      </c>
      <c r="BC52" s="64" t="str">
        <f t="shared" si="3"/>
        <v>INR  Thirty Five Thousand Seven Hundred &amp; Sixty Eight  Only</v>
      </c>
      <c r="IA52" s="17">
        <v>1.39</v>
      </c>
      <c r="IB52" s="17" t="s">
        <v>394</v>
      </c>
      <c r="IC52" s="17" t="s">
        <v>83</v>
      </c>
      <c r="ID52" s="17">
        <v>455</v>
      </c>
      <c r="IE52" s="18" t="s">
        <v>630</v>
      </c>
      <c r="IF52" s="18"/>
      <c r="IG52" s="18"/>
      <c r="IH52" s="18"/>
      <c r="II52" s="18"/>
    </row>
    <row r="53" spans="1:243" s="17" customFormat="1" ht="47.25">
      <c r="A53" s="65">
        <v>1.4</v>
      </c>
      <c r="B53" s="51" t="s">
        <v>395</v>
      </c>
      <c r="C53" s="52" t="s">
        <v>84</v>
      </c>
      <c r="D53" s="68"/>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70"/>
      <c r="IA53" s="17">
        <v>1.4</v>
      </c>
      <c r="IB53" s="17" t="s">
        <v>395</v>
      </c>
      <c r="IC53" s="17" t="s">
        <v>84</v>
      </c>
      <c r="IE53" s="18"/>
      <c r="IF53" s="18"/>
      <c r="IG53" s="18"/>
      <c r="IH53" s="18"/>
      <c r="II53" s="18"/>
    </row>
    <row r="54" spans="1:243" s="17" customFormat="1" ht="31.5">
      <c r="A54" s="55">
        <v>1.41</v>
      </c>
      <c r="B54" s="51" t="s">
        <v>394</v>
      </c>
      <c r="C54" s="52" t="s">
        <v>85</v>
      </c>
      <c r="D54" s="52">
        <v>420</v>
      </c>
      <c r="E54" s="53" t="s">
        <v>630</v>
      </c>
      <c r="F54" s="56">
        <v>78.61</v>
      </c>
      <c r="G54" s="57"/>
      <c r="H54" s="57"/>
      <c r="I54" s="58" t="s">
        <v>34</v>
      </c>
      <c r="J54" s="59">
        <f>IF(I54="Less(-)",-1,1)</f>
        <v>1</v>
      </c>
      <c r="K54" s="57" t="s">
        <v>35</v>
      </c>
      <c r="L54" s="57" t="s">
        <v>4</v>
      </c>
      <c r="M54" s="60"/>
      <c r="N54" s="57"/>
      <c r="O54" s="57"/>
      <c r="P54" s="61"/>
      <c r="Q54" s="57"/>
      <c r="R54" s="57"/>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2">
        <f>ROUND(total_amount_ba($B$2,$D$2,D54,F54,J54,K54,M54),0)</f>
        <v>33016</v>
      </c>
      <c r="BB54" s="63">
        <f>BA54+SUM(N54:AZ54)</f>
        <v>33016</v>
      </c>
      <c r="BC54" s="64" t="str">
        <f>SpellNumber(L54,BB54)</f>
        <v>INR  Thirty Three Thousand  &amp;Sixteen  Only</v>
      </c>
      <c r="IA54" s="17">
        <v>1.41</v>
      </c>
      <c r="IB54" s="17" t="s">
        <v>394</v>
      </c>
      <c r="IC54" s="17" t="s">
        <v>85</v>
      </c>
      <c r="ID54" s="17">
        <v>420</v>
      </c>
      <c r="IE54" s="18" t="s">
        <v>630</v>
      </c>
      <c r="IF54" s="18"/>
      <c r="IG54" s="18"/>
      <c r="IH54" s="18"/>
      <c r="II54" s="18"/>
    </row>
    <row r="55" spans="1:243" s="17" customFormat="1" ht="78.75">
      <c r="A55" s="65">
        <v>1.42</v>
      </c>
      <c r="B55" s="51" t="s">
        <v>785</v>
      </c>
      <c r="C55" s="52" t="s">
        <v>86</v>
      </c>
      <c r="D55" s="68"/>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70"/>
      <c r="IA55" s="17">
        <v>1.42</v>
      </c>
      <c r="IB55" s="17" t="s">
        <v>785</v>
      </c>
      <c r="IC55" s="17" t="s">
        <v>86</v>
      </c>
      <c r="IE55" s="18"/>
      <c r="IF55" s="18"/>
      <c r="IG55" s="18"/>
      <c r="IH55" s="18"/>
      <c r="II55" s="18"/>
    </row>
    <row r="56" spans="1:243" s="17" customFormat="1" ht="31.5">
      <c r="A56" s="55">
        <v>1.43</v>
      </c>
      <c r="B56" s="51" t="s">
        <v>394</v>
      </c>
      <c r="C56" s="52" t="s">
        <v>87</v>
      </c>
      <c r="D56" s="52">
        <v>36</v>
      </c>
      <c r="E56" s="53" t="s">
        <v>630</v>
      </c>
      <c r="F56" s="56">
        <v>72.91</v>
      </c>
      <c r="G56" s="57"/>
      <c r="H56" s="57"/>
      <c r="I56" s="58" t="s">
        <v>34</v>
      </c>
      <c r="J56" s="59">
        <f t="shared" si="0"/>
        <v>1</v>
      </c>
      <c r="K56" s="57" t="s">
        <v>35</v>
      </c>
      <c r="L56" s="57" t="s">
        <v>4</v>
      </c>
      <c r="M56" s="60"/>
      <c r="N56" s="57"/>
      <c r="O56" s="57"/>
      <c r="P56" s="61"/>
      <c r="Q56" s="57"/>
      <c r="R56" s="57"/>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2">
        <f t="shared" si="1"/>
        <v>2625</v>
      </c>
      <c r="BB56" s="63">
        <f t="shared" si="2"/>
        <v>2625</v>
      </c>
      <c r="BC56" s="64" t="str">
        <f t="shared" si="3"/>
        <v>INR  Two Thousand Six Hundred &amp; Twenty Five  Only</v>
      </c>
      <c r="IA56" s="17">
        <v>1.43</v>
      </c>
      <c r="IB56" s="17" t="s">
        <v>394</v>
      </c>
      <c r="IC56" s="17" t="s">
        <v>87</v>
      </c>
      <c r="ID56" s="17">
        <v>36</v>
      </c>
      <c r="IE56" s="18" t="s">
        <v>630</v>
      </c>
      <c r="IF56" s="18"/>
      <c r="IG56" s="18"/>
      <c r="IH56" s="18"/>
      <c r="II56" s="18"/>
    </row>
    <row r="57" spans="1:243" s="17" customFormat="1" ht="31.5">
      <c r="A57" s="65">
        <v>1.44</v>
      </c>
      <c r="B57" s="51" t="s">
        <v>786</v>
      </c>
      <c r="C57" s="52" t="s">
        <v>88</v>
      </c>
      <c r="D57" s="52">
        <v>110</v>
      </c>
      <c r="E57" s="53" t="s">
        <v>628</v>
      </c>
      <c r="F57" s="56">
        <v>56.73</v>
      </c>
      <c r="G57" s="57"/>
      <c r="H57" s="57"/>
      <c r="I57" s="58" t="s">
        <v>34</v>
      </c>
      <c r="J57" s="59">
        <f t="shared" si="0"/>
        <v>1</v>
      </c>
      <c r="K57" s="57" t="s">
        <v>35</v>
      </c>
      <c r="L57" s="57" t="s">
        <v>4</v>
      </c>
      <c r="M57" s="60"/>
      <c r="N57" s="57"/>
      <c r="O57" s="57"/>
      <c r="P57" s="61"/>
      <c r="Q57" s="57"/>
      <c r="R57" s="57"/>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2">
        <f t="shared" si="1"/>
        <v>6240</v>
      </c>
      <c r="BB57" s="63">
        <f t="shared" si="2"/>
        <v>6240</v>
      </c>
      <c r="BC57" s="64" t="str">
        <f t="shared" si="3"/>
        <v>INR  Six Thousand Two Hundred &amp; Forty  Only</v>
      </c>
      <c r="IA57" s="17">
        <v>1.44</v>
      </c>
      <c r="IB57" s="17" t="s">
        <v>786</v>
      </c>
      <c r="IC57" s="17" t="s">
        <v>88</v>
      </c>
      <c r="ID57" s="17">
        <v>110</v>
      </c>
      <c r="IE57" s="18" t="s">
        <v>628</v>
      </c>
      <c r="IF57" s="18"/>
      <c r="IG57" s="18"/>
      <c r="IH57" s="18"/>
      <c r="II57" s="18"/>
    </row>
    <row r="58" spans="1:243" s="17" customFormat="1" ht="15.75">
      <c r="A58" s="55">
        <v>1.45</v>
      </c>
      <c r="B58" s="51" t="s">
        <v>396</v>
      </c>
      <c r="C58" s="52" t="s">
        <v>89</v>
      </c>
      <c r="D58" s="68"/>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70"/>
      <c r="IA58" s="17">
        <v>1.45</v>
      </c>
      <c r="IB58" s="17" t="s">
        <v>396</v>
      </c>
      <c r="IC58" s="17" t="s">
        <v>89</v>
      </c>
      <c r="IE58" s="18"/>
      <c r="IF58" s="18"/>
      <c r="IG58" s="18"/>
      <c r="IH58" s="18"/>
      <c r="II58" s="18"/>
    </row>
    <row r="59" spans="1:243" s="17" customFormat="1" ht="47.25">
      <c r="A59" s="65">
        <v>1.46</v>
      </c>
      <c r="B59" s="51" t="s">
        <v>397</v>
      </c>
      <c r="C59" s="52" t="s">
        <v>90</v>
      </c>
      <c r="D59" s="68"/>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70"/>
      <c r="IA59" s="17">
        <v>1.46</v>
      </c>
      <c r="IB59" s="17" t="s">
        <v>397</v>
      </c>
      <c r="IC59" s="17" t="s">
        <v>90</v>
      </c>
      <c r="IE59" s="18"/>
      <c r="IF59" s="18"/>
      <c r="IG59" s="18"/>
      <c r="IH59" s="18"/>
      <c r="II59" s="18"/>
    </row>
    <row r="60" spans="1:243" s="17" customFormat="1" ht="31.5">
      <c r="A60" s="55">
        <v>1.47</v>
      </c>
      <c r="B60" s="51" t="s">
        <v>398</v>
      </c>
      <c r="C60" s="52" t="s">
        <v>91</v>
      </c>
      <c r="D60" s="52">
        <v>1.13</v>
      </c>
      <c r="E60" s="53" t="s">
        <v>626</v>
      </c>
      <c r="F60" s="56">
        <v>5838.01</v>
      </c>
      <c r="G60" s="57"/>
      <c r="H60" s="57"/>
      <c r="I60" s="58" t="s">
        <v>34</v>
      </c>
      <c r="J60" s="59">
        <f t="shared" si="0"/>
        <v>1</v>
      </c>
      <c r="K60" s="57" t="s">
        <v>35</v>
      </c>
      <c r="L60" s="57" t="s">
        <v>4</v>
      </c>
      <c r="M60" s="60"/>
      <c r="N60" s="57"/>
      <c r="O60" s="57"/>
      <c r="P60" s="61"/>
      <c r="Q60" s="57"/>
      <c r="R60" s="57"/>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2">
        <f t="shared" si="1"/>
        <v>6597</v>
      </c>
      <c r="BB60" s="63">
        <f t="shared" si="2"/>
        <v>6597</v>
      </c>
      <c r="BC60" s="64" t="str">
        <f t="shared" si="3"/>
        <v>INR  Six Thousand Five Hundred &amp; Ninety Seven  Only</v>
      </c>
      <c r="IA60" s="17">
        <v>1.47</v>
      </c>
      <c r="IB60" s="17" t="s">
        <v>398</v>
      </c>
      <c r="IC60" s="17" t="s">
        <v>91</v>
      </c>
      <c r="ID60" s="17">
        <v>1.13</v>
      </c>
      <c r="IE60" s="18" t="s">
        <v>626</v>
      </c>
      <c r="IF60" s="18"/>
      <c r="IG60" s="18"/>
      <c r="IH60" s="18"/>
      <c r="II60" s="18"/>
    </row>
    <row r="61" spans="1:243" s="17" customFormat="1" ht="31.5">
      <c r="A61" s="65">
        <v>1.48</v>
      </c>
      <c r="B61" s="51" t="s">
        <v>787</v>
      </c>
      <c r="C61" s="52" t="s">
        <v>92</v>
      </c>
      <c r="D61" s="68"/>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70"/>
      <c r="IA61" s="17">
        <v>1.48</v>
      </c>
      <c r="IB61" s="17" t="s">
        <v>787</v>
      </c>
      <c r="IC61" s="17" t="s">
        <v>92</v>
      </c>
      <c r="IE61" s="18"/>
      <c r="IF61" s="18"/>
      <c r="IG61" s="18"/>
      <c r="IH61" s="18"/>
      <c r="II61" s="18"/>
    </row>
    <row r="62" spans="1:243" s="17" customFormat="1" ht="31.5">
      <c r="A62" s="55">
        <v>1.49</v>
      </c>
      <c r="B62" s="51" t="s">
        <v>788</v>
      </c>
      <c r="C62" s="52" t="s">
        <v>93</v>
      </c>
      <c r="D62" s="52">
        <v>1.6</v>
      </c>
      <c r="E62" s="53" t="s">
        <v>626</v>
      </c>
      <c r="F62" s="56">
        <v>4866.24</v>
      </c>
      <c r="G62" s="57"/>
      <c r="H62" s="57"/>
      <c r="I62" s="58" t="s">
        <v>34</v>
      </c>
      <c r="J62" s="59">
        <f t="shared" si="0"/>
        <v>1</v>
      </c>
      <c r="K62" s="57" t="s">
        <v>35</v>
      </c>
      <c r="L62" s="57" t="s">
        <v>4</v>
      </c>
      <c r="M62" s="60"/>
      <c r="N62" s="57"/>
      <c r="O62" s="57"/>
      <c r="P62" s="61"/>
      <c r="Q62" s="57"/>
      <c r="R62" s="57"/>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2">
        <f t="shared" si="1"/>
        <v>7786</v>
      </c>
      <c r="BB62" s="63">
        <f t="shared" si="2"/>
        <v>7786</v>
      </c>
      <c r="BC62" s="64" t="str">
        <f t="shared" si="3"/>
        <v>INR  Seven Thousand Seven Hundred &amp; Eighty Six  Only</v>
      </c>
      <c r="IA62" s="17">
        <v>1.49</v>
      </c>
      <c r="IB62" s="17" t="s">
        <v>788</v>
      </c>
      <c r="IC62" s="17" t="s">
        <v>93</v>
      </c>
      <c r="ID62" s="17">
        <v>1.6</v>
      </c>
      <c r="IE62" s="18" t="s">
        <v>626</v>
      </c>
      <c r="IF62" s="18"/>
      <c r="IG62" s="18"/>
      <c r="IH62" s="18"/>
      <c r="II62" s="18"/>
    </row>
    <row r="63" spans="1:243" s="17" customFormat="1" ht="63">
      <c r="A63" s="65">
        <v>1.5</v>
      </c>
      <c r="B63" s="51" t="s">
        <v>399</v>
      </c>
      <c r="C63" s="52" t="s">
        <v>94</v>
      </c>
      <c r="D63" s="68"/>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70"/>
      <c r="IA63" s="17">
        <v>1.5</v>
      </c>
      <c r="IB63" s="17" t="s">
        <v>399</v>
      </c>
      <c r="IC63" s="17" t="s">
        <v>94</v>
      </c>
      <c r="IE63" s="18"/>
      <c r="IF63" s="18"/>
      <c r="IG63" s="18"/>
      <c r="IH63" s="18"/>
      <c r="II63" s="18"/>
    </row>
    <row r="64" spans="1:243" s="17" customFormat="1" ht="31.5">
      <c r="A64" s="55">
        <v>1.51</v>
      </c>
      <c r="B64" s="51" t="s">
        <v>398</v>
      </c>
      <c r="C64" s="52" t="s">
        <v>95</v>
      </c>
      <c r="D64" s="52">
        <v>7.75</v>
      </c>
      <c r="E64" s="53" t="s">
        <v>626</v>
      </c>
      <c r="F64" s="56">
        <v>7267.3</v>
      </c>
      <c r="G64" s="57"/>
      <c r="H64" s="57"/>
      <c r="I64" s="58" t="s">
        <v>34</v>
      </c>
      <c r="J64" s="59">
        <f t="shared" si="0"/>
        <v>1</v>
      </c>
      <c r="K64" s="57" t="s">
        <v>35</v>
      </c>
      <c r="L64" s="57" t="s">
        <v>4</v>
      </c>
      <c r="M64" s="60"/>
      <c r="N64" s="57"/>
      <c r="O64" s="57"/>
      <c r="P64" s="61"/>
      <c r="Q64" s="57"/>
      <c r="R64" s="57"/>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2">
        <f t="shared" si="1"/>
        <v>56322</v>
      </c>
      <c r="BB64" s="63">
        <f t="shared" si="2"/>
        <v>56322</v>
      </c>
      <c r="BC64" s="64" t="str">
        <f t="shared" si="3"/>
        <v>INR  Fifty Six Thousand Three Hundred &amp; Twenty Two  Only</v>
      </c>
      <c r="IA64" s="17">
        <v>1.51</v>
      </c>
      <c r="IB64" s="17" t="s">
        <v>398</v>
      </c>
      <c r="IC64" s="17" t="s">
        <v>95</v>
      </c>
      <c r="ID64" s="17">
        <v>7.75</v>
      </c>
      <c r="IE64" s="18" t="s">
        <v>626</v>
      </c>
      <c r="IF64" s="18"/>
      <c r="IG64" s="18"/>
      <c r="IH64" s="18"/>
      <c r="II64" s="18"/>
    </row>
    <row r="65" spans="1:243" s="17" customFormat="1" ht="63">
      <c r="A65" s="65">
        <v>1.52</v>
      </c>
      <c r="B65" s="51" t="s">
        <v>400</v>
      </c>
      <c r="C65" s="52" t="s">
        <v>96</v>
      </c>
      <c r="D65" s="68"/>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70"/>
      <c r="IA65" s="17">
        <v>1.52</v>
      </c>
      <c r="IB65" s="17" t="s">
        <v>400</v>
      </c>
      <c r="IC65" s="17" t="s">
        <v>96</v>
      </c>
      <c r="IE65" s="18"/>
      <c r="IF65" s="18"/>
      <c r="IG65" s="18"/>
      <c r="IH65" s="18"/>
      <c r="II65" s="18"/>
    </row>
    <row r="66" spans="1:243" s="17" customFormat="1" ht="31.5">
      <c r="A66" s="55">
        <v>1.53</v>
      </c>
      <c r="B66" s="51" t="s">
        <v>401</v>
      </c>
      <c r="C66" s="52" t="s">
        <v>97</v>
      </c>
      <c r="D66" s="52">
        <v>3.55</v>
      </c>
      <c r="E66" s="53" t="s">
        <v>627</v>
      </c>
      <c r="F66" s="56">
        <v>892.63</v>
      </c>
      <c r="G66" s="57"/>
      <c r="H66" s="57"/>
      <c r="I66" s="58" t="s">
        <v>34</v>
      </c>
      <c r="J66" s="59">
        <f t="shared" si="0"/>
        <v>1</v>
      </c>
      <c r="K66" s="57" t="s">
        <v>35</v>
      </c>
      <c r="L66" s="57" t="s">
        <v>4</v>
      </c>
      <c r="M66" s="60"/>
      <c r="N66" s="57"/>
      <c r="O66" s="57"/>
      <c r="P66" s="61"/>
      <c r="Q66" s="57"/>
      <c r="R66" s="57"/>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2">
        <f t="shared" si="1"/>
        <v>3169</v>
      </c>
      <c r="BB66" s="63">
        <f t="shared" si="2"/>
        <v>3169</v>
      </c>
      <c r="BC66" s="64" t="str">
        <f t="shared" si="3"/>
        <v>INR  Three Thousand One Hundred &amp; Sixty Nine  Only</v>
      </c>
      <c r="IA66" s="17">
        <v>1.53</v>
      </c>
      <c r="IB66" s="17" t="s">
        <v>401</v>
      </c>
      <c r="IC66" s="17" t="s">
        <v>97</v>
      </c>
      <c r="ID66" s="17">
        <v>3.55</v>
      </c>
      <c r="IE66" s="18" t="s">
        <v>627</v>
      </c>
      <c r="IF66" s="18"/>
      <c r="IG66" s="18"/>
      <c r="IH66" s="18"/>
      <c r="II66" s="18"/>
    </row>
    <row r="67" spans="1:243" s="17" customFormat="1" ht="78.75">
      <c r="A67" s="65">
        <v>1.54</v>
      </c>
      <c r="B67" s="51" t="s">
        <v>402</v>
      </c>
      <c r="C67" s="52" t="s">
        <v>98</v>
      </c>
      <c r="D67" s="52">
        <v>23.96</v>
      </c>
      <c r="E67" s="53" t="s">
        <v>628</v>
      </c>
      <c r="F67" s="56">
        <v>48.93</v>
      </c>
      <c r="G67" s="57"/>
      <c r="H67" s="57"/>
      <c r="I67" s="58" t="s">
        <v>34</v>
      </c>
      <c r="J67" s="59">
        <f t="shared" si="0"/>
        <v>1</v>
      </c>
      <c r="K67" s="57" t="s">
        <v>35</v>
      </c>
      <c r="L67" s="57" t="s">
        <v>4</v>
      </c>
      <c r="M67" s="60"/>
      <c r="N67" s="57"/>
      <c r="O67" s="57"/>
      <c r="P67" s="61"/>
      <c r="Q67" s="57"/>
      <c r="R67" s="57"/>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2">
        <f t="shared" si="1"/>
        <v>1172</v>
      </c>
      <c r="BB67" s="63">
        <f t="shared" si="2"/>
        <v>1172</v>
      </c>
      <c r="BC67" s="64" t="str">
        <f t="shared" si="3"/>
        <v>INR  One Thousand One Hundred &amp; Seventy Two  Only</v>
      </c>
      <c r="IA67" s="17">
        <v>1.54</v>
      </c>
      <c r="IB67" s="17" t="s">
        <v>402</v>
      </c>
      <c r="IC67" s="17" t="s">
        <v>98</v>
      </c>
      <c r="ID67" s="17">
        <v>23.96</v>
      </c>
      <c r="IE67" s="18" t="s">
        <v>628</v>
      </c>
      <c r="IF67" s="18"/>
      <c r="IG67" s="18"/>
      <c r="IH67" s="18"/>
      <c r="II67" s="18"/>
    </row>
    <row r="68" spans="1:243" s="17" customFormat="1" ht="15.75">
      <c r="A68" s="55">
        <v>1.55</v>
      </c>
      <c r="B68" s="51" t="s">
        <v>403</v>
      </c>
      <c r="C68" s="52" t="s">
        <v>99</v>
      </c>
      <c r="D68" s="68"/>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70"/>
      <c r="IA68" s="17">
        <v>1.55</v>
      </c>
      <c r="IB68" s="17" t="s">
        <v>403</v>
      </c>
      <c r="IC68" s="17" t="s">
        <v>99</v>
      </c>
      <c r="IE68" s="18"/>
      <c r="IF68" s="18"/>
      <c r="IG68" s="18"/>
      <c r="IH68" s="18"/>
      <c r="II68" s="18"/>
    </row>
    <row r="69" spans="1:243" s="17" customFormat="1" ht="173.25">
      <c r="A69" s="65">
        <v>1.56</v>
      </c>
      <c r="B69" s="51" t="s">
        <v>404</v>
      </c>
      <c r="C69" s="52" t="s">
        <v>100</v>
      </c>
      <c r="D69" s="68"/>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70"/>
      <c r="IA69" s="17">
        <v>1.56</v>
      </c>
      <c r="IB69" s="17" t="s">
        <v>404</v>
      </c>
      <c r="IC69" s="17" t="s">
        <v>100</v>
      </c>
      <c r="IE69" s="18"/>
      <c r="IF69" s="18"/>
      <c r="IG69" s="18"/>
      <c r="IH69" s="18"/>
      <c r="II69" s="18"/>
    </row>
    <row r="70" spans="1:243" s="17" customFormat="1" ht="15.75">
      <c r="A70" s="55">
        <v>1.57</v>
      </c>
      <c r="B70" s="51" t="s">
        <v>789</v>
      </c>
      <c r="C70" s="52" t="s">
        <v>101</v>
      </c>
      <c r="D70" s="68"/>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70"/>
      <c r="IA70" s="17">
        <v>1.57</v>
      </c>
      <c r="IB70" s="17" t="s">
        <v>789</v>
      </c>
      <c r="IC70" s="17" t="s">
        <v>101</v>
      </c>
      <c r="IE70" s="18"/>
      <c r="IF70" s="18"/>
      <c r="IG70" s="18"/>
      <c r="IH70" s="18"/>
      <c r="II70" s="18"/>
    </row>
    <row r="71" spans="1:243" s="17" customFormat="1" ht="31.5">
      <c r="A71" s="65">
        <v>1.58</v>
      </c>
      <c r="B71" s="51" t="s">
        <v>405</v>
      </c>
      <c r="C71" s="52" t="s">
        <v>102</v>
      </c>
      <c r="D71" s="52">
        <v>5</v>
      </c>
      <c r="E71" s="53" t="s">
        <v>627</v>
      </c>
      <c r="F71" s="56">
        <v>4102.89</v>
      </c>
      <c r="G71" s="57"/>
      <c r="H71" s="57"/>
      <c r="I71" s="58" t="s">
        <v>34</v>
      </c>
      <c r="J71" s="59">
        <f t="shared" si="0"/>
        <v>1</v>
      </c>
      <c r="K71" s="57" t="s">
        <v>35</v>
      </c>
      <c r="L71" s="57" t="s">
        <v>4</v>
      </c>
      <c r="M71" s="60"/>
      <c r="N71" s="57"/>
      <c r="O71" s="57"/>
      <c r="P71" s="61"/>
      <c r="Q71" s="57"/>
      <c r="R71" s="57"/>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2">
        <f t="shared" si="1"/>
        <v>20514</v>
      </c>
      <c r="BB71" s="63">
        <f t="shared" si="2"/>
        <v>20514</v>
      </c>
      <c r="BC71" s="64" t="str">
        <f t="shared" si="3"/>
        <v>INR  Twenty Thousand Five Hundred &amp; Fourteen  Only</v>
      </c>
      <c r="IA71" s="17">
        <v>1.58</v>
      </c>
      <c r="IB71" s="17" t="s">
        <v>405</v>
      </c>
      <c r="IC71" s="17" t="s">
        <v>102</v>
      </c>
      <c r="ID71" s="17">
        <v>5</v>
      </c>
      <c r="IE71" s="18" t="s">
        <v>627</v>
      </c>
      <c r="IF71" s="18"/>
      <c r="IG71" s="18"/>
      <c r="IH71" s="18"/>
      <c r="II71" s="18"/>
    </row>
    <row r="72" spans="1:243" s="17" customFormat="1" ht="31.5">
      <c r="A72" s="55">
        <v>1.59</v>
      </c>
      <c r="B72" s="51" t="s">
        <v>406</v>
      </c>
      <c r="C72" s="52" t="s">
        <v>103</v>
      </c>
      <c r="D72" s="52">
        <v>4.35</v>
      </c>
      <c r="E72" s="53" t="s">
        <v>627</v>
      </c>
      <c r="F72" s="56">
        <v>3880.18</v>
      </c>
      <c r="G72" s="57"/>
      <c r="H72" s="57"/>
      <c r="I72" s="58" t="s">
        <v>34</v>
      </c>
      <c r="J72" s="59">
        <f t="shared" si="0"/>
        <v>1</v>
      </c>
      <c r="K72" s="57" t="s">
        <v>35</v>
      </c>
      <c r="L72" s="57" t="s">
        <v>4</v>
      </c>
      <c r="M72" s="60"/>
      <c r="N72" s="57"/>
      <c r="O72" s="57"/>
      <c r="P72" s="61"/>
      <c r="Q72" s="57"/>
      <c r="R72" s="57"/>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2">
        <f t="shared" si="1"/>
        <v>16879</v>
      </c>
      <c r="BB72" s="63">
        <f t="shared" si="2"/>
        <v>16879</v>
      </c>
      <c r="BC72" s="64" t="str">
        <f t="shared" si="3"/>
        <v>INR  Sixteen Thousand Eight Hundred &amp; Seventy Nine  Only</v>
      </c>
      <c r="IA72" s="17">
        <v>1.59</v>
      </c>
      <c r="IB72" s="17" t="s">
        <v>406</v>
      </c>
      <c r="IC72" s="17" t="s">
        <v>103</v>
      </c>
      <c r="ID72" s="17">
        <v>4.35</v>
      </c>
      <c r="IE72" s="18" t="s">
        <v>627</v>
      </c>
      <c r="IF72" s="18"/>
      <c r="IG72" s="18"/>
      <c r="IH72" s="18"/>
      <c r="II72" s="18"/>
    </row>
    <row r="73" spans="1:243" s="17" customFormat="1" ht="78.75">
      <c r="A73" s="65">
        <v>1.6</v>
      </c>
      <c r="B73" s="51" t="s">
        <v>407</v>
      </c>
      <c r="C73" s="52" t="s">
        <v>104</v>
      </c>
      <c r="D73" s="68"/>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70"/>
      <c r="IA73" s="17">
        <v>1.6</v>
      </c>
      <c r="IB73" s="17" t="s">
        <v>407</v>
      </c>
      <c r="IC73" s="17" t="s">
        <v>104</v>
      </c>
      <c r="IE73" s="18"/>
      <c r="IF73" s="18"/>
      <c r="IG73" s="18"/>
      <c r="IH73" s="18"/>
      <c r="II73" s="18"/>
    </row>
    <row r="74" spans="1:243" s="17" customFormat="1" ht="31.5">
      <c r="A74" s="55">
        <v>1.61</v>
      </c>
      <c r="B74" s="51" t="s">
        <v>408</v>
      </c>
      <c r="C74" s="52" t="s">
        <v>105</v>
      </c>
      <c r="D74" s="52">
        <v>10</v>
      </c>
      <c r="E74" s="53" t="s">
        <v>628</v>
      </c>
      <c r="F74" s="56">
        <v>367.25</v>
      </c>
      <c r="G74" s="57"/>
      <c r="H74" s="57"/>
      <c r="I74" s="58" t="s">
        <v>34</v>
      </c>
      <c r="J74" s="59">
        <f t="shared" si="0"/>
        <v>1</v>
      </c>
      <c r="K74" s="57" t="s">
        <v>35</v>
      </c>
      <c r="L74" s="57" t="s">
        <v>4</v>
      </c>
      <c r="M74" s="60"/>
      <c r="N74" s="57"/>
      <c r="O74" s="57"/>
      <c r="P74" s="61"/>
      <c r="Q74" s="57"/>
      <c r="R74" s="57"/>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2">
        <f t="shared" si="1"/>
        <v>3673</v>
      </c>
      <c r="BB74" s="63">
        <f t="shared" si="2"/>
        <v>3673</v>
      </c>
      <c r="BC74" s="64" t="str">
        <f t="shared" si="3"/>
        <v>INR  Three Thousand Six Hundred &amp; Seventy Three  Only</v>
      </c>
      <c r="IA74" s="17">
        <v>1.61</v>
      </c>
      <c r="IB74" s="17" t="s">
        <v>408</v>
      </c>
      <c r="IC74" s="17" t="s">
        <v>105</v>
      </c>
      <c r="ID74" s="17">
        <v>10</v>
      </c>
      <c r="IE74" s="18" t="s">
        <v>628</v>
      </c>
      <c r="IF74" s="18"/>
      <c r="IG74" s="18"/>
      <c r="IH74" s="18"/>
      <c r="II74" s="18"/>
    </row>
    <row r="75" spans="1:243" s="17" customFormat="1" ht="94.5">
      <c r="A75" s="65">
        <v>1.62</v>
      </c>
      <c r="B75" s="51" t="s">
        <v>409</v>
      </c>
      <c r="C75" s="52" t="s">
        <v>106</v>
      </c>
      <c r="D75" s="52">
        <v>1</v>
      </c>
      <c r="E75" s="53" t="s">
        <v>629</v>
      </c>
      <c r="F75" s="56">
        <v>708.59</v>
      </c>
      <c r="G75" s="57"/>
      <c r="H75" s="57"/>
      <c r="I75" s="58" t="s">
        <v>34</v>
      </c>
      <c r="J75" s="59">
        <f t="shared" si="0"/>
        <v>1</v>
      </c>
      <c r="K75" s="57" t="s">
        <v>35</v>
      </c>
      <c r="L75" s="57" t="s">
        <v>4</v>
      </c>
      <c r="M75" s="60"/>
      <c r="N75" s="57"/>
      <c r="O75" s="57"/>
      <c r="P75" s="61"/>
      <c r="Q75" s="57"/>
      <c r="R75" s="57"/>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2">
        <f t="shared" si="1"/>
        <v>709</v>
      </c>
      <c r="BB75" s="63">
        <f t="shared" si="2"/>
        <v>709</v>
      </c>
      <c r="BC75" s="64" t="str">
        <f t="shared" si="3"/>
        <v>INR  Seven Hundred &amp; Nine  Only</v>
      </c>
      <c r="IA75" s="17">
        <v>1.62</v>
      </c>
      <c r="IB75" s="17" t="s">
        <v>409</v>
      </c>
      <c r="IC75" s="17" t="s">
        <v>106</v>
      </c>
      <c r="ID75" s="17">
        <v>1</v>
      </c>
      <c r="IE75" s="18" t="s">
        <v>629</v>
      </c>
      <c r="IF75" s="18"/>
      <c r="IG75" s="18"/>
      <c r="IH75" s="18"/>
      <c r="II75" s="18"/>
    </row>
    <row r="76" spans="1:243" s="17" customFormat="1" ht="173.25">
      <c r="A76" s="55">
        <v>1.63</v>
      </c>
      <c r="B76" s="51" t="s">
        <v>410</v>
      </c>
      <c r="C76" s="52" t="s">
        <v>107</v>
      </c>
      <c r="D76" s="52">
        <v>56.1</v>
      </c>
      <c r="E76" s="53" t="s">
        <v>627</v>
      </c>
      <c r="F76" s="56">
        <v>932.44</v>
      </c>
      <c r="G76" s="57"/>
      <c r="H76" s="57"/>
      <c r="I76" s="58" t="s">
        <v>34</v>
      </c>
      <c r="J76" s="59">
        <f t="shared" si="0"/>
        <v>1</v>
      </c>
      <c r="K76" s="57" t="s">
        <v>35</v>
      </c>
      <c r="L76" s="57" t="s">
        <v>4</v>
      </c>
      <c r="M76" s="60"/>
      <c r="N76" s="57"/>
      <c r="O76" s="57"/>
      <c r="P76" s="61"/>
      <c r="Q76" s="57"/>
      <c r="R76" s="57"/>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2">
        <f t="shared" si="1"/>
        <v>52310</v>
      </c>
      <c r="BB76" s="63">
        <f t="shared" si="2"/>
        <v>52310</v>
      </c>
      <c r="BC76" s="64" t="str">
        <f t="shared" si="3"/>
        <v>INR  Fifty Two Thousand Three Hundred &amp; Ten  Only</v>
      </c>
      <c r="IA76" s="17">
        <v>1.63</v>
      </c>
      <c r="IB76" s="17" t="s">
        <v>410</v>
      </c>
      <c r="IC76" s="17" t="s">
        <v>107</v>
      </c>
      <c r="ID76" s="17">
        <v>56.1</v>
      </c>
      <c r="IE76" s="18" t="s">
        <v>627</v>
      </c>
      <c r="IF76" s="18"/>
      <c r="IG76" s="18"/>
      <c r="IH76" s="18"/>
      <c r="II76" s="18"/>
    </row>
    <row r="77" spans="1:243" s="17" customFormat="1" ht="15.75">
      <c r="A77" s="65">
        <v>1.64</v>
      </c>
      <c r="B77" s="51" t="s">
        <v>790</v>
      </c>
      <c r="C77" s="52" t="s">
        <v>108</v>
      </c>
      <c r="D77" s="68"/>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70"/>
      <c r="IA77" s="17">
        <v>1.64</v>
      </c>
      <c r="IB77" s="17" t="s">
        <v>790</v>
      </c>
      <c r="IC77" s="17" t="s">
        <v>108</v>
      </c>
      <c r="IE77" s="18"/>
      <c r="IF77" s="18"/>
      <c r="IG77" s="18"/>
      <c r="IH77" s="18"/>
      <c r="II77" s="18"/>
    </row>
    <row r="78" spans="1:243" s="17" customFormat="1" ht="63">
      <c r="A78" s="55">
        <v>1.65</v>
      </c>
      <c r="B78" s="51" t="s">
        <v>412</v>
      </c>
      <c r="C78" s="52" t="s">
        <v>109</v>
      </c>
      <c r="D78" s="68"/>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70"/>
      <c r="IA78" s="17">
        <v>1.65</v>
      </c>
      <c r="IB78" s="17" t="s">
        <v>412</v>
      </c>
      <c r="IC78" s="17" t="s">
        <v>109</v>
      </c>
      <c r="IE78" s="18"/>
      <c r="IF78" s="18"/>
      <c r="IG78" s="18"/>
      <c r="IH78" s="18"/>
      <c r="II78" s="18"/>
    </row>
    <row r="79" spans="1:243" s="17" customFormat="1" ht="31.5">
      <c r="A79" s="65">
        <v>1.66</v>
      </c>
      <c r="B79" s="51" t="s">
        <v>413</v>
      </c>
      <c r="C79" s="52" t="s">
        <v>110</v>
      </c>
      <c r="D79" s="52">
        <v>10</v>
      </c>
      <c r="E79" s="53" t="s">
        <v>630</v>
      </c>
      <c r="F79" s="56">
        <v>158.7</v>
      </c>
      <c r="G79" s="57"/>
      <c r="H79" s="57"/>
      <c r="I79" s="58" t="s">
        <v>34</v>
      </c>
      <c r="J79" s="59">
        <f aca="true" t="shared" si="4" ref="J79:J142">IF(I79="Less(-)",-1,1)</f>
        <v>1</v>
      </c>
      <c r="K79" s="57" t="s">
        <v>35</v>
      </c>
      <c r="L79" s="57" t="s">
        <v>4</v>
      </c>
      <c r="M79" s="60"/>
      <c r="N79" s="57"/>
      <c r="O79" s="57"/>
      <c r="P79" s="61"/>
      <c r="Q79" s="57"/>
      <c r="R79" s="57"/>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2">
        <f aca="true" t="shared" si="5" ref="BA79:BA142">ROUND(total_amount_ba($B$2,$D$2,D79,F79,J79,K79,M79),0)</f>
        <v>1587</v>
      </c>
      <c r="BB79" s="63">
        <f aca="true" t="shared" si="6" ref="BB79:BB142">BA79+SUM(N79:AZ79)</f>
        <v>1587</v>
      </c>
      <c r="BC79" s="64" t="str">
        <f aca="true" t="shared" si="7" ref="BC79:BC142">SpellNumber(L79,BB79)</f>
        <v>INR  One Thousand Five Hundred &amp; Eighty Seven  Only</v>
      </c>
      <c r="IA79" s="17">
        <v>1.66</v>
      </c>
      <c r="IB79" s="17" t="s">
        <v>413</v>
      </c>
      <c r="IC79" s="17" t="s">
        <v>110</v>
      </c>
      <c r="ID79" s="17">
        <v>10</v>
      </c>
      <c r="IE79" s="18" t="s">
        <v>630</v>
      </c>
      <c r="IF79" s="18"/>
      <c r="IG79" s="18"/>
      <c r="IH79" s="18"/>
      <c r="II79" s="18"/>
    </row>
    <row r="80" spans="1:243" s="17" customFormat="1" ht="31.5">
      <c r="A80" s="55">
        <v>1.67</v>
      </c>
      <c r="B80" s="51" t="s">
        <v>791</v>
      </c>
      <c r="C80" s="52" t="s">
        <v>111</v>
      </c>
      <c r="D80" s="52">
        <v>30</v>
      </c>
      <c r="E80" s="53" t="s">
        <v>630</v>
      </c>
      <c r="F80" s="56">
        <v>173.35</v>
      </c>
      <c r="G80" s="57"/>
      <c r="H80" s="57"/>
      <c r="I80" s="58" t="s">
        <v>34</v>
      </c>
      <c r="J80" s="59">
        <f t="shared" si="4"/>
        <v>1</v>
      </c>
      <c r="K80" s="57" t="s">
        <v>35</v>
      </c>
      <c r="L80" s="57" t="s">
        <v>4</v>
      </c>
      <c r="M80" s="60"/>
      <c r="N80" s="57"/>
      <c r="O80" s="57"/>
      <c r="P80" s="61"/>
      <c r="Q80" s="57"/>
      <c r="R80" s="57"/>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2">
        <f t="shared" si="5"/>
        <v>5201</v>
      </c>
      <c r="BB80" s="63">
        <f t="shared" si="6"/>
        <v>5201</v>
      </c>
      <c r="BC80" s="64" t="str">
        <f t="shared" si="7"/>
        <v>INR  Five Thousand Two Hundred &amp; One  Only</v>
      </c>
      <c r="IA80" s="17">
        <v>1.67</v>
      </c>
      <c r="IB80" s="17" t="s">
        <v>791</v>
      </c>
      <c r="IC80" s="17" t="s">
        <v>111</v>
      </c>
      <c r="ID80" s="17">
        <v>30</v>
      </c>
      <c r="IE80" s="18" t="s">
        <v>630</v>
      </c>
      <c r="IF80" s="18"/>
      <c r="IG80" s="18"/>
      <c r="IH80" s="18"/>
      <c r="II80" s="18"/>
    </row>
    <row r="81" spans="1:243" s="17" customFormat="1" ht="47.25">
      <c r="A81" s="65">
        <v>1.68</v>
      </c>
      <c r="B81" s="51" t="s">
        <v>416</v>
      </c>
      <c r="C81" s="52" t="s">
        <v>112</v>
      </c>
      <c r="D81" s="68"/>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70"/>
      <c r="IA81" s="17">
        <v>1.68</v>
      </c>
      <c r="IB81" s="17" t="s">
        <v>416</v>
      </c>
      <c r="IC81" s="17" t="s">
        <v>112</v>
      </c>
      <c r="IE81" s="18"/>
      <c r="IF81" s="18"/>
      <c r="IG81" s="18"/>
      <c r="IH81" s="18"/>
      <c r="II81" s="18"/>
    </row>
    <row r="82" spans="1:243" s="17" customFormat="1" ht="31.5">
      <c r="A82" s="55">
        <v>1.69</v>
      </c>
      <c r="B82" s="51" t="s">
        <v>418</v>
      </c>
      <c r="C82" s="52" t="s">
        <v>113</v>
      </c>
      <c r="D82" s="52">
        <v>12</v>
      </c>
      <c r="E82" s="53" t="s">
        <v>629</v>
      </c>
      <c r="F82" s="56">
        <v>145.46</v>
      </c>
      <c r="G82" s="57"/>
      <c r="H82" s="57"/>
      <c r="I82" s="58" t="s">
        <v>34</v>
      </c>
      <c r="J82" s="59">
        <f t="shared" si="4"/>
        <v>1</v>
      </c>
      <c r="K82" s="57" t="s">
        <v>35</v>
      </c>
      <c r="L82" s="57" t="s">
        <v>4</v>
      </c>
      <c r="M82" s="60"/>
      <c r="N82" s="57"/>
      <c r="O82" s="57"/>
      <c r="P82" s="61"/>
      <c r="Q82" s="57"/>
      <c r="R82" s="57"/>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2">
        <f t="shared" si="5"/>
        <v>1746</v>
      </c>
      <c r="BB82" s="63">
        <f t="shared" si="6"/>
        <v>1746</v>
      </c>
      <c r="BC82" s="64" t="str">
        <f t="shared" si="7"/>
        <v>INR  One Thousand Seven Hundred &amp; Forty Six  Only</v>
      </c>
      <c r="IA82" s="17">
        <v>1.69</v>
      </c>
      <c r="IB82" s="17" t="s">
        <v>418</v>
      </c>
      <c r="IC82" s="17" t="s">
        <v>113</v>
      </c>
      <c r="ID82" s="17">
        <v>12</v>
      </c>
      <c r="IE82" s="18" t="s">
        <v>629</v>
      </c>
      <c r="IF82" s="18"/>
      <c r="IG82" s="18"/>
      <c r="IH82" s="18"/>
      <c r="II82" s="18"/>
    </row>
    <row r="83" spans="1:243" s="17" customFormat="1" ht="47.25">
      <c r="A83" s="65">
        <v>1.7</v>
      </c>
      <c r="B83" s="51" t="s">
        <v>419</v>
      </c>
      <c r="C83" s="52" t="s">
        <v>114</v>
      </c>
      <c r="D83" s="68"/>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70"/>
      <c r="IA83" s="17">
        <v>1.7</v>
      </c>
      <c r="IB83" s="17" t="s">
        <v>419</v>
      </c>
      <c r="IC83" s="17" t="s">
        <v>114</v>
      </c>
      <c r="IE83" s="18"/>
      <c r="IF83" s="18"/>
      <c r="IG83" s="18"/>
      <c r="IH83" s="18"/>
      <c r="II83" s="18"/>
    </row>
    <row r="84" spans="1:243" s="17" customFormat="1" ht="15.75">
      <c r="A84" s="55">
        <v>1.71</v>
      </c>
      <c r="B84" s="51" t="s">
        <v>424</v>
      </c>
      <c r="C84" s="52" t="s">
        <v>115</v>
      </c>
      <c r="D84" s="52">
        <v>5</v>
      </c>
      <c r="E84" s="53" t="s">
        <v>629</v>
      </c>
      <c r="F84" s="56">
        <v>53.53</v>
      </c>
      <c r="G84" s="57"/>
      <c r="H84" s="57"/>
      <c r="I84" s="58" t="s">
        <v>34</v>
      </c>
      <c r="J84" s="59">
        <f t="shared" si="4"/>
        <v>1</v>
      </c>
      <c r="K84" s="57" t="s">
        <v>35</v>
      </c>
      <c r="L84" s="57" t="s">
        <v>4</v>
      </c>
      <c r="M84" s="60"/>
      <c r="N84" s="57"/>
      <c r="O84" s="57"/>
      <c r="P84" s="61"/>
      <c r="Q84" s="57"/>
      <c r="R84" s="57"/>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2">
        <f t="shared" si="5"/>
        <v>268</v>
      </c>
      <c r="BB84" s="63">
        <f t="shared" si="6"/>
        <v>268</v>
      </c>
      <c r="BC84" s="64" t="str">
        <f t="shared" si="7"/>
        <v>INR  Two Hundred &amp; Sixty Eight  Only</v>
      </c>
      <c r="IA84" s="17">
        <v>1.71</v>
      </c>
      <c r="IB84" s="17" t="s">
        <v>424</v>
      </c>
      <c r="IC84" s="17" t="s">
        <v>115</v>
      </c>
      <c r="ID84" s="17">
        <v>5</v>
      </c>
      <c r="IE84" s="18" t="s">
        <v>629</v>
      </c>
      <c r="IF84" s="18"/>
      <c r="IG84" s="18"/>
      <c r="IH84" s="18"/>
      <c r="II84" s="18"/>
    </row>
    <row r="85" spans="1:243" s="17" customFormat="1" ht="15.75">
      <c r="A85" s="65">
        <v>1.72</v>
      </c>
      <c r="B85" s="51" t="s">
        <v>425</v>
      </c>
      <c r="C85" s="52" t="s">
        <v>116</v>
      </c>
      <c r="D85" s="52">
        <v>6</v>
      </c>
      <c r="E85" s="53" t="s">
        <v>629</v>
      </c>
      <c r="F85" s="56">
        <v>46.51</v>
      </c>
      <c r="G85" s="57"/>
      <c r="H85" s="57"/>
      <c r="I85" s="58" t="s">
        <v>34</v>
      </c>
      <c r="J85" s="59">
        <f t="shared" si="4"/>
        <v>1</v>
      </c>
      <c r="K85" s="57" t="s">
        <v>35</v>
      </c>
      <c r="L85" s="57" t="s">
        <v>4</v>
      </c>
      <c r="M85" s="60"/>
      <c r="N85" s="57"/>
      <c r="O85" s="57"/>
      <c r="P85" s="61"/>
      <c r="Q85" s="57"/>
      <c r="R85" s="57"/>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2">
        <f t="shared" si="5"/>
        <v>279</v>
      </c>
      <c r="BB85" s="63">
        <f t="shared" si="6"/>
        <v>279</v>
      </c>
      <c r="BC85" s="64" t="str">
        <f t="shared" si="7"/>
        <v>INR  Two Hundred &amp; Seventy Nine  Only</v>
      </c>
      <c r="IA85" s="17">
        <v>1.72</v>
      </c>
      <c r="IB85" s="17" t="s">
        <v>425</v>
      </c>
      <c r="IC85" s="17" t="s">
        <v>116</v>
      </c>
      <c r="ID85" s="17">
        <v>6</v>
      </c>
      <c r="IE85" s="18" t="s">
        <v>629</v>
      </c>
      <c r="IF85" s="18"/>
      <c r="IG85" s="18"/>
      <c r="IH85" s="18"/>
      <c r="II85" s="18"/>
    </row>
    <row r="86" spans="1:243" s="17" customFormat="1" ht="15.75">
      <c r="A86" s="55">
        <v>1.73</v>
      </c>
      <c r="B86" s="51" t="s">
        <v>426</v>
      </c>
      <c r="C86" s="52" t="s">
        <v>117</v>
      </c>
      <c r="D86" s="52">
        <v>9</v>
      </c>
      <c r="E86" s="53" t="s">
        <v>629</v>
      </c>
      <c r="F86" s="56">
        <v>34.28</v>
      </c>
      <c r="G86" s="57"/>
      <c r="H86" s="57"/>
      <c r="I86" s="58" t="s">
        <v>34</v>
      </c>
      <c r="J86" s="59">
        <f>IF(I86="Less(-)",-1,1)</f>
        <v>1</v>
      </c>
      <c r="K86" s="57" t="s">
        <v>35</v>
      </c>
      <c r="L86" s="57" t="s">
        <v>4</v>
      </c>
      <c r="M86" s="60"/>
      <c r="N86" s="57"/>
      <c r="O86" s="57"/>
      <c r="P86" s="61"/>
      <c r="Q86" s="57"/>
      <c r="R86" s="57"/>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2">
        <f>ROUND(total_amount_ba($B$2,$D$2,D86,F86,J86,K86,M86),0)</f>
        <v>309</v>
      </c>
      <c r="BB86" s="63">
        <f>BA86+SUM(N86:AZ86)</f>
        <v>309</v>
      </c>
      <c r="BC86" s="64" t="str">
        <f>SpellNumber(L86,BB86)</f>
        <v>INR  Three Hundred &amp; Nine  Only</v>
      </c>
      <c r="IA86" s="17">
        <v>1.73</v>
      </c>
      <c r="IB86" s="17" t="s">
        <v>426</v>
      </c>
      <c r="IC86" s="17" t="s">
        <v>117</v>
      </c>
      <c r="ID86" s="17">
        <v>9</v>
      </c>
      <c r="IE86" s="18" t="s">
        <v>629</v>
      </c>
      <c r="IF86" s="18"/>
      <c r="IG86" s="18"/>
      <c r="IH86" s="18"/>
      <c r="II86" s="18"/>
    </row>
    <row r="87" spans="1:243" s="17" customFormat="1" ht="47.25">
      <c r="A87" s="65">
        <v>1.74</v>
      </c>
      <c r="B87" s="51" t="s">
        <v>421</v>
      </c>
      <c r="C87" s="52" t="s">
        <v>118</v>
      </c>
      <c r="D87" s="68"/>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70"/>
      <c r="IA87" s="17">
        <v>1.74</v>
      </c>
      <c r="IB87" s="17" t="s">
        <v>421</v>
      </c>
      <c r="IC87" s="17" t="s">
        <v>118</v>
      </c>
      <c r="IE87" s="18"/>
      <c r="IF87" s="18"/>
      <c r="IG87" s="18"/>
      <c r="IH87" s="18"/>
      <c r="II87" s="18"/>
    </row>
    <row r="88" spans="1:243" s="17" customFormat="1" ht="15.75">
      <c r="A88" s="55">
        <v>1.75</v>
      </c>
      <c r="B88" s="51" t="s">
        <v>422</v>
      </c>
      <c r="C88" s="52" t="s">
        <v>119</v>
      </c>
      <c r="D88" s="52">
        <v>10</v>
      </c>
      <c r="E88" s="53" t="s">
        <v>629</v>
      </c>
      <c r="F88" s="56">
        <v>30.86</v>
      </c>
      <c r="G88" s="57"/>
      <c r="H88" s="57"/>
      <c r="I88" s="58" t="s">
        <v>34</v>
      </c>
      <c r="J88" s="59">
        <f t="shared" si="4"/>
        <v>1</v>
      </c>
      <c r="K88" s="57" t="s">
        <v>35</v>
      </c>
      <c r="L88" s="57" t="s">
        <v>4</v>
      </c>
      <c r="M88" s="60"/>
      <c r="N88" s="57"/>
      <c r="O88" s="57"/>
      <c r="P88" s="61"/>
      <c r="Q88" s="57"/>
      <c r="R88" s="57"/>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2">
        <f t="shared" si="5"/>
        <v>309</v>
      </c>
      <c r="BB88" s="63">
        <f t="shared" si="6"/>
        <v>309</v>
      </c>
      <c r="BC88" s="64" t="str">
        <f t="shared" si="7"/>
        <v>INR  Three Hundred &amp; Nine  Only</v>
      </c>
      <c r="IA88" s="17">
        <v>1.75</v>
      </c>
      <c r="IB88" s="17" t="s">
        <v>422</v>
      </c>
      <c r="IC88" s="17" t="s">
        <v>119</v>
      </c>
      <c r="ID88" s="17">
        <v>10</v>
      </c>
      <c r="IE88" s="18" t="s">
        <v>629</v>
      </c>
      <c r="IF88" s="18"/>
      <c r="IG88" s="18"/>
      <c r="IH88" s="18"/>
      <c r="II88" s="18"/>
    </row>
    <row r="89" spans="1:243" s="17" customFormat="1" ht="15.75">
      <c r="A89" s="65">
        <v>1.76</v>
      </c>
      <c r="B89" s="51" t="s">
        <v>423</v>
      </c>
      <c r="C89" s="52" t="s">
        <v>120</v>
      </c>
      <c r="D89" s="52">
        <v>12</v>
      </c>
      <c r="E89" s="53" t="s">
        <v>629</v>
      </c>
      <c r="F89" s="56">
        <v>24.77</v>
      </c>
      <c r="G89" s="57"/>
      <c r="H89" s="57"/>
      <c r="I89" s="58" t="s">
        <v>34</v>
      </c>
      <c r="J89" s="59">
        <f t="shared" si="4"/>
        <v>1</v>
      </c>
      <c r="K89" s="57" t="s">
        <v>35</v>
      </c>
      <c r="L89" s="57" t="s">
        <v>4</v>
      </c>
      <c r="M89" s="60"/>
      <c r="N89" s="57"/>
      <c r="O89" s="57"/>
      <c r="P89" s="61"/>
      <c r="Q89" s="57"/>
      <c r="R89" s="57"/>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2">
        <f t="shared" si="5"/>
        <v>297</v>
      </c>
      <c r="BB89" s="63">
        <f t="shared" si="6"/>
        <v>297</v>
      </c>
      <c r="BC89" s="64" t="str">
        <f t="shared" si="7"/>
        <v>INR  Two Hundred &amp; Ninety Seven  Only</v>
      </c>
      <c r="IA89" s="17">
        <v>1.76</v>
      </c>
      <c r="IB89" s="17" t="s">
        <v>423</v>
      </c>
      <c r="IC89" s="17" t="s">
        <v>120</v>
      </c>
      <c r="ID89" s="17">
        <v>12</v>
      </c>
      <c r="IE89" s="18" t="s">
        <v>629</v>
      </c>
      <c r="IF89" s="18"/>
      <c r="IG89" s="18"/>
      <c r="IH89" s="18"/>
      <c r="II89" s="18"/>
    </row>
    <row r="90" spans="1:243" s="17" customFormat="1" ht="78.75">
      <c r="A90" s="55">
        <v>1.77</v>
      </c>
      <c r="B90" s="51" t="s">
        <v>792</v>
      </c>
      <c r="C90" s="52" t="s">
        <v>121</v>
      </c>
      <c r="D90" s="68"/>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70"/>
      <c r="IA90" s="17">
        <v>1.77</v>
      </c>
      <c r="IB90" s="17" t="s">
        <v>792</v>
      </c>
      <c r="IC90" s="17" t="s">
        <v>121</v>
      </c>
      <c r="IE90" s="18"/>
      <c r="IF90" s="18"/>
      <c r="IG90" s="18"/>
      <c r="IH90" s="18"/>
      <c r="II90" s="18"/>
    </row>
    <row r="91" spans="1:243" s="17" customFormat="1" ht="31.5">
      <c r="A91" s="65">
        <v>1.78</v>
      </c>
      <c r="B91" s="51" t="s">
        <v>926</v>
      </c>
      <c r="C91" s="52" t="s">
        <v>122</v>
      </c>
      <c r="D91" s="52">
        <v>40</v>
      </c>
      <c r="E91" s="53" t="s">
        <v>629</v>
      </c>
      <c r="F91" s="56">
        <v>121.48</v>
      </c>
      <c r="G91" s="57"/>
      <c r="H91" s="57"/>
      <c r="I91" s="58" t="s">
        <v>34</v>
      </c>
      <c r="J91" s="59">
        <f>IF(I91="Less(-)",-1,1)</f>
        <v>1</v>
      </c>
      <c r="K91" s="57" t="s">
        <v>35</v>
      </c>
      <c r="L91" s="57" t="s">
        <v>4</v>
      </c>
      <c r="M91" s="60"/>
      <c r="N91" s="57"/>
      <c r="O91" s="57"/>
      <c r="P91" s="61"/>
      <c r="Q91" s="57"/>
      <c r="R91" s="57"/>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2">
        <f>ROUND(total_amount_ba($B$2,$D$2,D91,F91,J91,K91,M91),0)</f>
        <v>4859</v>
      </c>
      <c r="BB91" s="63">
        <f>BA91+SUM(N91:AZ91)</f>
        <v>4859</v>
      </c>
      <c r="BC91" s="64" t="str">
        <f>SpellNumber(L91,BB91)</f>
        <v>INR  Four Thousand Eight Hundred &amp; Fifty Nine  Only</v>
      </c>
      <c r="IA91" s="17">
        <v>1.78</v>
      </c>
      <c r="IB91" s="17" t="s">
        <v>926</v>
      </c>
      <c r="IC91" s="17" t="s">
        <v>122</v>
      </c>
      <c r="ID91" s="17">
        <v>40</v>
      </c>
      <c r="IE91" s="18" t="s">
        <v>629</v>
      </c>
      <c r="IF91" s="18"/>
      <c r="IG91" s="18"/>
      <c r="IH91" s="18"/>
      <c r="II91" s="18"/>
    </row>
    <row r="92" spans="1:243" s="17" customFormat="1" ht="31.5">
      <c r="A92" s="55">
        <v>1.79</v>
      </c>
      <c r="B92" s="51" t="s">
        <v>793</v>
      </c>
      <c r="C92" s="52" t="s">
        <v>123</v>
      </c>
      <c r="D92" s="52">
        <v>30</v>
      </c>
      <c r="E92" s="53" t="s">
        <v>629</v>
      </c>
      <c r="F92" s="56">
        <v>79.26</v>
      </c>
      <c r="G92" s="57"/>
      <c r="H92" s="57"/>
      <c r="I92" s="58" t="s">
        <v>34</v>
      </c>
      <c r="J92" s="59">
        <f t="shared" si="4"/>
        <v>1</v>
      </c>
      <c r="K92" s="57" t="s">
        <v>35</v>
      </c>
      <c r="L92" s="57" t="s">
        <v>4</v>
      </c>
      <c r="M92" s="60"/>
      <c r="N92" s="57"/>
      <c r="O92" s="57"/>
      <c r="P92" s="61"/>
      <c r="Q92" s="57"/>
      <c r="R92" s="57"/>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2">
        <f t="shared" si="5"/>
        <v>2378</v>
      </c>
      <c r="BB92" s="63">
        <f t="shared" si="6"/>
        <v>2378</v>
      </c>
      <c r="BC92" s="64" t="str">
        <f t="shared" si="7"/>
        <v>INR  Two Thousand Three Hundred &amp; Seventy Eight  Only</v>
      </c>
      <c r="IA92" s="17">
        <v>1.79</v>
      </c>
      <c r="IB92" s="17" t="s">
        <v>793</v>
      </c>
      <c r="IC92" s="17" t="s">
        <v>123</v>
      </c>
      <c r="ID92" s="17">
        <v>30</v>
      </c>
      <c r="IE92" s="18" t="s">
        <v>629</v>
      </c>
      <c r="IF92" s="18"/>
      <c r="IG92" s="18"/>
      <c r="IH92" s="18"/>
      <c r="II92" s="18"/>
    </row>
    <row r="93" spans="1:243" s="17" customFormat="1" ht="78.75">
      <c r="A93" s="65">
        <v>1.8</v>
      </c>
      <c r="B93" s="51" t="s">
        <v>428</v>
      </c>
      <c r="C93" s="52" t="s">
        <v>124</v>
      </c>
      <c r="D93" s="68"/>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70"/>
      <c r="IA93" s="17">
        <v>1.8</v>
      </c>
      <c r="IB93" s="17" t="s">
        <v>428</v>
      </c>
      <c r="IC93" s="17" t="s">
        <v>124</v>
      </c>
      <c r="IE93" s="18"/>
      <c r="IF93" s="18"/>
      <c r="IG93" s="18"/>
      <c r="IH93" s="18"/>
      <c r="II93" s="18"/>
    </row>
    <row r="94" spans="1:243" s="17" customFormat="1" ht="31.5">
      <c r="A94" s="55">
        <v>1.81</v>
      </c>
      <c r="B94" s="51" t="s">
        <v>417</v>
      </c>
      <c r="C94" s="52" t="s">
        <v>125</v>
      </c>
      <c r="D94" s="52">
        <v>14</v>
      </c>
      <c r="E94" s="53" t="s">
        <v>629</v>
      </c>
      <c r="F94" s="56">
        <v>228.23</v>
      </c>
      <c r="G94" s="57"/>
      <c r="H94" s="57"/>
      <c r="I94" s="58" t="s">
        <v>34</v>
      </c>
      <c r="J94" s="59">
        <f t="shared" si="4"/>
        <v>1</v>
      </c>
      <c r="K94" s="57" t="s">
        <v>35</v>
      </c>
      <c r="L94" s="57" t="s">
        <v>4</v>
      </c>
      <c r="M94" s="60"/>
      <c r="N94" s="57"/>
      <c r="O94" s="57"/>
      <c r="P94" s="61"/>
      <c r="Q94" s="57"/>
      <c r="R94" s="57"/>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2">
        <f t="shared" si="5"/>
        <v>3195</v>
      </c>
      <c r="BB94" s="63">
        <f t="shared" si="6"/>
        <v>3195</v>
      </c>
      <c r="BC94" s="64" t="str">
        <f t="shared" si="7"/>
        <v>INR  Three Thousand One Hundred &amp; Ninety Five  Only</v>
      </c>
      <c r="IA94" s="17">
        <v>1.81</v>
      </c>
      <c r="IB94" s="17" t="s">
        <v>417</v>
      </c>
      <c r="IC94" s="17" t="s">
        <v>125</v>
      </c>
      <c r="ID94" s="17">
        <v>14</v>
      </c>
      <c r="IE94" s="18" t="s">
        <v>629</v>
      </c>
      <c r="IF94" s="18"/>
      <c r="IG94" s="18"/>
      <c r="IH94" s="18"/>
      <c r="II94" s="18"/>
    </row>
    <row r="95" spans="1:243" s="17" customFormat="1" ht="15.75">
      <c r="A95" s="65">
        <v>1.82</v>
      </c>
      <c r="B95" s="51" t="s">
        <v>418</v>
      </c>
      <c r="C95" s="52" t="s">
        <v>126</v>
      </c>
      <c r="D95" s="52">
        <v>2</v>
      </c>
      <c r="E95" s="53" t="s">
        <v>629</v>
      </c>
      <c r="F95" s="56">
        <v>205.96</v>
      </c>
      <c r="G95" s="57"/>
      <c r="H95" s="57"/>
      <c r="I95" s="58" t="s">
        <v>34</v>
      </c>
      <c r="J95" s="59">
        <f t="shared" si="4"/>
        <v>1</v>
      </c>
      <c r="K95" s="57" t="s">
        <v>35</v>
      </c>
      <c r="L95" s="57" t="s">
        <v>4</v>
      </c>
      <c r="M95" s="60"/>
      <c r="N95" s="57"/>
      <c r="O95" s="57"/>
      <c r="P95" s="61"/>
      <c r="Q95" s="57"/>
      <c r="R95" s="57"/>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2">
        <f t="shared" si="5"/>
        <v>412</v>
      </c>
      <c r="BB95" s="63">
        <f t="shared" si="6"/>
        <v>412</v>
      </c>
      <c r="BC95" s="64" t="str">
        <f t="shared" si="7"/>
        <v>INR  Four Hundred &amp; Twelve  Only</v>
      </c>
      <c r="IA95" s="17">
        <v>1.82</v>
      </c>
      <c r="IB95" s="17" t="s">
        <v>418</v>
      </c>
      <c r="IC95" s="17" t="s">
        <v>126</v>
      </c>
      <c r="ID95" s="17">
        <v>2</v>
      </c>
      <c r="IE95" s="18" t="s">
        <v>629</v>
      </c>
      <c r="IF95" s="18"/>
      <c r="IG95" s="18"/>
      <c r="IH95" s="18"/>
      <c r="II95" s="18"/>
    </row>
    <row r="96" spans="1:243" s="17" customFormat="1" ht="78.75">
      <c r="A96" s="55">
        <v>1.83</v>
      </c>
      <c r="B96" s="51" t="s">
        <v>429</v>
      </c>
      <c r="C96" s="52" t="s">
        <v>127</v>
      </c>
      <c r="D96" s="68"/>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70"/>
      <c r="IA96" s="17">
        <v>1.83</v>
      </c>
      <c r="IB96" s="17" t="s">
        <v>429</v>
      </c>
      <c r="IC96" s="17" t="s">
        <v>127</v>
      </c>
      <c r="IE96" s="18"/>
      <c r="IF96" s="18"/>
      <c r="IG96" s="18"/>
      <c r="IH96" s="18"/>
      <c r="II96" s="18"/>
    </row>
    <row r="97" spans="1:243" s="17" customFormat="1" ht="31.5">
      <c r="A97" s="65">
        <v>1.84</v>
      </c>
      <c r="B97" s="51" t="s">
        <v>420</v>
      </c>
      <c r="C97" s="52" t="s">
        <v>128</v>
      </c>
      <c r="D97" s="52">
        <v>28</v>
      </c>
      <c r="E97" s="53" t="s">
        <v>629</v>
      </c>
      <c r="F97" s="56">
        <v>91.54</v>
      </c>
      <c r="G97" s="57"/>
      <c r="H97" s="57"/>
      <c r="I97" s="58" t="s">
        <v>34</v>
      </c>
      <c r="J97" s="59">
        <f t="shared" si="4"/>
        <v>1</v>
      </c>
      <c r="K97" s="57" t="s">
        <v>35</v>
      </c>
      <c r="L97" s="57" t="s">
        <v>4</v>
      </c>
      <c r="M97" s="60"/>
      <c r="N97" s="57"/>
      <c r="O97" s="57"/>
      <c r="P97" s="61"/>
      <c r="Q97" s="57"/>
      <c r="R97" s="57"/>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2">
        <f t="shared" si="5"/>
        <v>2563</v>
      </c>
      <c r="BB97" s="63">
        <f t="shared" si="6"/>
        <v>2563</v>
      </c>
      <c r="BC97" s="64" t="str">
        <f t="shared" si="7"/>
        <v>INR  Two Thousand Five Hundred &amp; Sixty Three  Only</v>
      </c>
      <c r="IA97" s="17">
        <v>1.84</v>
      </c>
      <c r="IB97" s="17" t="s">
        <v>420</v>
      </c>
      <c r="IC97" s="17" t="s">
        <v>128</v>
      </c>
      <c r="ID97" s="17">
        <v>28</v>
      </c>
      <c r="IE97" s="18" t="s">
        <v>629</v>
      </c>
      <c r="IF97" s="18"/>
      <c r="IG97" s="18"/>
      <c r="IH97" s="18"/>
      <c r="II97" s="18"/>
    </row>
    <row r="98" spans="1:243" s="17" customFormat="1" ht="31.5">
      <c r="A98" s="55">
        <v>1.85</v>
      </c>
      <c r="B98" s="51" t="s">
        <v>424</v>
      </c>
      <c r="C98" s="52" t="s">
        <v>129</v>
      </c>
      <c r="D98" s="52">
        <v>32</v>
      </c>
      <c r="E98" s="53" t="s">
        <v>629</v>
      </c>
      <c r="F98" s="56">
        <v>79.61</v>
      </c>
      <c r="G98" s="57"/>
      <c r="H98" s="57"/>
      <c r="I98" s="58" t="s">
        <v>34</v>
      </c>
      <c r="J98" s="59">
        <f t="shared" si="4"/>
        <v>1</v>
      </c>
      <c r="K98" s="57" t="s">
        <v>35</v>
      </c>
      <c r="L98" s="57" t="s">
        <v>4</v>
      </c>
      <c r="M98" s="60"/>
      <c r="N98" s="57"/>
      <c r="O98" s="57"/>
      <c r="P98" s="61"/>
      <c r="Q98" s="57"/>
      <c r="R98" s="57"/>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2">
        <f t="shared" si="5"/>
        <v>2548</v>
      </c>
      <c r="BB98" s="63">
        <f t="shared" si="6"/>
        <v>2548</v>
      </c>
      <c r="BC98" s="64" t="str">
        <f t="shared" si="7"/>
        <v>INR  Two Thousand Five Hundred &amp; Forty Eight  Only</v>
      </c>
      <c r="IA98" s="17">
        <v>1.85</v>
      </c>
      <c r="IB98" s="17" t="s">
        <v>424</v>
      </c>
      <c r="IC98" s="17" t="s">
        <v>129</v>
      </c>
      <c r="ID98" s="17">
        <v>32</v>
      </c>
      <c r="IE98" s="18" t="s">
        <v>629</v>
      </c>
      <c r="IF98" s="18"/>
      <c r="IG98" s="18"/>
      <c r="IH98" s="18"/>
      <c r="II98" s="18"/>
    </row>
    <row r="99" spans="1:243" s="17" customFormat="1" ht="31.5">
      <c r="A99" s="65">
        <v>1.86</v>
      </c>
      <c r="B99" s="51" t="s">
        <v>425</v>
      </c>
      <c r="C99" s="52" t="s">
        <v>130</v>
      </c>
      <c r="D99" s="52">
        <v>66</v>
      </c>
      <c r="E99" s="53" t="s">
        <v>629</v>
      </c>
      <c r="F99" s="56">
        <v>66.24</v>
      </c>
      <c r="G99" s="57"/>
      <c r="H99" s="57"/>
      <c r="I99" s="58" t="s">
        <v>34</v>
      </c>
      <c r="J99" s="59">
        <f t="shared" si="4"/>
        <v>1</v>
      </c>
      <c r="K99" s="57" t="s">
        <v>35</v>
      </c>
      <c r="L99" s="57" t="s">
        <v>4</v>
      </c>
      <c r="M99" s="60"/>
      <c r="N99" s="57"/>
      <c r="O99" s="57"/>
      <c r="P99" s="61"/>
      <c r="Q99" s="57"/>
      <c r="R99" s="57"/>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2">
        <f t="shared" si="5"/>
        <v>4372</v>
      </c>
      <c r="BB99" s="63">
        <f t="shared" si="6"/>
        <v>4372</v>
      </c>
      <c r="BC99" s="64" t="str">
        <f t="shared" si="7"/>
        <v>INR  Four Thousand Three Hundred &amp; Seventy Two  Only</v>
      </c>
      <c r="IA99" s="17">
        <v>1.86</v>
      </c>
      <c r="IB99" s="17" t="s">
        <v>425</v>
      </c>
      <c r="IC99" s="17" t="s">
        <v>130</v>
      </c>
      <c r="ID99" s="17">
        <v>66</v>
      </c>
      <c r="IE99" s="18" t="s">
        <v>629</v>
      </c>
      <c r="IF99" s="18"/>
      <c r="IG99" s="18"/>
      <c r="IH99" s="18"/>
      <c r="II99" s="18"/>
    </row>
    <row r="100" spans="1:243" s="17" customFormat="1" ht="31.5">
      <c r="A100" s="55">
        <v>1.87</v>
      </c>
      <c r="B100" s="51" t="s">
        <v>426</v>
      </c>
      <c r="C100" s="52" t="s">
        <v>131</v>
      </c>
      <c r="D100" s="52">
        <v>66</v>
      </c>
      <c r="E100" s="53" t="s">
        <v>629</v>
      </c>
      <c r="F100" s="56">
        <v>51.42</v>
      </c>
      <c r="G100" s="57"/>
      <c r="H100" s="57"/>
      <c r="I100" s="58" t="s">
        <v>34</v>
      </c>
      <c r="J100" s="59">
        <f>IF(I100="Less(-)",-1,1)</f>
        <v>1</v>
      </c>
      <c r="K100" s="57" t="s">
        <v>35</v>
      </c>
      <c r="L100" s="57" t="s">
        <v>4</v>
      </c>
      <c r="M100" s="60"/>
      <c r="N100" s="57"/>
      <c r="O100" s="57"/>
      <c r="P100" s="61"/>
      <c r="Q100" s="57"/>
      <c r="R100" s="57"/>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2">
        <f>ROUND(total_amount_ba($B$2,$D$2,D100,F100,J100,K100,M100),0)</f>
        <v>3394</v>
      </c>
      <c r="BB100" s="63">
        <f>BA100+SUM(N100:AZ100)</f>
        <v>3394</v>
      </c>
      <c r="BC100" s="64" t="str">
        <f>SpellNumber(L100,BB100)</f>
        <v>INR  Three Thousand Three Hundred &amp; Ninety Four  Only</v>
      </c>
      <c r="IA100" s="17">
        <v>1.87</v>
      </c>
      <c r="IB100" s="17" t="s">
        <v>426</v>
      </c>
      <c r="IC100" s="17" t="s">
        <v>131</v>
      </c>
      <c r="ID100" s="17">
        <v>66</v>
      </c>
      <c r="IE100" s="18" t="s">
        <v>629</v>
      </c>
      <c r="IF100" s="18"/>
      <c r="IG100" s="18"/>
      <c r="IH100" s="18"/>
      <c r="II100" s="18"/>
    </row>
    <row r="101" spans="1:243" s="17" customFormat="1" ht="78.75">
      <c r="A101" s="65">
        <v>1.88</v>
      </c>
      <c r="B101" s="51" t="s">
        <v>430</v>
      </c>
      <c r="C101" s="52" t="s">
        <v>132</v>
      </c>
      <c r="D101" s="68"/>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70"/>
      <c r="IA101" s="17">
        <v>1.88</v>
      </c>
      <c r="IB101" s="17" t="s">
        <v>430</v>
      </c>
      <c r="IC101" s="17" t="s">
        <v>132</v>
      </c>
      <c r="IE101" s="18"/>
      <c r="IF101" s="18"/>
      <c r="IG101" s="18"/>
      <c r="IH101" s="18"/>
      <c r="II101" s="18"/>
    </row>
    <row r="102" spans="1:243" s="17" customFormat="1" ht="15.75">
      <c r="A102" s="55">
        <v>1.89</v>
      </c>
      <c r="B102" s="51" t="s">
        <v>422</v>
      </c>
      <c r="C102" s="52" t="s">
        <v>133</v>
      </c>
      <c r="D102" s="52">
        <v>8</v>
      </c>
      <c r="E102" s="53" t="s">
        <v>629</v>
      </c>
      <c r="F102" s="56">
        <v>52.65</v>
      </c>
      <c r="G102" s="57"/>
      <c r="H102" s="57"/>
      <c r="I102" s="58" t="s">
        <v>34</v>
      </c>
      <c r="J102" s="59">
        <f t="shared" si="4"/>
        <v>1</v>
      </c>
      <c r="K102" s="57" t="s">
        <v>35</v>
      </c>
      <c r="L102" s="57" t="s">
        <v>4</v>
      </c>
      <c r="M102" s="60"/>
      <c r="N102" s="57"/>
      <c r="O102" s="57"/>
      <c r="P102" s="61"/>
      <c r="Q102" s="57"/>
      <c r="R102" s="57"/>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2">
        <f t="shared" si="5"/>
        <v>421</v>
      </c>
      <c r="BB102" s="63">
        <f t="shared" si="6"/>
        <v>421</v>
      </c>
      <c r="BC102" s="64" t="str">
        <f t="shared" si="7"/>
        <v>INR  Four Hundred &amp; Twenty One  Only</v>
      </c>
      <c r="IA102" s="17">
        <v>1.89</v>
      </c>
      <c r="IB102" s="17" t="s">
        <v>422</v>
      </c>
      <c r="IC102" s="17" t="s">
        <v>133</v>
      </c>
      <c r="ID102" s="17">
        <v>8</v>
      </c>
      <c r="IE102" s="18" t="s">
        <v>629</v>
      </c>
      <c r="IF102" s="18"/>
      <c r="IG102" s="18"/>
      <c r="IH102" s="18"/>
      <c r="II102" s="18"/>
    </row>
    <row r="103" spans="1:243" s="17" customFormat="1" ht="31.5">
      <c r="A103" s="65">
        <v>1.9</v>
      </c>
      <c r="B103" s="51" t="s">
        <v>423</v>
      </c>
      <c r="C103" s="52" t="s">
        <v>134</v>
      </c>
      <c r="D103" s="52">
        <v>78</v>
      </c>
      <c r="E103" s="53" t="s">
        <v>629</v>
      </c>
      <c r="F103" s="56">
        <v>46.69</v>
      </c>
      <c r="G103" s="57"/>
      <c r="H103" s="57"/>
      <c r="I103" s="58" t="s">
        <v>34</v>
      </c>
      <c r="J103" s="59">
        <f t="shared" si="4"/>
        <v>1</v>
      </c>
      <c r="K103" s="57" t="s">
        <v>35</v>
      </c>
      <c r="L103" s="57" t="s">
        <v>4</v>
      </c>
      <c r="M103" s="60"/>
      <c r="N103" s="57"/>
      <c r="O103" s="57"/>
      <c r="P103" s="61"/>
      <c r="Q103" s="57"/>
      <c r="R103" s="57"/>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2">
        <f t="shared" si="5"/>
        <v>3642</v>
      </c>
      <c r="BB103" s="63">
        <f t="shared" si="6"/>
        <v>3642</v>
      </c>
      <c r="BC103" s="64" t="str">
        <f t="shared" si="7"/>
        <v>INR  Three Thousand Six Hundred &amp; Forty Two  Only</v>
      </c>
      <c r="IA103" s="17">
        <v>1.9</v>
      </c>
      <c r="IB103" s="17" t="s">
        <v>423</v>
      </c>
      <c r="IC103" s="17" t="s">
        <v>134</v>
      </c>
      <c r="ID103" s="17">
        <v>78</v>
      </c>
      <c r="IE103" s="18" t="s">
        <v>629</v>
      </c>
      <c r="IF103" s="18"/>
      <c r="IG103" s="18"/>
      <c r="IH103" s="18"/>
      <c r="II103" s="18"/>
    </row>
    <row r="104" spans="1:243" s="17" customFormat="1" ht="78.75">
      <c r="A104" s="55">
        <v>1.91</v>
      </c>
      <c r="B104" s="51" t="s">
        <v>431</v>
      </c>
      <c r="C104" s="52" t="s">
        <v>135</v>
      </c>
      <c r="D104" s="68"/>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70"/>
      <c r="IA104" s="17">
        <v>1.91</v>
      </c>
      <c r="IB104" s="17" t="s">
        <v>431</v>
      </c>
      <c r="IC104" s="17" t="s">
        <v>135</v>
      </c>
      <c r="IE104" s="18"/>
      <c r="IF104" s="18"/>
      <c r="IG104" s="18"/>
      <c r="IH104" s="18"/>
      <c r="II104" s="18"/>
    </row>
    <row r="105" spans="1:243" s="17" customFormat="1" ht="31.5">
      <c r="A105" s="65">
        <v>1.92</v>
      </c>
      <c r="B105" s="51" t="s">
        <v>432</v>
      </c>
      <c r="C105" s="52" t="s">
        <v>136</v>
      </c>
      <c r="D105" s="52">
        <v>41</v>
      </c>
      <c r="E105" s="53" t="s">
        <v>629</v>
      </c>
      <c r="F105" s="56">
        <v>54.58</v>
      </c>
      <c r="G105" s="57"/>
      <c r="H105" s="57"/>
      <c r="I105" s="58" t="s">
        <v>34</v>
      </c>
      <c r="J105" s="59">
        <f>IF(I105="Less(-)",-1,1)</f>
        <v>1</v>
      </c>
      <c r="K105" s="57" t="s">
        <v>35</v>
      </c>
      <c r="L105" s="57" t="s">
        <v>4</v>
      </c>
      <c r="M105" s="60"/>
      <c r="N105" s="57"/>
      <c r="O105" s="57"/>
      <c r="P105" s="61"/>
      <c r="Q105" s="57"/>
      <c r="R105" s="57"/>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2">
        <f>ROUND(total_amount_ba($B$2,$D$2,D105,F105,J105,K105,M105),0)</f>
        <v>2238</v>
      </c>
      <c r="BB105" s="63">
        <f>BA105+SUM(N105:AZ105)</f>
        <v>2238</v>
      </c>
      <c r="BC105" s="64" t="str">
        <f>SpellNumber(L105,BB105)</f>
        <v>INR  Two Thousand Two Hundred &amp; Thirty Eight  Only</v>
      </c>
      <c r="IA105" s="17">
        <v>1.92</v>
      </c>
      <c r="IB105" s="17" t="s">
        <v>432</v>
      </c>
      <c r="IC105" s="17" t="s">
        <v>136</v>
      </c>
      <c r="ID105" s="17">
        <v>41</v>
      </c>
      <c r="IE105" s="18" t="s">
        <v>629</v>
      </c>
      <c r="IF105" s="18"/>
      <c r="IG105" s="18"/>
      <c r="IH105" s="18"/>
      <c r="II105" s="18"/>
    </row>
    <row r="106" spans="1:243" s="17" customFormat="1" ht="189">
      <c r="A106" s="55">
        <v>1.93</v>
      </c>
      <c r="B106" s="51" t="s">
        <v>794</v>
      </c>
      <c r="C106" s="52" t="s">
        <v>137</v>
      </c>
      <c r="D106" s="68"/>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70"/>
      <c r="IA106" s="17">
        <v>1.93</v>
      </c>
      <c r="IB106" s="17" t="s">
        <v>794</v>
      </c>
      <c r="IC106" s="17" t="s">
        <v>137</v>
      </c>
      <c r="IE106" s="18"/>
      <c r="IF106" s="18"/>
      <c r="IG106" s="18"/>
      <c r="IH106" s="18"/>
      <c r="II106" s="18"/>
    </row>
    <row r="107" spans="1:243" s="17" customFormat="1" ht="15.75">
      <c r="A107" s="65">
        <v>1.94</v>
      </c>
      <c r="B107" s="51" t="s">
        <v>795</v>
      </c>
      <c r="C107" s="52" t="s">
        <v>138</v>
      </c>
      <c r="D107" s="52">
        <v>10</v>
      </c>
      <c r="E107" s="53" t="s">
        <v>628</v>
      </c>
      <c r="F107" s="56">
        <v>203.9</v>
      </c>
      <c r="G107" s="57"/>
      <c r="H107" s="57"/>
      <c r="I107" s="58" t="s">
        <v>34</v>
      </c>
      <c r="J107" s="59">
        <f t="shared" si="4"/>
        <v>1</v>
      </c>
      <c r="K107" s="57" t="s">
        <v>35</v>
      </c>
      <c r="L107" s="57" t="s">
        <v>4</v>
      </c>
      <c r="M107" s="60"/>
      <c r="N107" s="57"/>
      <c r="O107" s="57"/>
      <c r="P107" s="61"/>
      <c r="Q107" s="57"/>
      <c r="R107" s="57"/>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2">
        <f t="shared" si="5"/>
        <v>2039</v>
      </c>
      <c r="BB107" s="63">
        <f t="shared" si="6"/>
        <v>2039</v>
      </c>
      <c r="BC107" s="64" t="str">
        <f t="shared" si="7"/>
        <v>INR  Two Thousand  &amp;Thirty Nine  Only</v>
      </c>
      <c r="IA107" s="17">
        <v>1.94</v>
      </c>
      <c r="IB107" s="17" t="s">
        <v>795</v>
      </c>
      <c r="IC107" s="17" t="s">
        <v>138</v>
      </c>
      <c r="ID107" s="17">
        <v>10</v>
      </c>
      <c r="IE107" s="18" t="s">
        <v>628</v>
      </c>
      <c r="IF107" s="18"/>
      <c r="IG107" s="18"/>
      <c r="IH107" s="18"/>
      <c r="II107" s="18"/>
    </row>
    <row r="108" spans="1:243" s="17" customFormat="1" ht="15.75">
      <c r="A108" s="55">
        <v>1.95</v>
      </c>
      <c r="B108" s="51" t="s">
        <v>433</v>
      </c>
      <c r="C108" s="52" t="s">
        <v>139</v>
      </c>
      <c r="D108" s="68"/>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70"/>
      <c r="IA108" s="17">
        <v>1.95</v>
      </c>
      <c r="IB108" s="17" t="s">
        <v>433</v>
      </c>
      <c r="IC108" s="17" t="s">
        <v>139</v>
      </c>
      <c r="IE108" s="18"/>
      <c r="IF108" s="18"/>
      <c r="IG108" s="18"/>
      <c r="IH108" s="18"/>
      <c r="II108" s="18"/>
    </row>
    <row r="109" spans="1:243" s="17" customFormat="1" ht="362.25">
      <c r="A109" s="65">
        <v>1.96</v>
      </c>
      <c r="B109" s="51" t="s">
        <v>434</v>
      </c>
      <c r="C109" s="52" t="s">
        <v>140</v>
      </c>
      <c r="D109" s="52">
        <v>3</v>
      </c>
      <c r="E109" s="53" t="s">
        <v>627</v>
      </c>
      <c r="F109" s="56">
        <v>1570.06</v>
      </c>
      <c r="G109" s="57"/>
      <c r="H109" s="57"/>
      <c r="I109" s="58" t="s">
        <v>34</v>
      </c>
      <c r="J109" s="59">
        <f t="shared" si="4"/>
        <v>1</v>
      </c>
      <c r="K109" s="57" t="s">
        <v>35</v>
      </c>
      <c r="L109" s="57" t="s">
        <v>4</v>
      </c>
      <c r="M109" s="60"/>
      <c r="N109" s="57"/>
      <c r="O109" s="57"/>
      <c r="P109" s="61"/>
      <c r="Q109" s="57"/>
      <c r="R109" s="57"/>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2">
        <f t="shared" si="5"/>
        <v>4710</v>
      </c>
      <c r="BB109" s="63">
        <f t="shared" si="6"/>
        <v>4710</v>
      </c>
      <c r="BC109" s="64" t="str">
        <f t="shared" si="7"/>
        <v>INR  Four Thousand Seven Hundred &amp; Ten  Only</v>
      </c>
      <c r="IA109" s="17">
        <v>1.96</v>
      </c>
      <c r="IB109" s="17" t="s">
        <v>434</v>
      </c>
      <c r="IC109" s="17" t="s">
        <v>140</v>
      </c>
      <c r="ID109" s="17">
        <v>3</v>
      </c>
      <c r="IE109" s="18" t="s">
        <v>627</v>
      </c>
      <c r="IF109" s="18"/>
      <c r="IG109" s="18"/>
      <c r="IH109" s="18"/>
      <c r="II109" s="18"/>
    </row>
    <row r="110" spans="1:243" s="17" customFormat="1" ht="78.75">
      <c r="A110" s="55">
        <v>1.97</v>
      </c>
      <c r="B110" s="51" t="s">
        <v>435</v>
      </c>
      <c r="C110" s="52" t="s">
        <v>141</v>
      </c>
      <c r="D110" s="68"/>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70"/>
      <c r="IA110" s="17">
        <v>1.97</v>
      </c>
      <c r="IB110" s="17" t="s">
        <v>435</v>
      </c>
      <c r="IC110" s="17" t="s">
        <v>141</v>
      </c>
      <c r="IE110" s="18"/>
      <c r="IF110" s="18"/>
      <c r="IG110" s="18"/>
      <c r="IH110" s="18"/>
      <c r="II110" s="18"/>
    </row>
    <row r="111" spans="1:243" s="17" customFormat="1" ht="31.5">
      <c r="A111" s="65">
        <v>1.98</v>
      </c>
      <c r="B111" s="51" t="s">
        <v>414</v>
      </c>
      <c r="C111" s="52" t="s">
        <v>142</v>
      </c>
      <c r="D111" s="52">
        <v>62.28</v>
      </c>
      <c r="E111" s="53" t="s">
        <v>627</v>
      </c>
      <c r="F111" s="56">
        <v>1231.26</v>
      </c>
      <c r="G111" s="57"/>
      <c r="H111" s="57"/>
      <c r="I111" s="58" t="s">
        <v>34</v>
      </c>
      <c r="J111" s="59">
        <f t="shared" si="4"/>
        <v>1</v>
      </c>
      <c r="K111" s="57" t="s">
        <v>35</v>
      </c>
      <c r="L111" s="57" t="s">
        <v>4</v>
      </c>
      <c r="M111" s="60"/>
      <c r="N111" s="57"/>
      <c r="O111" s="57"/>
      <c r="P111" s="61"/>
      <c r="Q111" s="57"/>
      <c r="R111" s="57"/>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2">
        <f t="shared" si="5"/>
        <v>76683</v>
      </c>
      <c r="BB111" s="63">
        <f t="shared" si="6"/>
        <v>76683</v>
      </c>
      <c r="BC111" s="64" t="str">
        <f t="shared" si="7"/>
        <v>INR  Seventy Six Thousand Six Hundred &amp; Eighty Three  Only</v>
      </c>
      <c r="IA111" s="17">
        <v>1.98</v>
      </c>
      <c r="IB111" s="17" t="s">
        <v>414</v>
      </c>
      <c r="IC111" s="17" t="s">
        <v>142</v>
      </c>
      <c r="ID111" s="17">
        <v>62.28</v>
      </c>
      <c r="IE111" s="18" t="s">
        <v>627</v>
      </c>
      <c r="IF111" s="18"/>
      <c r="IG111" s="18"/>
      <c r="IH111" s="18"/>
      <c r="II111" s="18"/>
    </row>
    <row r="112" spans="1:243" s="17" customFormat="1" ht="31.5">
      <c r="A112" s="55">
        <v>1.99</v>
      </c>
      <c r="B112" s="51" t="s">
        <v>415</v>
      </c>
      <c r="C112" s="52" t="s">
        <v>143</v>
      </c>
      <c r="D112" s="52">
        <v>3.98</v>
      </c>
      <c r="E112" s="53" t="s">
        <v>627</v>
      </c>
      <c r="F112" s="56">
        <v>922.18</v>
      </c>
      <c r="G112" s="57"/>
      <c r="H112" s="57"/>
      <c r="I112" s="58" t="s">
        <v>34</v>
      </c>
      <c r="J112" s="59">
        <f t="shared" si="4"/>
        <v>1</v>
      </c>
      <c r="K112" s="57" t="s">
        <v>35</v>
      </c>
      <c r="L112" s="57" t="s">
        <v>4</v>
      </c>
      <c r="M112" s="60"/>
      <c r="N112" s="57"/>
      <c r="O112" s="57"/>
      <c r="P112" s="61"/>
      <c r="Q112" s="57"/>
      <c r="R112" s="57"/>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2">
        <f t="shared" si="5"/>
        <v>3670</v>
      </c>
      <c r="BB112" s="63">
        <f t="shared" si="6"/>
        <v>3670</v>
      </c>
      <c r="BC112" s="64" t="str">
        <f t="shared" si="7"/>
        <v>INR  Three Thousand Six Hundred &amp; Seventy  Only</v>
      </c>
      <c r="IA112" s="17">
        <v>1.99</v>
      </c>
      <c r="IB112" s="17" t="s">
        <v>415</v>
      </c>
      <c r="IC112" s="17" t="s">
        <v>143</v>
      </c>
      <c r="ID112" s="17">
        <v>3.98</v>
      </c>
      <c r="IE112" s="18" t="s">
        <v>627</v>
      </c>
      <c r="IF112" s="18"/>
      <c r="IG112" s="18"/>
      <c r="IH112" s="18"/>
      <c r="II112" s="18"/>
    </row>
    <row r="113" spans="1:243" s="17" customFormat="1" ht="15.75">
      <c r="A113" s="65">
        <v>2</v>
      </c>
      <c r="B113" s="51" t="s">
        <v>436</v>
      </c>
      <c r="C113" s="52" t="s">
        <v>144</v>
      </c>
      <c r="D113" s="68"/>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70"/>
      <c r="IA113" s="17">
        <v>2</v>
      </c>
      <c r="IB113" s="17" t="s">
        <v>436</v>
      </c>
      <c r="IC113" s="17" t="s">
        <v>144</v>
      </c>
      <c r="IE113" s="18"/>
      <c r="IF113" s="18"/>
      <c r="IG113" s="18"/>
      <c r="IH113" s="18"/>
      <c r="II113" s="18"/>
    </row>
    <row r="114" spans="1:243" s="17" customFormat="1" ht="78.75">
      <c r="A114" s="55">
        <v>2.01</v>
      </c>
      <c r="B114" s="51" t="s">
        <v>437</v>
      </c>
      <c r="C114" s="52" t="s">
        <v>145</v>
      </c>
      <c r="D114" s="52">
        <v>200.1</v>
      </c>
      <c r="E114" s="53" t="s">
        <v>630</v>
      </c>
      <c r="F114" s="56">
        <v>68.57</v>
      </c>
      <c r="G114" s="57"/>
      <c r="H114" s="57"/>
      <c r="I114" s="58" t="s">
        <v>34</v>
      </c>
      <c r="J114" s="59">
        <f t="shared" si="4"/>
        <v>1</v>
      </c>
      <c r="K114" s="57" t="s">
        <v>35</v>
      </c>
      <c r="L114" s="57" t="s">
        <v>4</v>
      </c>
      <c r="M114" s="60"/>
      <c r="N114" s="57"/>
      <c r="O114" s="57"/>
      <c r="P114" s="61"/>
      <c r="Q114" s="57"/>
      <c r="R114" s="57"/>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2">
        <f t="shared" si="5"/>
        <v>13721</v>
      </c>
      <c r="BB114" s="63">
        <f t="shared" si="6"/>
        <v>13721</v>
      </c>
      <c r="BC114" s="64" t="str">
        <f t="shared" si="7"/>
        <v>INR  Thirteen Thousand Seven Hundred &amp; Twenty One  Only</v>
      </c>
      <c r="IA114" s="17">
        <v>2.01</v>
      </c>
      <c r="IB114" s="17" t="s">
        <v>437</v>
      </c>
      <c r="IC114" s="17" t="s">
        <v>145</v>
      </c>
      <c r="ID114" s="17">
        <v>200.1</v>
      </c>
      <c r="IE114" s="18" t="s">
        <v>630</v>
      </c>
      <c r="IF114" s="18"/>
      <c r="IG114" s="18"/>
      <c r="IH114" s="18"/>
      <c r="II114" s="18"/>
    </row>
    <row r="115" spans="1:243" s="17" customFormat="1" ht="78.75">
      <c r="A115" s="65">
        <v>2.02</v>
      </c>
      <c r="B115" s="51" t="s">
        <v>438</v>
      </c>
      <c r="C115" s="52" t="s">
        <v>146</v>
      </c>
      <c r="D115" s="68"/>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70"/>
      <c r="IA115" s="17">
        <v>2.02</v>
      </c>
      <c r="IB115" s="17" t="s">
        <v>438</v>
      </c>
      <c r="IC115" s="17" t="s">
        <v>146</v>
      </c>
      <c r="IE115" s="18"/>
      <c r="IF115" s="18"/>
      <c r="IG115" s="18"/>
      <c r="IH115" s="18"/>
      <c r="II115" s="18"/>
    </row>
    <row r="116" spans="1:243" s="17" customFormat="1" ht="31.5">
      <c r="A116" s="55">
        <v>2.03</v>
      </c>
      <c r="B116" s="51" t="s">
        <v>439</v>
      </c>
      <c r="C116" s="52" t="s">
        <v>147</v>
      </c>
      <c r="D116" s="52">
        <v>3</v>
      </c>
      <c r="E116" s="53" t="s">
        <v>627</v>
      </c>
      <c r="F116" s="56">
        <v>4192.15</v>
      </c>
      <c r="G116" s="57"/>
      <c r="H116" s="57"/>
      <c r="I116" s="58" t="s">
        <v>34</v>
      </c>
      <c r="J116" s="59">
        <f t="shared" si="4"/>
        <v>1</v>
      </c>
      <c r="K116" s="57" t="s">
        <v>35</v>
      </c>
      <c r="L116" s="57" t="s">
        <v>4</v>
      </c>
      <c r="M116" s="60"/>
      <c r="N116" s="57"/>
      <c r="O116" s="57"/>
      <c r="P116" s="61"/>
      <c r="Q116" s="57"/>
      <c r="R116" s="57"/>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2">
        <f t="shared" si="5"/>
        <v>12576</v>
      </c>
      <c r="BB116" s="63">
        <f t="shared" si="6"/>
        <v>12576</v>
      </c>
      <c r="BC116" s="64" t="str">
        <f t="shared" si="7"/>
        <v>INR  Twelve Thousand Five Hundred &amp; Seventy Six  Only</v>
      </c>
      <c r="IA116" s="17">
        <v>2.03</v>
      </c>
      <c r="IB116" s="17" t="s">
        <v>439</v>
      </c>
      <c r="IC116" s="17" t="s">
        <v>147</v>
      </c>
      <c r="ID116" s="17">
        <v>3</v>
      </c>
      <c r="IE116" s="18" t="s">
        <v>627</v>
      </c>
      <c r="IF116" s="18"/>
      <c r="IG116" s="18"/>
      <c r="IH116" s="18"/>
      <c r="II116" s="18"/>
    </row>
    <row r="117" spans="1:243" s="17" customFormat="1" ht="63">
      <c r="A117" s="65">
        <v>2.04</v>
      </c>
      <c r="B117" s="51" t="s">
        <v>440</v>
      </c>
      <c r="C117" s="52" t="s">
        <v>148</v>
      </c>
      <c r="D117" s="68"/>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70"/>
      <c r="IA117" s="17">
        <v>2.04</v>
      </c>
      <c r="IB117" s="17" t="s">
        <v>440</v>
      </c>
      <c r="IC117" s="17" t="s">
        <v>148</v>
      </c>
      <c r="IE117" s="18"/>
      <c r="IF117" s="18"/>
      <c r="IG117" s="18"/>
      <c r="IH117" s="18"/>
      <c r="II117" s="18"/>
    </row>
    <row r="118" spans="1:243" s="17" customFormat="1" ht="31.5">
      <c r="A118" s="55">
        <v>2.05</v>
      </c>
      <c r="B118" s="51" t="s">
        <v>441</v>
      </c>
      <c r="C118" s="52" t="s">
        <v>149</v>
      </c>
      <c r="D118" s="52">
        <v>1581</v>
      </c>
      <c r="E118" s="53" t="s">
        <v>630</v>
      </c>
      <c r="F118" s="56">
        <v>124.77</v>
      </c>
      <c r="G118" s="57"/>
      <c r="H118" s="57"/>
      <c r="I118" s="58" t="s">
        <v>34</v>
      </c>
      <c r="J118" s="59">
        <f t="shared" si="4"/>
        <v>1</v>
      </c>
      <c r="K118" s="57" t="s">
        <v>35</v>
      </c>
      <c r="L118" s="57" t="s">
        <v>4</v>
      </c>
      <c r="M118" s="60"/>
      <c r="N118" s="57"/>
      <c r="O118" s="57"/>
      <c r="P118" s="61"/>
      <c r="Q118" s="57"/>
      <c r="R118" s="57"/>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2">
        <f t="shared" si="5"/>
        <v>197261</v>
      </c>
      <c r="BB118" s="63">
        <f t="shared" si="6"/>
        <v>197261</v>
      </c>
      <c r="BC118" s="64" t="str">
        <f t="shared" si="7"/>
        <v>INR  One Lakh Ninety Seven Thousand Two Hundred &amp; Sixty One  Only</v>
      </c>
      <c r="IA118" s="17">
        <v>2.05</v>
      </c>
      <c r="IB118" s="17" t="s">
        <v>441</v>
      </c>
      <c r="IC118" s="17" t="s">
        <v>149</v>
      </c>
      <c r="ID118" s="17">
        <v>1581</v>
      </c>
      <c r="IE118" s="18" t="s">
        <v>630</v>
      </c>
      <c r="IF118" s="18"/>
      <c r="IG118" s="18"/>
      <c r="IH118" s="18"/>
      <c r="II118" s="18"/>
    </row>
    <row r="119" spans="1:243" s="17" customFormat="1" ht="63">
      <c r="A119" s="65">
        <v>2.06</v>
      </c>
      <c r="B119" s="51" t="s">
        <v>442</v>
      </c>
      <c r="C119" s="52" t="s">
        <v>150</v>
      </c>
      <c r="D119" s="68"/>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70"/>
      <c r="IA119" s="17">
        <v>2.06</v>
      </c>
      <c r="IB119" s="17" t="s">
        <v>442</v>
      </c>
      <c r="IC119" s="17" t="s">
        <v>150</v>
      </c>
      <c r="IE119" s="18"/>
      <c r="IF119" s="18"/>
      <c r="IG119" s="18"/>
      <c r="IH119" s="18"/>
      <c r="II119" s="18"/>
    </row>
    <row r="120" spans="1:243" s="17" customFormat="1" ht="31.5">
      <c r="A120" s="55">
        <v>2.07</v>
      </c>
      <c r="B120" s="51" t="s">
        <v>443</v>
      </c>
      <c r="C120" s="52" t="s">
        <v>151</v>
      </c>
      <c r="D120" s="52">
        <v>563</v>
      </c>
      <c r="E120" s="53" t="s">
        <v>630</v>
      </c>
      <c r="F120" s="56">
        <v>137.79</v>
      </c>
      <c r="G120" s="57"/>
      <c r="H120" s="57"/>
      <c r="I120" s="58" t="s">
        <v>34</v>
      </c>
      <c r="J120" s="59">
        <f t="shared" si="4"/>
        <v>1</v>
      </c>
      <c r="K120" s="57" t="s">
        <v>35</v>
      </c>
      <c r="L120" s="57" t="s">
        <v>4</v>
      </c>
      <c r="M120" s="60"/>
      <c r="N120" s="57"/>
      <c r="O120" s="57"/>
      <c r="P120" s="61"/>
      <c r="Q120" s="57"/>
      <c r="R120" s="57"/>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2">
        <f t="shared" si="5"/>
        <v>77576</v>
      </c>
      <c r="BB120" s="63">
        <f t="shared" si="6"/>
        <v>77576</v>
      </c>
      <c r="BC120" s="64" t="str">
        <f t="shared" si="7"/>
        <v>INR  Seventy Seven Thousand Five Hundred &amp; Seventy Six  Only</v>
      </c>
      <c r="IA120" s="17">
        <v>2.07</v>
      </c>
      <c r="IB120" s="17" t="s">
        <v>443</v>
      </c>
      <c r="IC120" s="17" t="s">
        <v>151</v>
      </c>
      <c r="ID120" s="17">
        <v>563</v>
      </c>
      <c r="IE120" s="18" t="s">
        <v>630</v>
      </c>
      <c r="IF120" s="18"/>
      <c r="IG120" s="18"/>
      <c r="IH120" s="18"/>
      <c r="II120" s="18"/>
    </row>
    <row r="121" spans="1:243" s="17" customFormat="1" ht="110.25">
      <c r="A121" s="65">
        <v>2.08</v>
      </c>
      <c r="B121" s="51" t="s">
        <v>444</v>
      </c>
      <c r="C121" s="52" t="s">
        <v>152</v>
      </c>
      <c r="D121" s="68"/>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70"/>
      <c r="IA121" s="17">
        <v>2.08</v>
      </c>
      <c r="IB121" s="17" t="s">
        <v>444</v>
      </c>
      <c r="IC121" s="17" t="s">
        <v>152</v>
      </c>
      <c r="IE121" s="18"/>
      <c r="IF121" s="18"/>
      <c r="IG121" s="18"/>
      <c r="IH121" s="18"/>
      <c r="II121" s="18"/>
    </row>
    <row r="122" spans="1:243" s="17" customFormat="1" ht="31.5">
      <c r="A122" s="55">
        <v>2.09</v>
      </c>
      <c r="B122" s="51" t="s">
        <v>445</v>
      </c>
      <c r="C122" s="52" t="s">
        <v>153</v>
      </c>
      <c r="D122" s="52">
        <v>620</v>
      </c>
      <c r="E122" s="53" t="s">
        <v>629</v>
      </c>
      <c r="F122" s="56">
        <v>126.79</v>
      </c>
      <c r="G122" s="57"/>
      <c r="H122" s="57"/>
      <c r="I122" s="58" t="s">
        <v>34</v>
      </c>
      <c r="J122" s="59">
        <f t="shared" si="4"/>
        <v>1</v>
      </c>
      <c r="K122" s="57" t="s">
        <v>35</v>
      </c>
      <c r="L122" s="57" t="s">
        <v>4</v>
      </c>
      <c r="M122" s="60"/>
      <c r="N122" s="57"/>
      <c r="O122" s="57"/>
      <c r="P122" s="61"/>
      <c r="Q122" s="57"/>
      <c r="R122" s="57"/>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2">
        <f t="shared" si="5"/>
        <v>78610</v>
      </c>
      <c r="BB122" s="63">
        <f t="shared" si="6"/>
        <v>78610</v>
      </c>
      <c r="BC122" s="64" t="str">
        <f t="shared" si="7"/>
        <v>INR  Seventy Eight Thousand Six Hundred &amp; Ten  Only</v>
      </c>
      <c r="IA122" s="17">
        <v>2.09</v>
      </c>
      <c r="IB122" s="17" t="s">
        <v>445</v>
      </c>
      <c r="IC122" s="17" t="s">
        <v>153</v>
      </c>
      <c r="ID122" s="17">
        <v>620</v>
      </c>
      <c r="IE122" s="18" t="s">
        <v>629</v>
      </c>
      <c r="IF122" s="18"/>
      <c r="IG122" s="18"/>
      <c r="IH122" s="18"/>
      <c r="II122" s="18"/>
    </row>
    <row r="123" spans="1:243" s="17" customFormat="1" ht="220.5">
      <c r="A123" s="65">
        <v>2.1</v>
      </c>
      <c r="B123" s="51" t="s">
        <v>796</v>
      </c>
      <c r="C123" s="52" t="s">
        <v>154</v>
      </c>
      <c r="D123" s="52">
        <v>20</v>
      </c>
      <c r="E123" s="53" t="s">
        <v>630</v>
      </c>
      <c r="F123" s="56">
        <v>536.83</v>
      </c>
      <c r="G123" s="57"/>
      <c r="H123" s="57"/>
      <c r="I123" s="58" t="s">
        <v>34</v>
      </c>
      <c r="J123" s="59">
        <f>IF(I123="Less(-)",-1,1)</f>
        <v>1</v>
      </c>
      <c r="K123" s="57" t="s">
        <v>35</v>
      </c>
      <c r="L123" s="57" t="s">
        <v>4</v>
      </c>
      <c r="M123" s="60"/>
      <c r="N123" s="57"/>
      <c r="O123" s="57"/>
      <c r="P123" s="61"/>
      <c r="Q123" s="57"/>
      <c r="R123" s="57"/>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2">
        <f>ROUND(total_amount_ba($B$2,$D$2,D123,F123,J123,K123,M123),0)</f>
        <v>10737</v>
      </c>
      <c r="BB123" s="63">
        <f>BA123+SUM(N123:AZ123)</f>
        <v>10737</v>
      </c>
      <c r="BC123" s="64" t="str">
        <f>SpellNumber(L123,BB123)</f>
        <v>INR  Ten Thousand Seven Hundred &amp; Thirty Seven  Only</v>
      </c>
      <c r="IA123" s="17">
        <v>2.1</v>
      </c>
      <c r="IB123" s="17" t="s">
        <v>796</v>
      </c>
      <c r="IC123" s="17" t="s">
        <v>154</v>
      </c>
      <c r="ID123" s="17">
        <v>20</v>
      </c>
      <c r="IE123" s="18" t="s">
        <v>630</v>
      </c>
      <c r="IF123" s="18"/>
      <c r="IG123" s="18"/>
      <c r="IH123" s="18"/>
      <c r="II123" s="18"/>
    </row>
    <row r="124" spans="1:243" s="17" customFormat="1" ht="47.25">
      <c r="A124" s="55">
        <v>2.11</v>
      </c>
      <c r="B124" s="51" t="s">
        <v>446</v>
      </c>
      <c r="C124" s="52" t="s">
        <v>155</v>
      </c>
      <c r="D124" s="68"/>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70"/>
      <c r="IA124" s="17">
        <v>2.11</v>
      </c>
      <c r="IB124" s="17" t="s">
        <v>446</v>
      </c>
      <c r="IC124" s="17" t="s">
        <v>155</v>
      </c>
      <c r="IE124" s="18"/>
      <c r="IF124" s="18"/>
      <c r="IG124" s="18"/>
      <c r="IH124" s="18"/>
      <c r="II124" s="18"/>
    </row>
    <row r="125" spans="1:243" s="17" customFormat="1" ht="31.5">
      <c r="A125" s="65">
        <v>2.12</v>
      </c>
      <c r="B125" s="51" t="s">
        <v>447</v>
      </c>
      <c r="C125" s="52" t="s">
        <v>156</v>
      </c>
      <c r="D125" s="52">
        <v>9</v>
      </c>
      <c r="E125" s="53" t="s">
        <v>627</v>
      </c>
      <c r="F125" s="56">
        <v>824.46</v>
      </c>
      <c r="G125" s="57"/>
      <c r="H125" s="57"/>
      <c r="I125" s="58" t="s">
        <v>34</v>
      </c>
      <c r="J125" s="59">
        <f t="shared" si="4"/>
        <v>1</v>
      </c>
      <c r="K125" s="57" t="s">
        <v>35</v>
      </c>
      <c r="L125" s="57" t="s">
        <v>4</v>
      </c>
      <c r="M125" s="60"/>
      <c r="N125" s="57"/>
      <c r="O125" s="57"/>
      <c r="P125" s="61"/>
      <c r="Q125" s="57"/>
      <c r="R125" s="57"/>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2">
        <f t="shared" si="5"/>
        <v>7420</v>
      </c>
      <c r="BB125" s="63">
        <f t="shared" si="6"/>
        <v>7420</v>
      </c>
      <c r="BC125" s="64" t="str">
        <f t="shared" si="7"/>
        <v>INR  Seven Thousand Four Hundred &amp; Twenty  Only</v>
      </c>
      <c r="IA125" s="17">
        <v>2.12</v>
      </c>
      <c r="IB125" s="17" t="s">
        <v>447</v>
      </c>
      <c r="IC125" s="17" t="s">
        <v>156</v>
      </c>
      <c r="ID125" s="17">
        <v>9</v>
      </c>
      <c r="IE125" s="18" t="s">
        <v>627</v>
      </c>
      <c r="IF125" s="18"/>
      <c r="IG125" s="18"/>
      <c r="IH125" s="18"/>
      <c r="II125" s="18"/>
    </row>
    <row r="126" spans="1:243" s="17" customFormat="1" ht="15.75">
      <c r="A126" s="55">
        <v>2.13</v>
      </c>
      <c r="B126" s="51" t="s">
        <v>448</v>
      </c>
      <c r="C126" s="52" t="s">
        <v>157</v>
      </c>
      <c r="D126" s="68"/>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70"/>
      <c r="IA126" s="17">
        <v>2.13</v>
      </c>
      <c r="IB126" s="17" t="s">
        <v>448</v>
      </c>
      <c r="IC126" s="17" t="s">
        <v>157</v>
      </c>
      <c r="IE126" s="18"/>
      <c r="IF126" s="18"/>
      <c r="IG126" s="18"/>
      <c r="IH126" s="18"/>
      <c r="II126" s="18"/>
    </row>
    <row r="127" spans="1:243" s="17" customFormat="1" ht="63">
      <c r="A127" s="65">
        <v>2.14</v>
      </c>
      <c r="B127" s="51" t="s">
        <v>449</v>
      </c>
      <c r="C127" s="52" t="s">
        <v>158</v>
      </c>
      <c r="D127" s="68"/>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70"/>
      <c r="IA127" s="17">
        <v>2.14</v>
      </c>
      <c r="IB127" s="17" t="s">
        <v>449</v>
      </c>
      <c r="IC127" s="17" t="s">
        <v>158</v>
      </c>
      <c r="IE127" s="18"/>
      <c r="IF127" s="18"/>
      <c r="IG127" s="18"/>
      <c r="IH127" s="18"/>
      <c r="II127" s="18"/>
    </row>
    <row r="128" spans="1:243" s="17" customFormat="1" ht="31.5">
      <c r="A128" s="55">
        <v>2.15</v>
      </c>
      <c r="B128" s="51" t="s">
        <v>450</v>
      </c>
      <c r="C128" s="52" t="s">
        <v>159</v>
      </c>
      <c r="D128" s="52">
        <v>6</v>
      </c>
      <c r="E128" s="53" t="s">
        <v>627</v>
      </c>
      <c r="F128" s="56">
        <v>787.55</v>
      </c>
      <c r="G128" s="57"/>
      <c r="H128" s="57"/>
      <c r="I128" s="58" t="s">
        <v>34</v>
      </c>
      <c r="J128" s="59">
        <f t="shared" si="4"/>
        <v>1</v>
      </c>
      <c r="K128" s="57" t="s">
        <v>35</v>
      </c>
      <c r="L128" s="57" t="s">
        <v>4</v>
      </c>
      <c r="M128" s="60"/>
      <c r="N128" s="57"/>
      <c r="O128" s="57"/>
      <c r="P128" s="61"/>
      <c r="Q128" s="57"/>
      <c r="R128" s="57"/>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2">
        <f t="shared" si="5"/>
        <v>4725</v>
      </c>
      <c r="BB128" s="63">
        <f t="shared" si="6"/>
        <v>4725</v>
      </c>
      <c r="BC128" s="64" t="str">
        <f t="shared" si="7"/>
        <v>INR  Four Thousand Seven Hundred &amp; Twenty Five  Only</v>
      </c>
      <c r="IA128" s="17">
        <v>2.15</v>
      </c>
      <c r="IB128" s="17" t="s">
        <v>450</v>
      </c>
      <c r="IC128" s="17" t="s">
        <v>159</v>
      </c>
      <c r="ID128" s="17">
        <v>6</v>
      </c>
      <c r="IE128" s="18" t="s">
        <v>627</v>
      </c>
      <c r="IF128" s="18"/>
      <c r="IG128" s="18"/>
      <c r="IH128" s="18"/>
      <c r="II128" s="18"/>
    </row>
    <row r="129" spans="1:243" s="17" customFormat="1" ht="78.75">
      <c r="A129" s="65">
        <v>2.16</v>
      </c>
      <c r="B129" s="51" t="s">
        <v>451</v>
      </c>
      <c r="C129" s="52" t="s">
        <v>160</v>
      </c>
      <c r="D129" s="68"/>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70"/>
      <c r="IA129" s="17">
        <v>2.16</v>
      </c>
      <c r="IB129" s="17" t="s">
        <v>451</v>
      </c>
      <c r="IC129" s="17" t="s">
        <v>160</v>
      </c>
      <c r="IE129" s="18"/>
      <c r="IF129" s="18"/>
      <c r="IG129" s="18"/>
      <c r="IH129" s="18"/>
      <c r="II129" s="18"/>
    </row>
    <row r="130" spans="1:243" s="17" customFormat="1" ht="31.5">
      <c r="A130" s="55">
        <v>2.17</v>
      </c>
      <c r="B130" s="51" t="s">
        <v>452</v>
      </c>
      <c r="C130" s="52" t="s">
        <v>161</v>
      </c>
      <c r="D130" s="52">
        <v>74</v>
      </c>
      <c r="E130" s="53" t="s">
        <v>627</v>
      </c>
      <c r="F130" s="56">
        <v>477.86</v>
      </c>
      <c r="G130" s="57"/>
      <c r="H130" s="57"/>
      <c r="I130" s="58" t="s">
        <v>34</v>
      </c>
      <c r="J130" s="59">
        <f t="shared" si="4"/>
        <v>1</v>
      </c>
      <c r="K130" s="57" t="s">
        <v>35</v>
      </c>
      <c r="L130" s="57" t="s">
        <v>4</v>
      </c>
      <c r="M130" s="60"/>
      <c r="N130" s="57"/>
      <c r="O130" s="57"/>
      <c r="P130" s="61"/>
      <c r="Q130" s="57"/>
      <c r="R130" s="57"/>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2">
        <f t="shared" si="5"/>
        <v>35362</v>
      </c>
      <c r="BB130" s="63">
        <f t="shared" si="6"/>
        <v>35362</v>
      </c>
      <c r="BC130" s="64" t="str">
        <f t="shared" si="7"/>
        <v>INR  Thirty Five Thousand Three Hundred &amp; Sixty Two  Only</v>
      </c>
      <c r="IA130" s="17">
        <v>2.17</v>
      </c>
      <c r="IB130" s="17" t="s">
        <v>452</v>
      </c>
      <c r="IC130" s="17" t="s">
        <v>161</v>
      </c>
      <c r="ID130" s="17">
        <v>74</v>
      </c>
      <c r="IE130" s="18" t="s">
        <v>627</v>
      </c>
      <c r="IF130" s="18"/>
      <c r="IG130" s="18"/>
      <c r="IH130" s="18"/>
      <c r="II130" s="18"/>
    </row>
    <row r="131" spans="1:243" s="17" customFormat="1" ht="47.25">
      <c r="A131" s="65">
        <v>2.18</v>
      </c>
      <c r="B131" s="51" t="s">
        <v>453</v>
      </c>
      <c r="C131" s="52" t="s">
        <v>162</v>
      </c>
      <c r="D131" s="68"/>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70"/>
      <c r="IA131" s="17">
        <v>2.18</v>
      </c>
      <c r="IB131" s="17" t="s">
        <v>453</v>
      </c>
      <c r="IC131" s="17" t="s">
        <v>162</v>
      </c>
      <c r="IE131" s="18"/>
      <c r="IF131" s="18"/>
      <c r="IG131" s="18"/>
      <c r="IH131" s="18"/>
      <c r="II131" s="18"/>
    </row>
    <row r="132" spans="1:243" s="17" customFormat="1" ht="15.75">
      <c r="A132" s="55">
        <v>2.19</v>
      </c>
      <c r="B132" s="51" t="s">
        <v>411</v>
      </c>
      <c r="C132" s="52" t="s">
        <v>163</v>
      </c>
      <c r="D132" s="52">
        <v>1</v>
      </c>
      <c r="E132" s="53" t="s">
        <v>627</v>
      </c>
      <c r="F132" s="56">
        <v>500.44</v>
      </c>
      <c r="G132" s="57"/>
      <c r="H132" s="57"/>
      <c r="I132" s="58" t="s">
        <v>34</v>
      </c>
      <c r="J132" s="59">
        <f t="shared" si="4"/>
        <v>1</v>
      </c>
      <c r="K132" s="57" t="s">
        <v>35</v>
      </c>
      <c r="L132" s="57" t="s">
        <v>4</v>
      </c>
      <c r="M132" s="60"/>
      <c r="N132" s="57"/>
      <c r="O132" s="57"/>
      <c r="P132" s="61"/>
      <c r="Q132" s="57"/>
      <c r="R132" s="57"/>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2">
        <f t="shared" si="5"/>
        <v>500</v>
      </c>
      <c r="BB132" s="63">
        <f t="shared" si="6"/>
        <v>500</v>
      </c>
      <c r="BC132" s="64" t="str">
        <f t="shared" si="7"/>
        <v>INR  Five Hundred    Only</v>
      </c>
      <c r="IA132" s="17">
        <v>2.19</v>
      </c>
      <c r="IB132" s="17" t="s">
        <v>411</v>
      </c>
      <c r="IC132" s="17" t="s">
        <v>163</v>
      </c>
      <c r="ID132" s="17">
        <v>1</v>
      </c>
      <c r="IE132" s="18" t="s">
        <v>627</v>
      </c>
      <c r="IF132" s="18"/>
      <c r="IG132" s="18"/>
      <c r="IH132" s="18"/>
      <c r="II132" s="18"/>
    </row>
    <row r="133" spans="1:243" s="17" customFormat="1" ht="31.5">
      <c r="A133" s="65">
        <v>2.2</v>
      </c>
      <c r="B133" s="51" t="s">
        <v>454</v>
      </c>
      <c r="C133" s="52" t="s">
        <v>164</v>
      </c>
      <c r="D133" s="68"/>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70"/>
      <c r="IA133" s="17">
        <v>2.2</v>
      </c>
      <c r="IB133" s="17" t="s">
        <v>454</v>
      </c>
      <c r="IC133" s="17" t="s">
        <v>164</v>
      </c>
      <c r="IE133" s="18"/>
      <c r="IF133" s="18"/>
      <c r="IG133" s="18"/>
      <c r="IH133" s="18"/>
      <c r="II133" s="18"/>
    </row>
    <row r="134" spans="1:243" s="17" customFormat="1" ht="31.5">
      <c r="A134" s="55">
        <v>2.21</v>
      </c>
      <c r="B134" s="51" t="s">
        <v>455</v>
      </c>
      <c r="C134" s="52" t="s">
        <v>165</v>
      </c>
      <c r="D134" s="52">
        <v>65</v>
      </c>
      <c r="E134" s="53" t="s">
        <v>628</v>
      </c>
      <c r="F134" s="56">
        <v>69.71</v>
      </c>
      <c r="G134" s="57"/>
      <c r="H134" s="57"/>
      <c r="I134" s="58" t="s">
        <v>34</v>
      </c>
      <c r="J134" s="59">
        <f t="shared" si="4"/>
        <v>1</v>
      </c>
      <c r="K134" s="57" t="s">
        <v>35</v>
      </c>
      <c r="L134" s="57" t="s">
        <v>4</v>
      </c>
      <c r="M134" s="60"/>
      <c r="N134" s="57"/>
      <c r="O134" s="57"/>
      <c r="P134" s="61"/>
      <c r="Q134" s="57"/>
      <c r="R134" s="57"/>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2">
        <f t="shared" si="5"/>
        <v>4531</v>
      </c>
      <c r="BB134" s="63">
        <f t="shared" si="6"/>
        <v>4531</v>
      </c>
      <c r="BC134" s="64" t="str">
        <f t="shared" si="7"/>
        <v>INR  Four Thousand Five Hundred &amp; Thirty One  Only</v>
      </c>
      <c r="IA134" s="17">
        <v>2.21</v>
      </c>
      <c r="IB134" s="17" t="s">
        <v>455</v>
      </c>
      <c r="IC134" s="17" t="s">
        <v>165</v>
      </c>
      <c r="ID134" s="17">
        <v>65</v>
      </c>
      <c r="IE134" s="18" t="s">
        <v>628</v>
      </c>
      <c r="IF134" s="18"/>
      <c r="IG134" s="18"/>
      <c r="IH134" s="18"/>
      <c r="II134" s="18"/>
    </row>
    <row r="135" spans="1:243" s="17" customFormat="1" ht="173.25">
      <c r="A135" s="65">
        <v>2.22</v>
      </c>
      <c r="B135" s="51" t="s">
        <v>797</v>
      </c>
      <c r="C135" s="52" t="s">
        <v>166</v>
      </c>
      <c r="D135" s="52">
        <v>24.5</v>
      </c>
      <c r="E135" s="53" t="s">
        <v>627</v>
      </c>
      <c r="F135" s="56">
        <v>822.88</v>
      </c>
      <c r="G135" s="57"/>
      <c r="H135" s="57"/>
      <c r="I135" s="58" t="s">
        <v>34</v>
      </c>
      <c r="J135" s="59">
        <f t="shared" si="4"/>
        <v>1</v>
      </c>
      <c r="K135" s="57" t="s">
        <v>35</v>
      </c>
      <c r="L135" s="57" t="s">
        <v>4</v>
      </c>
      <c r="M135" s="60"/>
      <c r="N135" s="57"/>
      <c r="O135" s="57"/>
      <c r="P135" s="61"/>
      <c r="Q135" s="57"/>
      <c r="R135" s="57"/>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2">
        <f t="shared" si="5"/>
        <v>20161</v>
      </c>
      <c r="BB135" s="63">
        <f t="shared" si="6"/>
        <v>20161</v>
      </c>
      <c r="BC135" s="64" t="str">
        <f t="shared" si="7"/>
        <v>INR  Twenty Thousand One Hundred &amp; Sixty One  Only</v>
      </c>
      <c r="IA135" s="17">
        <v>2.22</v>
      </c>
      <c r="IB135" s="17" t="s">
        <v>797</v>
      </c>
      <c r="IC135" s="17" t="s">
        <v>166</v>
      </c>
      <c r="ID135" s="17">
        <v>24.5</v>
      </c>
      <c r="IE135" s="18" t="s">
        <v>627</v>
      </c>
      <c r="IF135" s="18"/>
      <c r="IG135" s="18"/>
      <c r="IH135" s="18"/>
      <c r="II135" s="18"/>
    </row>
    <row r="136" spans="1:243" s="17" customFormat="1" ht="141.75">
      <c r="A136" s="55">
        <v>2.23</v>
      </c>
      <c r="B136" s="51" t="s">
        <v>456</v>
      </c>
      <c r="C136" s="52" t="s">
        <v>167</v>
      </c>
      <c r="D136" s="68"/>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70"/>
      <c r="IA136" s="17">
        <v>2.23</v>
      </c>
      <c r="IB136" s="17" t="s">
        <v>456</v>
      </c>
      <c r="IC136" s="17" t="s">
        <v>167</v>
      </c>
      <c r="IE136" s="18"/>
      <c r="IF136" s="18"/>
      <c r="IG136" s="18"/>
      <c r="IH136" s="18"/>
      <c r="II136" s="18"/>
    </row>
    <row r="137" spans="1:243" s="17" customFormat="1" ht="31.5">
      <c r="A137" s="65">
        <v>2.24</v>
      </c>
      <c r="B137" s="51" t="s">
        <v>457</v>
      </c>
      <c r="C137" s="52" t="s">
        <v>168</v>
      </c>
      <c r="D137" s="52">
        <v>74</v>
      </c>
      <c r="E137" s="53" t="s">
        <v>627</v>
      </c>
      <c r="F137" s="56">
        <v>1242.13</v>
      </c>
      <c r="G137" s="57"/>
      <c r="H137" s="57"/>
      <c r="I137" s="58" t="s">
        <v>34</v>
      </c>
      <c r="J137" s="59">
        <f t="shared" si="4"/>
        <v>1</v>
      </c>
      <c r="K137" s="57" t="s">
        <v>35</v>
      </c>
      <c r="L137" s="57" t="s">
        <v>4</v>
      </c>
      <c r="M137" s="60"/>
      <c r="N137" s="57"/>
      <c r="O137" s="57"/>
      <c r="P137" s="61"/>
      <c r="Q137" s="57"/>
      <c r="R137" s="57"/>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2">
        <f t="shared" si="5"/>
        <v>91918</v>
      </c>
      <c r="BB137" s="63">
        <f t="shared" si="6"/>
        <v>91918</v>
      </c>
      <c r="BC137" s="64" t="str">
        <f t="shared" si="7"/>
        <v>INR  Ninety One Thousand Nine Hundred &amp; Eighteen  Only</v>
      </c>
      <c r="IA137" s="17">
        <v>2.24</v>
      </c>
      <c r="IB137" s="17" t="s">
        <v>457</v>
      </c>
      <c r="IC137" s="17" t="s">
        <v>168</v>
      </c>
      <c r="ID137" s="17">
        <v>74</v>
      </c>
      <c r="IE137" s="18" t="s">
        <v>627</v>
      </c>
      <c r="IF137" s="18"/>
      <c r="IG137" s="18"/>
      <c r="IH137" s="18"/>
      <c r="II137" s="18"/>
    </row>
    <row r="138" spans="1:243" s="17" customFormat="1" ht="220.5">
      <c r="A138" s="55">
        <v>2.25</v>
      </c>
      <c r="B138" s="51" t="s">
        <v>798</v>
      </c>
      <c r="C138" s="52" t="s">
        <v>169</v>
      </c>
      <c r="D138" s="68"/>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70"/>
      <c r="IA138" s="17">
        <v>2.25</v>
      </c>
      <c r="IB138" s="17" t="s">
        <v>798</v>
      </c>
      <c r="IC138" s="17" t="s">
        <v>169</v>
      </c>
      <c r="IE138" s="18"/>
      <c r="IF138" s="18"/>
      <c r="IG138" s="18"/>
      <c r="IH138" s="18"/>
      <c r="II138" s="18"/>
    </row>
    <row r="139" spans="1:243" s="17" customFormat="1" ht="15.75">
      <c r="A139" s="65">
        <v>2.26</v>
      </c>
      <c r="B139" s="51" t="s">
        <v>799</v>
      </c>
      <c r="C139" s="52" t="s">
        <v>170</v>
      </c>
      <c r="D139" s="68"/>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70"/>
      <c r="IA139" s="17">
        <v>2.26</v>
      </c>
      <c r="IB139" s="17" t="s">
        <v>799</v>
      </c>
      <c r="IC139" s="17" t="s">
        <v>170</v>
      </c>
      <c r="IE139" s="18"/>
      <c r="IF139" s="18"/>
      <c r="IG139" s="18"/>
      <c r="IH139" s="18"/>
      <c r="II139" s="18"/>
    </row>
    <row r="140" spans="1:243" s="17" customFormat="1" ht="31.5">
      <c r="A140" s="55">
        <v>2.27</v>
      </c>
      <c r="B140" s="51" t="s">
        <v>800</v>
      </c>
      <c r="C140" s="52" t="s">
        <v>171</v>
      </c>
      <c r="D140" s="52">
        <v>337.36</v>
      </c>
      <c r="E140" s="53" t="s">
        <v>627</v>
      </c>
      <c r="F140" s="56">
        <v>1128.1</v>
      </c>
      <c r="G140" s="57"/>
      <c r="H140" s="57"/>
      <c r="I140" s="58" t="s">
        <v>34</v>
      </c>
      <c r="J140" s="59">
        <f t="shared" si="4"/>
        <v>1</v>
      </c>
      <c r="K140" s="57" t="s">
        <v>35</v>
      </c>
      <c r="L140" s="57" t="s">
        <v>4</v>
      </c>
      <c r="M140" s="60"/>
      <c r="N140" s="57"/>
      <c r="O140" s="57"/>
      <c r="P140" s="61"/>
      <c r="Q140" s="57"/>
      <c r="R140" s="57"/>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2">
        <f t="shared" si="5"/>
        <v>380576</v>
      </c>
      <c r="BB140" s="63">
        <f t="shared" si="6"/>
        <v>380576</v>
      </c>
      <c r="BC140" s="64" t="str">
        <f t="shared" si="7"/>
        <v>INR  Three Lakh Eighty Thousand Five Hundred &amp; Seventy Six  Only</v>
      </c>
      <c r="IA140" s="17">
        <v>2.27</v>
      </c>
      <c r="IB140" s="17" t="s">
        <v>800</v>
      </c>
      <c r="IC140" s="17" t="s">
        <v>171</v>
      </c>
      <c r="ID140" s="17">
        <v>337.36</v>
      </c>
      <c r="IE140" s="18" t="s">
        <v>627</v>
      </c>
      <c r="IF140" s="18"/>
      <c r="IG140" s="18"/>
      <c r="IH140" s="18"/>
      <c r="II140" s="18"/>
    </row>
    <row r="141" spans="1:243" s="17" customFormat="1" ht="15.75">
      <c r="A141" s="65">
        <v>2.28</v>
      </c>
      <c r="B141" s="51" t="s">
        <v>801</v>
      </c>
      <c r="C141" s="52" t="s">
        <v>172</v>
      </c>
      <c r="D141" s="68"/>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70"/>
      <c r="IA141" s="17">
        <v>2.28</v>
      </c>
      <c r="IB141" s="17" t="s">
        <v>801</v>
      </c>
      <c r="IC141" s="17" t="s">
        <v>172</v>
      </c>
      <c r="IE141" s="18"/>
      <c r="IF141" s="18"/>
      <c r="IG141" s="18"/>
      <c r="IH141" s="18"/>
      <c r="II141" s="18"/>
    </row>
    <row r="142" spans="1:243" s="17" customFormat="1" ht="31.5">
      <c r="A142" s="55">
        <v>2.29</v>
      </c>
      <c r="B142" s="51" t="s">
        <v>802</v>
      </c>
      <c r="C142" s="52" t="s">
        <v>173</v>
      </c>
      <c r="D142" s="52">
        <v>75.55</v>
      </c>
      <c r="E142" s="53" t="s">
        <v>627</v>
      </c>
      <c r="F142" s="56">
        <v>1149.54</v>
      </c>
      <c r="G142" s="57"/>
      <c r="H142" s="57"/>
      <c r="I142" s="58" t="s">
        <v>34</v>
      </c>
      <c r="J142" s="59">
        <f t="shared" si="4"/>
        <v>1</v>
      </c>
      <c r="K142" s="57" t="s">
        <v>35</v>
      </c>
      <c r="L142" s="57" t="s">
        <v>4</v>
      </c>
      <c r="M142" s="60"/>
      <c r="N142" s="57"/>
      <c r="O142" s="57"/>
      <c r="P142" s="61"/>
      <c r="Q142" s="57"/>
      <c r="R142" s="57"/>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2">
        <f t="shared" si="5"/>
        <v>86848</v>
      </c>
      <c r="BB142" s="63">
        <f t="shared" si="6"/>
        <v>86848</v>
      </c>
      <c r="BC142" s="64" t="str">
        <f t="shared" si="7"/>
        <v>INR  Eighty Six Thousand Eight Hundred &amp; Forty Eight  Only</v>
      </c>
      <c r="IA142" s="17">
        <v>2.29</v>
      </c>
      <c r="IB142" s="17" t="s">
        <v>802</v>
      </c>
      <c r="IC142" s="17" t="s">
        <v>173</v>
      </c>
      <c r="ID142" s="17">
        <v>75.55</v>
      </c>
      <c r="IE142" s="18" t="s">
        <v>627</v>
      </c>
      <c r="IF142" s="18"/>
      <c r="IG142" s="18"/>
      <c r="IH142" s="18"/>
      <c r="II142" s="18"/>
    </row>
    <row r="143" spans="1:243" s="17" customFormat="1" ht="141.75">
      <c r="A143" s="65">
        <v>2.3</v>
      </c>
      <c r="B143" s="51" t="s">
        <v>458</v>
      </c>
      <c r="C143" s="52" t="s">
        <v>174</v>
      </c>
      <c r="D143" s="68"/>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70"/>
      <c r="IA143" s="17">
        <v>2.3</v>
      </c>
      <c r="IB143" s="17" t="s">
        <v>458</v>
      </c>
      <c r="IC143" s="17" t="s">
        <v>174</v>
      </c>
      <c r="IE143" s="18"/>
      <c r="IF143" s="18"/>
      <c r="IG143" s="18"/>
      <c r="IH143" s="18"/>
      <c r="II143" s="18"/>
    </row>
    <row r="144" spans="1:243" s="17" customFormat="1" ht="15.75">
      <c r="A144" s="55">
        <v>2.31</v>
      </c>
      <c r="B144" s="51" t="s">
        <v>457</v>
      </c>
      <c r="C144" s="52" t="s">
        <v>175</v>
      </c>
      <c r="D144" s="52">
        <v>60.7</v>
      </c>
      <c r="E144" s="53" t="s">
        <v>627</v>
      </c>
      <c r="F144" s="56">
        <v>1285.84</v>
      </c>
      <c r="G144" s="57"/>
      <c r="H144" s="57"/>
      <c r="I144" s="58" t="s">
        <v>34</v>
      </c>
      <c r="J144" s="59">
        <f aca="true" t="shared" si="8" ref="J144:J206">IF(I144="Less(-)",-1,1)</f>
        <v>1</v>
      </c>
      <c r="K144" s="57" t="s">
        <v>35</v>
      </c>
      <c r="L144" s="57" t="s">
        <v>4</v>
      </c>
      <c r="M144" s="60"/>
      <c r="N144" s="57"/>
      <c r="O144" s="57"/>
      <c r="P144" s="61"/>
      <c r="Q144" s="57"/>
      <c r="R144" s="57"/>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2">
        <f aca="true" t="shared" si="9" ref="BA144:BA206">ROUND(total_amount_ba($B$2,$D$2,D144,F144,J144,K144,M144),0)</f>
        <v>78050</v>
      </c>
      <c r="BB144" s="63">
        <f aca="true" t="shared" si="10" ref="BB144:BB206">BA144+SUM(N144:AZ144)</f>
        <v>78050</v>
      </c>
      <c r="BC144" s="64" t="str">
        <f aca="true" t="shared" si="11" ref="BC144:BC206">SpellNumber(L144,BB144)</f>
        <v>INR  Seventy Eight Thousand  &amp;Fifty  Only</v>
      </c>
      <c r="IA144" s="17">
        <v>2.31</v>
      </c>
      <c r="IB144" s="17" t="s">
        <v>457</v>
      </c>
      <c r="IC144" s="17" t="s">
        <v>175</v>
      </c>
      <c r="ID144" s="17">
        <v>60.7</v>
      </c>
      <c r="IE144" s="18" t="s">
        <v>627</v>
      </c>
      <c r="IF144" s="18"/>
      <c r="IG144" s="18"/>
      <c r="IH144" s="18"/>
      <c r="II144" s="18"/>
    </row>
    <row r="145" spans="1:243" s="17" customFormat="1" ht="157.5">
      <c r="A145" s="65">
        <v>2.32</v>
      </c>
      <c r="B145" s="51" t="s">
        <v>459</v>
      </c>
      <c r="C145" s="52" t="s">
        <v>176</v>
      </c>
      <c r="D145" s="68"/>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70"/>
      <c r="IA145" s="17">
        <v>2.32</v>
      </c>
      <c r="IB145" s="17" t="s">
        <v>459</v>
      </c>
      <c r="IC145" s="17" t="s">
        <v>176</v>
      </c>
      <c r="IE145" s="18"/>
      <c r="IF145" s="18"/>
      <c r="IG145" s="18"/>
      <c r="IH145" s="18"/>
      <c r="II145" s="18"/>
    </row>
    <row r="146" spans="1:243" s="17" customFormat="1" ht="31.5">
      <c r="A146" s="55">
        <v>2.33</v>
      </c>
      <c r="B146" s="51" t="s">
        <v>457</v>
      </c>
      <c r="C146" s="52" t="s">
        <v>177</v>
      </c>
      <c r="D146" s="52">
        <v>47</v>
      </c>
      <c r="E146" s="53" t="s">
        <v>627</v>
      </c>
      <c r="F146" s="56">
        <v>1348.01</v>
      </c>
      <c r="G146" s="57"/>
      <c r="H146" s="57"/>
      <c r="I146" s="58" t="s">
        <v>34</v>
      </c>
      <c r="J146" s="59">
        <f t="shared" si="8"/>
        <v>1</v>
      </c>
      <c r="K146" s="57" t="s">
        <v>35</v>
      </c>
      <c r="L146" s="57" t="s">
        <v>4</v>
      </c>
      <c r="M146" s="60"/>
      <c r="N146" s="57"/>
      <c r="O146" s="57"/>
      <c r="P146" s="61"/>
      <c r="Q146" s="57"/>
      <c r="R146" s="57"/>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2">
        <f t="shared" si="9"/>
        <v>63356</v>
      </c>
      <c r="BB146" s="63">
        <f t="shared" si="10"/>
        <v>63356</v>
      </c>
      <c r="BC146" s="64" t="str">
        <f t="shared" si="11"/>
        <v>INR  Sixty Three Thousand Three Hundred &amp; Fifty Six  Only</v>
      </c>
      <c r="IA146" s="17">
        <v>2.33</v>
      </c>
      <c r="IB146" s="17" t="s">
        <v>457</v>
      </c>
      <c r="IC146" s="17" t="s">
        <v>177</v>
      </c>
      <c r="ID146" s="17">
        <v>47</v>
      </c>
      <c r="IE146" s="18" t="s">
        <v>627</v>
      </c>
      <c r="IF146" s="18"/>
      <c r="IG146" s="18"/>
      <c r="IH146" s="18"/>
      <c r="II146" s="18"/>
    </row>
    <row r="147" spans="1:243" s="17" customFormat="1" ht="47.25">
      <c r="A147" s="65">
        <v>2.34</v>
      </c>
      <c r="B147" s="51" t="s">
        <v>803</v>
      </c>
      <c r="C147" s="52" t="s">
        <v>178</v>
      </c>
      <c r="D147" s="52">
        <v>10</v>
      </c>
      <c r="E147" s="53" t="s">
        <v>632</v>
      </c>
      <c r="F147" s="56">
        <v>155.81</v>
      </c>
      <c r="G147" s="57"/>
      <c r="H147" s="57"/>
      <c r="I147" s="58" t="s">
        <v>34</v>
      </c>
      <c r="J147" s="59">
        <f t="shared" si="8"/>
        <v>1</v>
      </c>
      <c r="K147" s="57" t="s">
        <v>35</v>
      </c>
      <c r="L147" s="57" t="s">
        <v>4</v>
      </c>
      <c r="M147" s="60"/>
      <c r="N147" s="57"/>
      <c r="O147" s="57"/>
      <c r="P147" s="61"/>
      <c r="Q147" s="57"/>
      <c r="R147" s="57"/>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2">
        <f t="shared" si="9"/>
        <v>1558</v>
      </c>
      <c r="BB147" s="63">
        <f t="shared" si="10"/>
        <v>1558</v>
      </c>
      <c r="BC147" s="64" t="str">
        <f t="shared" si="11"/>
        <v>INR  One Thousand Five Hundred &amp; Fifty Eight  Only</v>
      </c>
      <c r="IA147" s="17">
        <v>2.34</v>
      </c>
      <c r="IB147" s="17" t="s">
        <v>803</v>
      </c>
      <c r="IC147" s="17" t="s">
        <v>178</v>
      </c>
      <c r="ID147" s="17">
        <v>10</v>
      </c>
      <c r="IE147" s="18" t="s">
        <v>632</v>
      </c>
      <c r="IF147" s="18"/>
      <c r="IG147" s="18"/>
      <c r="IH147" s="18"/>
      <c r="II147" s="18"/>
    </row>
    <row r="148" spans="1:243" s="17" customFormat="1" ht="47.25">
      <c r="A148" s="55">
        <v>2.35</v>
      </c>
      <c r="B148" s="51" t="s">
        <v>804</v>
      </c>
      <c r="C148" s="52" t="s">
        <v>179</v>
      </c>
      <c r="D148" s="52">
        <v>143</v>
      </c>
      <c r="E148" s="53" t="s">
        <v>632</v>
      </c>
      <c r="F148" s="56">
        <v>120.21</v>
      </c>
      <c r="G148" s="57"/>
      <c r="H148" s="57"/>
      <c r="I148" s="58" t="s">
        <v>34</v>
      </c>
      <c r="J148" s="59">
        <f t="shared" si="8"/>
        <v>1</v>
      </c>
      <c r="K148" s="57" t="s">
        <v>35</v>
      </c>
      <c r="L148" s="57" t="s">
        <v>4</v>
      </c>
      <c r="M148" s="60"/>
      <c r="N148" s="57"/>
      <c r="O148" s="57"/>
      <c r="P148" s="61"/>
      <c r="Q148" s="57"/>
      <c r="R148" s="57"/>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2">
        <f t="shared" si="9"/>
        <v>17190</v>
      </c>
      <c r="BB148" s="63">
        <f t="shared" si="10"/>
        <v>17190</v>
      </c>
      <c r="BC148" s="64" t="str">
        <f t="shared" si="11"/>
        <v>INR  Seventeen Thousand One Hundred &amp; Ninety  Only</v>
      </c>
      <c r="IA148" s="17">
        <v>2.35</v>
      </c>
      <c r="IB148" s="17" t="s">
        <v>804</v>
      </c>
      <c r="IC148" s="17" t="s">
        <v>179</v>
      </c>
      <c r="ID148" s="17">
        <v>143</v>
      </c>
      <c r="IE148" s="18" t="s">
        <v>632</v>
      </c>
      <c r="IF148" s="18"/>
      <c r="IG148" s="18"/>
      <c r="IH148" s="18"/>
      <c r="II148" s="18"/>
    </row>
    <row r="149" spans="1:243" s="17" customFormat="1" ht="15.75">
      <c r="A149" s="65">
        <v>2.36</v>
      </c>
      <c r="B149" s="51" t="s">
        <v>460</v>
      </c>
      <c r="C149" s="52" t="s">
        <v>180</v>
      </c>
      <c r="D149" s="68"/>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70"/>
      <c r="IA149" s="17">
        <v>2.36</v>
      </c>
      <c r="IB149" s="17" t="s">
        <v>460</v>
      </c>
      <c r="IC149" s="17" t="s">
        <v>180</v>
      </c>
      <c r="IE149" s="18"/>
      <c r="IF149" s="18"/>
      <c r="IG149" s="18"/>
      <c r="IH149" s="18"/>
      <c r="II149" s="18"/>
    </row>
    <row r="150" spans="1:243" s="17" customFormat="1" ht="126">
      <c r="A150" s="55">
        <v>2.37</v>
      </c>
      <c r="B150" s="51" t="s">
        <v>461</v>
      </c>
      <c r="C150" s="52" t="s">
        <v>181</v>
      </c>
      <c r="D150" s="52">
        <v>2</v>
      </c>
      <c r="E150" s="53" t="s">
        <v>629</v>
      </c>
      <c r="F150" s="56">
        <v>233.76</v>
      </c>
      <c r="G150" s="57"/>
      <c r="H150" s="57"/>
      <c r="I150" s="58" t="s">
        <v>34</v>
      </c>
      <c r="J150" s="59">
        <f t="shared" si="8"/>
        <v>1</v>
      </c>
      <c r="K150" s="57" t="s">
        <v>35</v>
      </c>
      <c r="L150" s="57" t="s">
        <v>4</v>
      </c>
      <c r="M150" s="60"/>
      <c r="N150" s="57"/>
      <c r="O150" s="57"/>
      <c r="P150" s="61"/>
      <c r="Q150" s="57"/>
      <c r="R150" s="57"/>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2">
        <f t="shared" si="9"/>
        <v>468</v>
      </c>
      <c r="BB150" s="63">
        <f t="shared" si="10"/>
        <v>468</v>
      </c>
      <c r="BC150" s="64" t="str">
        <f t="shared" si="11"/>
        <v>INR  Four Hundred &amp; Sixty Eight  Only</v>
      </c>
      <c r="IA150" s="17">
        <v>2.37</v>
      </c>
      <c r="IB150" s="17" t="s">
        <v>461</v>
      </c>
      <c r="IC150" s="17" t="s">
        <v>181</v>
      </c>
      <c r="ID150" s="17">
        <v>2</v>
      </c>
      <c r="IE150" s="18" t="s">
        <v>629</v>
      </c>
      <c r="IF150" s="18"/>
      <c r="IG150" s="18"/>
      <c r="IH150" s="18"/>
      <c r="II150" s="18"/>
    </row>
    <row r="151" spans="1:243" s="17" customFormat="1" ht="78.75">
      <c r="A151" s="65">
        <v>2.38</v>
      </c>
      <c r="B151" s="51" t="s">
        <v>463</v>
      </c>
      <c r="C151" s="52" t="s">
        <v>182</v>
      </c>
      <c r="D151" s="68"/>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70"/>
      <c r="IA151" s="17">
        <v>2.38</v>
      </c>
      <c r="IB151" s="17" t="s">
        <v>463</v>
      </c>
      <c r="IC151" s="17" t="s">
        <v>182</v>
      </c>
      <c r="IE151" s="18"/>
      <c r="IF151" s="18"/>
      <c r="IG151" s="18"/>
      <c r="IH151" s="18"/>
      <c r="II151" s="18"/>
    </row>
    <row r="152" spans="1:243" s="17" customFormat="1" ht="31.5">
      <c r="A152" s="55">
        <v>2.39</v>
      </c>
      <c r="B152" s="51" t="s">
        <v>464</v>
      </c>
      <c r="C152" s="52" t="s">
        <v>183</v>
      </c>
      <c r="D152" s="52">
        <v>11.3</v>
      </c>
      <c r="E152" s="53" t="s">
        <v>628</v>
      </c>
      <c r="F152" s="56">
        <v>280.36</v>
      </c>
      <c r="G152" s="57"/>
      <c r="H152" s="57"/>
      <c r="I152" s="58" t="s">
        <v>34</v>
      </c>
      <c r="J152" s="59">
        <f t="shared" si="8"/>
        <v>1</v>
      </c>
      <c r="K152" s="57" t="s">
        <v>35</v>
      </c>
      <c r="L152" s="57" t="s">
        <v>4</v>
      </c>
      <c r="M152" s="60"/>
      <c r="N152" s="57"/>
      <c r="O152" s="57"/>
      <c r="P152" s="61"/>
      <c r="Q152" s="57"/>
      <c r="R152" s="57"/>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2">
        <f t="shared" si="9"/>
        <v>3168</v>
      </c>
      <c r="BB152" s="63">
        <f t="shared" si="10"/>
        <v>3168</v>
      </c>
      <c r="BC152" s="64" t="str">
        <f t="shared" si="11"/>
        <v>INR  Three Thousand One Hundred &amp; Sixty Eight  Only</v>
      </c>
      <c r="IA152" s="17">
        <v>2.39</v>
      </c>
      <c r="IB152" s="17" t="s">
        <v>464</v>
      </c>
      <c r="IC152" s="17" t="s">
        <v>183</v>
      </c>
      <c r="ID152" s="17">
        <v>11.3</v>
      </c>
      <c r="IE152" s="18" t="s">
        <v>628</v>
      </c>
      <c r="IF152" s="18"/>
      <c r="IG152" s="18"/>
      <c r="IH152" s="18"/>
      <c r="II152" s="18"/>
    </row>
    <row r="153" spans="1:243" s="17" customFormat="1" ht="94.5">
      <c r="A153" s="65">
        <v>2.4</v>
      </c>
      <c r="B153" s="51" t="s">
        <v>465</v>
      </c>
      <c r="C153" s="52" t="s">
        <v>184</v>
      </c>
      <c r="D153" s="68"/>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70"/>
      <c r="IA153" s="17">
        <v>2.4</v>
      </c>
      <c r="IB153" s="17" t="s">
        <v>465</v>
      </c>
      <c r="IC153" s="17" t="s">
        <v>184</v>
      </c>
      <c r="IE153" s="18"/>
      <c r="IF153" s="18"/>
      <c r="IG153" s="18"/>
      <c r="IH153" s="18"/>
      <c r="II153" s="18"/>
    </row>
    <row r="154" spans="1:243" s="17" customFormat="1" ht="15.75">
      <c r="A154" s="55">
        <v>2.41</v>
      </c>
      <c r="B154" s="51" t="s">
        <v>468</v>
      </c>
      <c r="C154" s="52" t="s">
        <v>185</v>
      </c>
      <c r="D154" s="68"/>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70"/>
      <c r="IA154" s="17">
        <v>2.41</v>
      </c>
      <c r="IB154" s="17" t="s">
        <v>468</v>
      </c>
      <c r="IC154" s="17" t="s">
        <v>185</v>
      </c>
      <c r="IE154" s="18"/>
      <c r="IF154" s="18"/>
      <c r="IG154" s="18"/>
      <c r="IH154" s="18"/>
      <c r="II154" s="18"/>
    </row>
    <row r="155" spans="1:243" s="17" customFormat="1" ht="15.75">
      <c r="A155" s="65">
        <v>2.42</v>
      </c>
      <c r="B155" s="51" t="s">
        <v>467</v>
      </c>
      <c r="C155" s="52" t="s">
        <v>186</v>
      </c>
      <c r="D155" s="52">
        <v>1</v>
      </c>
      <c r="E155" s="53" t="s">
        <v>629</v>
      </c>
      <c r="F155" s="56">
        <v>167.25</v>
      </c>
      <c r="G155" s="57"/>
      <c r="H155" s="57"/>
      <c r="I155" s="58" t="s">
        <v>34</v>
      </c>
      <c r="J155" s="59">
        <f t="shared" si="8"/>
        <v>1</v>
      </c>
      <c r="K155" s="57" t="s">
        <v>35</v>
      </c>
      <c r="L155" s="57" t="s">
        <v>4</v>
      </c>
      <c r="M155" s="60"/>
      <c r="N155" s="57"/>
      <c r="O155" s="57"/>
      <c r="P155" s="61"/>
      <c r="Q155" s="57"/>
      <c r="R155" s="57"/>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2">
        <f t="shared" si="9"/>
        <v>167</v>
      </c>
      <c r="BB155" s="63">
        <f t="shared" si="10"/>
        <v>167</v>
      </c>
      <c r="BC155" s="64" t="str">
        <f t="shared" si="11"/>
        <v>INR  One Hundred &amp; Sixty Seven  Only</v>
      </c>
      <c r="IA155" s="17">
        <v>2.42</v>
      </c>
      <c r="IB155" s="17" t="s">
        <v>467</v>
      </c>
      <c r="IC155" s="17" t="s">
        <v>186</v>
      </c>
      <c r="ID155" s="17">
        <v>1</v>
      </c>
      <c r="IE155" s="18" t="s">
        <v>629</v>
      </c>
      <c r="IF155" s="18"/>
      <c r="IG155" s="18"/>
      <c r="IH155" s="18"/>
      <c r="II155" s="18"/>
    </row>
    <row r="156" spans="1:243" s="17" customFormat="1" ht="15.75">
      <c r="A156" s="55">
        <v>2.43</v>
      </c>
      <c r="B156" s="51" t="s">
        <v>469</v>
      </c>
      <c r="C156" s="52" t="s">
        <v>187</v>
      </c>
      <c r="D156" s="71"/>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3"/>
      <c r="IA156" s="17">
        <v>2.43</v>
      </c>
      <c r="IB156" s="17" t="s">
        <v>469</v>
      </c>
      <c r="IC156" s="17" t="s">
        <v>187</v>
      </c>
      <c r="IE156" s="18"/>
      <c r="IF156" s="18"/>
      <c r="IG156" s="18"/>
      <c r="IH156" s="18"/>
      <c r="II156" s="18"/>
    </row>
    <row r="157" spans="1:243" s="17" customFormat="1" ht="15.75">
      <c r="A157" s="65">
        <v>2.44</v>
      </c>
      <c r="B157" s="51" t="s">
        <v>470</v>
      </c>
      <c r="C157" s="52" t="s">
        <v>188</v>
      </c>
      <c r="D157" s="52">
        <v>1</v>
      </c>
      <c r="E157" s="53" t="s">
        <v>629</v>
      </c>
      <c r="F157" s="56">
        <v>101.67</v>
      </c>
      <c r="G157" s="57"/>
      <c r="H157" s="57"/>
      <c r="I157" s="58" t="s">
        <v>34</v>
      </c>
      <c r="J157" s="59">
        <f t="shared" si="8"/>
        <v>1</v>
      </c>
      <c r="K157" s="57" t="s">
        <v>35</v>
      </c>
      <c r="L157" s="57" t="s">
        <v>4</v>
      </c>
      <c r="M157" s="60"/>
      <c r="N157" s="57"/>
      <c r="O157" s="57"/>
      <c r="P157" s="61"/>
      <c r="Q157" s="57"/>
      <c r="R157" s="57"/>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2">
        <f t="shared" si="9"/>
        <v>102</v>
      </c>
      <c r="BB157" s="63">
        <f t="shared" si="10"/>
        <v>102</v>
      </c>
      <c r="BC157" s="64" t="str">
        <f t="shared" si="11"/>
        <v>INR  One Hundred &amp; Two  Only</v>
      </c>
      <c r="IA157" s="17">
        <v>2.44</v>
      </c>
      <c r="IB157" s="17" t="s">
        <v>470</v>
      </c>
      <c r="IC157" s="17" t="s">
        <v>188</v>
      </c>
      <c r="ID157" s="17">
        <v>1</v>
      </c>
      <c r="IE157" s="18" t="s">
        <v>629</v>
      </c>
      <c r="IF157" s="18"/>
      <c r="IG157" s="18"/>
      <c r="IH157" s="18"/>
      <c r="II157" s="18"/>
    </row>
    <row r="158" spans="1:243" s="17" customFormat="1" ht="110.25">
      <c r="A158" s="55">
        <v>2.45</v>
      </c>
      <c r="B158" s="51" t="s">
        <v>471</v>
      </c>
      <c r="C158" s="52" t="s">
        <v>189</v>
      </c>
      <c r="D158" s="68"/>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70"/>
      <c r="IA158" s="17">
        <v>2.45</v>
      </c>
      <c r="IB158" s="17" t="s">
        <v>471</v>
      </c>
      <c r="IC158" s="17" t="s">
        <v>189</v>
      </c>
      <c r="IE158" s="18"/>
      <c r="IF158" s="18"/>
      <c r="IG158" s="18"/>
      <c r="IH158" s="18"/>
      <c r="II158" s="18"/>
    </row>
    <row r="159" spans="1:243" s="17" customFormat="1" ht="15.75">
      <c r="A159" s="65">
        <v>2.46</v>
      </c>
      <c r="B159" s="51" t="s">
        <v>466</v>
      </c>
      <c r="C159" s="52" t="s">
        <v>190</v>
      </c>
      <c r="D159" s="52">
        <v>3</v>
      </c>
      <c r="E159" s="53" t="s">
        <v>629</v>
      </c>
      <c r="F159" s="56">
        <v>271.37</v>
      </c>
      <c r="G159" s="57"/>
      <c r="H159" s="57"/>
      <c r="I159" s="58" t="s">
        <v>34</v>
      </c>
      <c r="J159" s="59">
        <f t="shared" si="8"/>
        <v>1</v>
      </c>
      <c r="K159" s="57" t="s">
        <v>35</v>
      </c>
      <c r="L159" s="57" t="s">
        <v>4</v>
      </c>
      <c r="M159" s="60"/>
      <c r="N159" s="57"/>
      <c r="O159" s="57"/>
      <c r="P159" s="61"/>
      <c r="Q159" s="57"/>
      <c r="R159" s="57"/>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2">
        <f t="shared" si="9"/>
        <v>814</v>
      </c>
      <c r="BB159" s="63">
        <f t="shared" si="10"/>
        <v>814</v>
      </c>
      <c r="BC159" s="64" t="str">
        <f t="shared" si="11"/>
        <v>INR  Eight Hundred &amp; Fourteen  Only</v>
      </c>
      <c r="IA159" s="17">
        <v>2.46</v>
      </c>
      <c r="IB159" s="17" t="s">
        <v>466</v>
      </c>
      <c r="IC159" s="17" t="s">
        <v>190</v>
      </c>
      <c r="ID159" s="17">
        <v>3</v>
      </c>
      <c r="IE159" s="18" t="s">
        <v>629</v>
      </c>
      <c r="IF159" s="18"/>
      <c r="IG159" s="18"/>
      <c r="IH159" s="18"/>
      <c r="II159" s="18"/>
    </row>
    <row r="160" spans="1:243" s="17" customFormat="1" ht="15.75">
      <c r="A160" s="55">
        <v>2.47</v>
      </c>
      <c r="B160" s="51" t="s">
        <v>472</v>
      </c>
      <c r="C160" s="52" t="s">
        <v>191</v>
      </c>
      <c r="D160" s="68"/>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70"/>
      <c r="IA160" s="17">
        <v>2.47</v>
      </c>
      <c r="IB160" s="17" t="s">
        <v>472</v>
      </c>
      <c r="IC160" s="17" t="s">
        <v>191</v>
      </c>
      <c r="IE160" s="18"/>
      <c r="IF160" s="18"/>
      <c r="IG160" s="18"/>
      <c r="IH160" s="18"/>
      <c r="II160" s="18"/>
    </row>
    <row r="161" spans="1:243" s="17" customFormat="1" ht="15.75">
      <c r="A161" s="65">
        <v>2.48</v>
      </c>
      <c r="B161" s="51" t="s">
        <v>473</v>
      </c>
      <c r="C161" s="52" t="s">
        <v>192</v>
      </c>
      <c r="D161" s="68"/>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70"/>
      <c r="IA161" s="17">
        <v>2.48</v>
      </c>
      <c r="IB161" s="17" t="s">
        <v>473</v>
      </c>
      <c r="IC161" s="17" t="s">
        <v>192</v>
      </c>
      <c r="IE161" s="18"/>
      <c r="IF161" s="18"/>
      <c r="IG161" s="18"/>
      <c r="IH161" s="18"/>
      <c r="II161" s="18"/>
    </row>
    <row r="162" spans="1:243" s="17" customFormat="1" ht="31.5">
      <c r="A162" s="55">
        <v>2.49</v>
      </c>
      <c r="B162" s="51" t="s">
        <v>474</v>
      </c>
      <c r="C162" s="52" t="s">
        <v>193</v>
      </c>
      <c r="D162" s="52">
        <v>64</v>
      </c>
      <c r="E162" s="53" t="s">
        <v>627</v>
      </c>
      <c r="F162" s="56">
        <v>258.09</v>
      </c>
      <c r="G162" s="57"/>
      <c r="H162" s="57"/>
      <c r="I162" s="58" t="s">
        <v>34</v>
      </c>
      <c r="J162" s="59">
        <f t="shared" si="8"/>
        <v>1</v>
      </c>
      <c r="K162" s="57" t="s">
        <v>35</v>
      </c>
      <c r="L162" s="57" t="s">
        <v>4</v>
      </c>
      <c r="M162" s="60"/>
      <c r="N162" s="57"/>
      <c r="O162" s="57"/>
      <c r="P162" s="61"/>
      <c r="Q162" s="57"/>
      <c r="R162" s="57"/>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2">
        <f t="shared" si="9"/>
        <v>16518</v>
      </c>
      <c r="BB162" s="63">
        <f t="shared" si="10"/>
        <v>16518</v>
      </c>
      <c r="BC162" s="64" t="str">
        <f t="shared" si="11"/>
        <v>INR  Sixteen Thousand Five Hundred &amp; Eighteen  Only</v>
      </c>
      <c r="IA162" s="17">
        <v>2.49</v>
      </c>
      <c r="IB162" s="17" t="s">
        <v>474</v>
      </c>
      <c r="IC162" s="17" t="s">
        <v>193</v>
      </c>
      <c r="ID162" s="17">
        <v>64</v>
      </c>
      <c r="IE162" s="18" t="s">
        <v>627</v>
      </c>
      <c r="IF162" s="18"/>
      <c r="IG162" s="18"/>
      <c r="IH162" s="18"/>
      <c r="II162" s="18"/>
    </row>
    <row r="163" spans="1:243" s="17" customFormat="1" ht="31.5">
      <c r="A163" s="65">
        <v>2.5</v>
      </c>
      <c r="B163" s="51" t="s">
        <v>475</v>
      </c>
      <c r="C163" s="52" t="s">
        <v>194</v>
      </c>
      <c r="D163" s="68"/>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70"/>
      <c r="IA163" s="17">
        <v>2.5</v>
      </c>
      <c r="IB163" s="17" t="s">
        <v>475</v>
      </c>
      <c r="IC163" s="17" t="s">
        <v>194</v>
      </c>
      <c r="IE163" s="18"/>
      <c r="IF163" s="18"/>
      <c r="IG163" s="18"/>
      <c r="IH163" s="18"/>
      <c r="II163" s="18"/>
    </row>
    <row r="164" spans="1:243" s="17" customFormat="1" ht="31.5">
      <c r="A164" s="55">
        <v>2.51</v>
      </c>
      <c r="B164" s="51" t="s">
        <v>474</v>
      </c>
      <c r="C164" s="52" t="s">
        <v>195</v>
      </c>
      <c r="D164" s="52">
        <v>108</v>
      </c>
      <c r="E164" s="53" t="s">
        <v>627</v>
      </c>
      <c r="F164" s="56">
        <v>297.33</v>
      </c>
      <c r="G164" s="57"/>
      <c r="H164" s="57"/>
      <c r="I164" s="58" t="s">
        <v>34</v>
      </c>
      <c r="J164" s="59">
        <f t="shared" si="8"/>
        <v>1</v>
      </c>
      <c r="K164" s="57" t="s">
        <v>35</v>
      </c>
      <c r="L164" s="57" t="s">
        <v>4</v>
      </c>
      <c r="M164" s="60"/>
      <c r="N164" s="57"/>
      <c r="O164" s="57"/>
      <c r="P164" s="61"/>
      <c r="Q164" s="57"/>
      <c r="R164" s="57"/>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2">
        <f t="shared" si="9"/>
        <v>32112</v>
      </c>
      <c r="BB164" s="63">
        <f t="shared" si="10"/>
        <v>32112</v>
      </c>
      <c r="BC164" s="64" t="str">
        <f t="shared" si="11"/>
        <v>INR  Thirty Two Thousand One Hundred &amp; Twelve  Only</v>
      </c>
      <c r="IA164" s="17">
        <v>2.51</v>
      </c>
      <c r="IB164" s="17" t="s">
        <v>474</v>
      </c>
      <c r="IC164" s="17" t="s">
        <v>195</v>
      </c>
      <c r="ID164" s="17">
        <v>108</v>
      </c>
      <c r="IE164" s="18" t="s">
        <v>627</v>
      </c>
      <c r="IF164" s="18"/>
      <c r="IG164" s="18"/>
      <c r="IH164" s="18"/>
      <c r="II164" s="18"/>
    </row>
    <row r="165" spans="1:243" s="17" customFormat="1" ht="31.5">
      <c r="A165" s="65">
        <v>2.52</v>
      </c>
      <c r="B165" s="51" t="s">
        <v>805</v>
      </c>
      <c r="C165" s="52" t="s">
        <v>196</v>
      </c>
      <c r="D165" s="68"/>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70"/>
      <c r="IA165" s="17">
        <v>2.52</v>
      </c>
      <c r="IB165" s="17" t="s">
        <v>805</v>
      </c>
      <c r="IC165" s="17" t="s">
        <v>196</v>
      </c>
      <c r="IE165" s="18"/>
      <c r="IF165" s="18"/>
      <c r="IG165" s="18"/>
      <c r="IH165" s="18"/>
      <c r="II165" s="18"/>
    </row>
    <row r="166" spans="1:243" s="17" customFormat="1" ht="31.5">
      <c r="A166" s="55">
        <v>2.53</v>
      </c>
      <c r="B166" s="51" t="s">
        <v>806</v>
      </c>
      <c r="C166" s="52" t="s">
        <v>197</v>
      </c>
      <c r="D166" s="52">
        <v>7</v>
      </c>
      <c r="E166" s="53" t="s">
        <v>627</v>
      </c>
      <c r="F166" s="56">
        <v>328.06</v>
      </c>
      <c r="G166" s="57"/>
      <c r="H166" s="57"/>
      <c r="I166" s="58" t="s">
        <v>34</v>
      </c>
      <c r="J166" s="59">
        <f t="shared" si="8"/>
        <v>1</v>
      </c>
      <c r="K166" s="57" t="s">
        <v>35</v>
      </c>
      <c r="L166" s="57" t="s">
        <v>4</v>
      </c>
      <c r="M166" s="60"/>
      <c r="N166" s="57"/>
      <c r="O166" s="57"/>
      <c r="P166" s="61"/>
      <c r="Q166" s="57"/>
      <c r="R166" s="57"/>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2">
        <f t="shared" si="9"/>
        <v>2296</v>
      </c>
      <c r="BB166" s="63">
        <f t="shared" si="10"/>
        <v>2296</v>
      </c>
      <c r="BC166" s="64" t="str">
        <f t="shared" si="11"/>
        <v>INR  Two Thousand Two Hundred &amp; Ninety Six  Only</v>
      </c>
      <c r="IA166" s="17">
        <v>2.53</v>
      </c>
      <c r="IB166" s="17" t="s">
        <v>806</v>
      </c>
      <c r="IC166" s="17" t="s">
        <v>197</v>
      </c>
      <c r="ID166" s="17">
        <v>7</v>
      </c>
      <c r="IE166" s="18" t="s">
        <v>627</v>
      </c>
      <c r="IF166" s="18"/>
      <c r="IG166" s="18"/>
      <c r="IH166" s="18"/>
      <c r="II166" s="18"/>
    </row>
    <row r="167" spans="1:243" s="17" customFormat="1" ht="47.25">
      <c r="A167" s="65">
        <v>2.54</v>
      </c>
      <c r="B167" s="51" t="s">
        <v>807</v>
      </c>
      <c r="C167" s="52" t="s">
        <v>198</v>
      </c>
      <c r="D167" s="68"/>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70"/>
      <c r="IA167" s="17">
        <v>2.54</v>
      </c>
      <c r="IB167" s="17" t="s">
        <v>807</v>
      </c>
      <c r="IC167" s="17" t="s">
        <v>198</v>
      </c>
      <c r="IE167" s="18"/>
      <c r="IF167" s="18"/>
      <c r="IG167" s="18"/>
      <c r="IH167" s="18"/>
      <c r="II167" s="18"/>
    </row>
    <row r="168" spans="1:243" s="17" customFormat="1" ht="31.5">
      <c r="A168" s="55">
        <v>2.55</v>
      </c>
      <c r="B168" s="51" t="s">
        <v>808</v>
      </c>
      <c r="C168" s="52" t="s">
        <v>199</v>
      </c>
      <c r="D168" s="52">
        <v>64</v>
      </c>
      <c r="E168" s="53" t="s">
        <v>627</v>
      </c>
      <c r="F168" s="56">
        <v>356.07</v>
      </c>
      <c r="G168" s="57"/>
      <c r="H168" s="57"/>
      <c r="I168" s="58" t="s">
        <v>34</v>
      </c>
      <c r="J168" s="59">
        <f t="shared" si="8"/>
        <v>1</v>
      </c>
      <c r="K168" s="57" t="s">
        <v>35</v>
      </c>
      <c r="L168" s="57" t="s">
        <v>4</v>
      </c>
      <c r="M168" s="60"/>
      <c r="N168" s="57"/>
      <c r="O168" s="57"/>
      <c r="P168" s="61"/>
      <c r="Q168" s="57"/>
      <c r="R168" s="57"/>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2">
        <f t="shared" si="9"/>
        <v>22788</v>
      </c>
      <c r="BB168" s="63">
        <f t="shared" si="10"/>
        <v>22788</v>
      </c>
      <c r="BC168" s="64" t="str">
        <f t="shared" si="11"/>
        <v>INR  Twenty Two Thousand Seven Hundred &amp; Eighty Eight  Only</v>
      </c>
      <c r="IA168" s="17">
        <v>2.55</v>
      </c>
      <c r="IB168" s="17" t="s">
        <v>808</v>
      </c>
      <c r="IC168" s="17" t="s">
        <v>199</v>
      </c>
      <c r="ID168" s="17">
        <v>64</v>
      </c>
      <c r="IE168" s="18" t="s">
        <v>627</v>
      </c>
      <c r="IF168" s="18"/>
      <c r="IG168" s="18"/>
      <c r="IH168" s="18"/>
      <c r="II168" s="18"/>
    </row>
    <row r="169" spans="1:243" s="17" customFormat="1" ht="15.75">
      <c r="A169" s="65">
        <v>2.56</v>
      </c>
      <c r="B169" s="51" t="s">
        <v>476</v>
      </c>
      <c r="C169" s="52" t="s">
        <v>200</v>
      </c>
      <c r="D169" s="68"/>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70"/>
      <c r="IA169" s="17">
        <v>2.56</v>
      </c>
      <c r="IB169" s="17" t="s">
        <v>476</v>
      </c>
      <c r="IC169" s="17" t="s">
        <v>200</v>
      </c>
      <c r="IE169" s="18"/>
      <c r="IF169" s="18"/>
      <c r="IG169" s="18"/>
      <c r="IH169" s="18"/>
      <c r="II169" s="18"/>
    </row>
    <row r="170" spans="1:243" s="17" customFormat="1" ht="15.75">
      <c r="A170" s="55">
        <v>2.57</v>
      </c>
      <c r="B170" s="51" t="s">
        <v>477</v>
      </c>
      <c r="C170" s="52" t="s">
        <v>201</v>
      </c>
      <c r="D170" s="52">
        <v>48</v>
      </c>
      <c r="E170" s="53" t="s">
        <v>627</v>
      </c>
      <c r="F170" s="56">
        <v>221.88</v>
      </c>
      <c r="G170" s="57"/>
      <c r="H170" s="57"/>
      <c r="I170" s="58" t="s">
        <v>34</v>
      </c>
      <c r="J170" s="59">
        <f t="shared" si="8"/>
        <v>1</v>
      </c>
      <c r="K170" s="57" t="s">
        <v>35</v>
      </c>
      <c r="L170" s="57" t="s">
        <v>4</v>
      </c>
      <c r="M170" s="60"/>
      <c r="N170" s="57"/>
      <c r="O170" s="57"/>
      <c r="P170" s="61"/>
      <c r="Q170" s="57"/>
      <c r="R170" s="57"/>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2">
        <f t="shared" si="9"/>
        <v>10650</v>
      </c>
      <c r="BB170" s="63">
        <f t="shared" si="10"/>
        <v>10650</v>
      </c>
      <c r="BC170" s="64" t="str">
        <f t="shared" si="11"/>
        <v>INR  Ten Thousand Six Hundred &amp; Fifty  Only</v>
      </c>
      <c r="IA170" s="17">
        <v>2.57</v>
      </c>
      <c r="IB170" s="17" t="s">
        <v>477</v>
      </c>
      <c r="IC170" s="17" t="s">
        <v>201</v>
      </c>
      <c r="ID170" s="17">
        <v>48</v>
      </c>
      <c r="IE170" s="18" t="s">
        <v>627</v>
      </c>
      <c r="IF170" s="18"/>
      <c r="IG170" s="18"/>
      <c r="IH170" s="18"/>
      <c r="II170" s="18"/>
    </row>
    <row r="171" spans="1:243" s="17" customFormat="1" ht="15.75">
      <c r="A171" s="65">
        <v>2.58</v>
      </c>
      <c r="B171" s="51" t="s">
        <v>478</v>
      </c>
      <c r="C171" s="52" t="s">
        <v>202</v>
      </c>
      <c r="D171" s="52">
        <v>3</v>
      </c>
      <c r="E171" s="53" t="s">
        <v>627</v>
      </c>
      <c r="F171" s="56">
        <v>59.45</v>
      </c>
      <c r="G171" s="57"/>
      <c r="H171" s="57"/>
      <c r="I171" s="58" t="s">
        <v>34</v>
      </c>
      <c r="J171" s="59">
        <f t="shared" si="8"/>
        <v>1</v>
      </c>
      <c r="K171" s="57" t="s">
        <v>35</v>
      </c>
      <c r="L171" s="57" t="s">
        <v>4</v>
      </c>
      <c r="M171" s="60"/>
      <c r="N171" s="57"/>
      <c r="O171" s="57"/>
      <c r="P171" s="61"/>
      <c r="Q171" s="57"/>
      <c r="R171" s="57"/>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2">
        <f t="shared" si="9"/>
        <v>178</v>
      </c>
      <c r="BB171" s="63">
        <f t="shared" si="10"/>
        <v>178</v>
      </c>
      <c r="BC171" s="64" t="str">
        <f t="shared" si="11"/>
        <v>INR  One Hundred &amp; Seventy Eight  Only</v>
      </c>
      <c r="IA171" s="17">
        <v>2.58</v>
      </c>
      <c r="IB171" s="17" t="s">
        <v>478</v>
      </c>
      <c r="IC171" s="17" t="s">
        <v>202</v>
      </c>
      <c r="ID171" s="17">
        <v>3</v>
      </c>
      <c r="IE171" s="18" t="s">
        <v>627</v>
      </c>
      <c r="IF171" s="18"/>
      <c r="IG171" s="18"/>
      <c r="IH171" s="18"/>
      <c r="II171" s="18"/>
    </row>
    <row r="172" spans="1:243" s="17" customFormat="1" ht="31.5">
      <c r="A172" s="55">
        <v>2.59</v>
      </c>
      <c r="B172" s="51" t="s">
        <v>479</v>
      </c>
      <c r="C172" s="52" t="s">
        <v>203</v>
      </c>
      <c r="D172" s="68"/>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70"/>
      <c r="IA172" s="17">
        <v>2.59</v>
      </c>
      <c r="IB172" s="17" t="s">
        <v>479</v>
      </c>
      <c r="IC172" s="17" t="s">
        <v>203</v>
      </c>
      <c r="IE172" s="18"/>
      <c r="IF172" s="18"/>
      <c r="IG172" s="18"/>
      <c r="IH172" s="18"/>
      <c r="II172" s="18"/>
    </row>
    <row r="173" spans="1:243" s="17" customFormat="1" ht="31.5">
      <c r="A173" s="65">
        <v>2.6</v>
      </c>
      <c r="B173" s="51" t="s">
        <v>480</v>
      </c>
      <c r="C173" s="52" t="s">
        <v>204</v>
      </c>
      <c r="D173" s="52">
        <v>10.5</v>
      </c>
      <c r="E173" s="53" t="s">
        <v>627</v>
      </c>
      <c r="F173" s="56">
        <v>187.99</v>
      </c>
      <c r="G173" s="57"/>
      <c r="H173" s="57"/>
      <c r="I173" s="58" t="s">
        <v>34</v>
      </c>
      <c r="J173" s="59">
        <f t="shared" si="8"/>
        <v>1</v>
      </c>
      <c r="K173" s="57" t="s">
        <v>35</v>
      </c>
      <c r="L173" s="57" t="s">
        <v>4</v>
      </c>
      <c r="M173" s="60"/>
      <c r="N173" s="57"/>
      <c r="O173" s="57"/>
      <c r="P173" s="61"/>
      <c r="Q173" s="57"/>
      <c r="R173" s="57"/>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2">
        <f t="shared" si="9"/>
        <v>1974</v>
      </c>
      <c r="BB173" s="63">
        <f t="shared" si="10"/>
        <v>1974</v>
      </c>
      <c r="BC173" s="64" t="str">
        <f t="shared" si="11"/>
        <v>INR  One Thousand Nine Hundred &amp; Seventy Four  Only</v>
      </c>
      <c r="IA173" s="17">
        <v>2.6</v>
      </c>
      <c r="IB173" s="17" t="s">
        <v>480</v>
      </c>
      <c r="IC173" s="17" t="s">
        <v>204</v>
      </c>
      <c r="ID173" s="17">
        <v>10.5</v>
      </c>
      <c r="IE173" s="18" t="s">
        <v>627</v>
      </c>
      <c r="IF173" s="18"/>
      <c r="IG173" s="18"/>
      <c r="IH173" s="18"/>
      <c r="II173" s="18"/>
    </row>
    <row r="174" spans="1:243" s="17" customFormat="1" ht="15.75">
      <c r="A174" s="55">
        <v>2.61</v>
      </c>
      <c r="B174" s="51" t="s">
        <v>481</v>
      </c>
      <c r="C174" s="52" t="s">
        <v>205</v>
      </c>
      <c r="D174" s="68"/>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70"/>
      <c r="IA174" s="17">
        <v>2.61</v>
      </c>
      <c r="IB174" s="17" t="s">
        <v>481</v>
      </c>
      <c r="IC174" s="17" t="s">
        <v>205</v>
      </c>
      <c r="IE174" s="18"/>
      <c r="IF174" s="18"/>
      <c r="IG174" s="18"/>
      <c r="IH174" s="18"/>
      <c r="II174" s="18"/>
    </row>
    <row r="175" spans="1:243" s="17" customFormat="1" ht="31.5">
      <c r="A175" s="65">
        <v>2.62</v>
      </c>
      <c r="B175" s="51" t="s">
        <v>482</v>
      </c>
      <c r="C175" s="52" t="s">
        <v>206</v>
      </c>
      <c r="D175" s="52">
        <v>730</v>
      </c>
      <c r="E175" s="53" t="s">
        <v>627</v>
      </c>
      <c r="F175" s="56">
        <v>28.45</v>
      </c>
      <c r="G175" s="57"/>
      <c r="H175" s="57"/>
      <c r="I175" s="58" t="s">
        <v>34</v>
      </c>
      <c r="J175" s="59">
        <f t="shared" si="8"/>
        <v>1</v>
      </c>
      <c r="K175" s="57" t="s">
        <v>35</v>
      </c>
      <c r="L175" s="57" t="s">
        <v>4</v>
      </c>
      <c r="M175" s="60"/>
      <c r="N175" s="57"/>
      <c r="O175" s="57"/>
      <c r="P175" s="61"/>
      <c r="Q175" s="57"/>
      <c r="R175" s="57"/>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2">
        <f t="shared" si="9"/>
        <v>20769</v>
      </c>
      <c r="BB175" s="63">
        <f t="shared" si="10"/>
        <v>20769</v>
      </c>
      <c r="BC175" s="64" t="str">
        <f t="shared" si="11"/>
        <v>INR  Twenty Thousand Seven Hundred &amp; Sixty Nine  Only</v>
      </c>
      <c r="IA175" s="17">
        <v>2.62</v>
      </c>
      <c r="IB175" s="17" t="s">
        <v>482</v>
      </c>
      <c r="IC175" s="17" t="s">
        <v>206</v>
      </c>
      <c r="ID175" s="17">
        <v>730</v>
      </c>
      <c r="IE175" s="18" t="s">
        <v>627</v>
      </c>
      <c r="IF175" s="18"/>
      <c r="IG175" s="18"/>
      <c r="IH175" s="18"/>
      <c r="II175" s="18"/>
    </row>
    <row r="176" spans="1:243" s="17" customFormat="1" ht="78.75">
      <c r="A176" s="55">
        <v>2.63</v>
      </c>
      <c r="B176" s="51" t="s">
        <v>483</v>
      </c>
      <c r="C176" s="52" t="s">
        <v>207</v>
      </c>
      <c r="D176" s="68"/>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70"/>
      <c r="IA176" s="17">
        <v>2.63</v>
      </c>
      <c r="IB176" s="17" t="s">
        <v>483</v>
      </c>
      <c r="IC176" s="17" t="s">
        <v>207</v>
      </c>
      <c r="IE176" s="18"/>
      <c r="IF176" s="18"/>
      <c r="IG176" s="18"/>
      <c r="IH176" s="18"/>
      <c r="II176" s="18"/>
    </row>
    <row r="177" spans="1:243" s="17" customFormat="1" ht="31.5">
      <c r="A177" s="65">
        <v>2.64</v>
      </c>
      <c r="B177" s="51" t="s">
        <v>484</v>
      </c>
      <c r="C177" s="52" t="s">
        <v>208</v>
      </c>
      <c r="D177" s="52">
        <v>3872</v>
      </c>
      <c r="E177" s="53" t="s">
        <v>627</v>
      </c>
      <c r="F177" s="56">
        <v>81.32</v>
      </c>
      <c r="G177" s="57"/>
      <c r="H177" s="57"/>
      <c r="I177" s="58" t="s">
        <v>34</v>
      </c>
      <c r="J177" s="59">
        <f t="shared" si="8"/>
        <v>1</v>
      </c>
      <c r="K177" s="57" t="s">
        <v>35</v>
      </c>
      <c r="L177" s="57" t="s">
        <v>4</v>
      </c>
      <c r="M177" s="60"/>
      <c r="N177" s="57"/>
      <c r="O177" s="57"/>
      <c r="P177" s="61"/>
      <c r="Q177" s="57"/>
      <c r="R177" s="57"/>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2">
        <f t="shared" si="9"/>
        <v>314871</v>
      </c>
      <c r="BB177" s="63">
        <f t="shared" si="10"/>
        <v>314871</v>
      </c>
      <c r="BC177" s="64" t="str">
        <f t="shared" si="11"/>
        <v>INR  Three Lakh Fourteen Thousand Eight Hundred &amp; Seventy One  Only</v>
      </c>
      <c r="IA177" s="17">
        <v>2.64</v>
      </c>
      <c r="IB177" s="17" t="s">
        <v>484</v>
      </c>
      <c r="IC177" s="17" t="s">
        <v>208</v>
      </c>
      <c r="ID177" s="17">
        <v>3872</v>
      </c>
      <c r="IE177" s="18" t="s">
        <v>627</v>
      </c>
      <c r="IF177" s="18"/>
      <c r="IG177" s="18"/>
      <c r="IH177" s="18"/>
      <c r="II177" s="18"/>
    </row>
    <row r="178" spans="1:243" s="17" customFormat="1" ht="31.5">
      <c r="A178" s="55">
        <v>2.65</v>
      </c>
      <c r="B178" s="51" t="s">
        <v>485</v>
      </c>
      <c r="C178" s="52" t="s">
        <v>209</v>
      </c>
      <c r="D178" s="68"/>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70"/>
      <c r="IA178" s="17">
        <v>2.65</v>
      </c>
      <c r="IB178" s="17" t="s">
        <v>485</v>
      </c>
      <c r="IC178" s="17" t="s">
        <v>209</v>
      </c>
      <c r="IE178" s="18"/>
      <c r="IF178" s="18"/>
      <c r="IG178" s="18"/>
      <c r="IH178" s="18"/>
      <c r="II178" s="18"/>
    </row>
    <row r="179" spans="1:243" s="17" customFormat="1" ht="47.25">
      <c r="A179" s="65">
        <v>2.66</v>
      </c>
      <c r="B179" s="51" t="s">
        <v>486</v>
      </c>
      <c r="C179" s="52" t="s">
        <v>210</v>
      </c>
      <c r="D179" s="52">
        <v>90</v>
      </c>
      <c r="E179" s="53" t="s">
        <v>627</v>
      </c>
      <c r="F179" s="56">
        <v>146.3</v>
      </c>
      <c r="G179" s="57"/>
      <c r="H179" s="57"/>
      <c r="I179" s="58" t="s">
        <v>34</v>
      </c>
      <c r="J179" s="59">
        <f t="shared" si="8"/>
        <v>1</v>
      </c>
      <c r="K179" s="57" t="s">
        <v>35</v>
      </c>
      <c r="L179" s="57" t="s">
        <v>4</v>
      </c>
      <c r="M179" s="60"/>
      <c r="N179" s="57"/>
      <c r="O179" s="57"/>
      <c r="P179" s="61"/>
      <c r="Q179" s="57"/>
      <c r="R179" s="57"/>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2">
        <f t="shared" si="9"/>
        <v>13167</v>
      </c>
      <c r="BB179" s="63">
        <f t="shared" si="10"/>
        <v>13167</v>
      </c>
      <c r="BC179" s="64" t="str">
        <f t="shared" si="11"/>
        <v>INR  Thirteen Thousand One Hundred &amp; Sixty Seven  Only</v>
      </c>
      <c r="IA179" s="17">
        <v>2.66</v>
      </c>
      <c r="IB179" s="17" t="s">
        <v>486</v>
      </c>
      <c r="IC179" s="17" t="s">
        <v>210</v>
      </c>
      <c r="ID179" s="17">
        <v>90</v>
      </c>
      <c r="IE179" s="18" t="s">
        <v>627</v>
      </c>
      <c r="IF179" s="18"/>
      <c r="IG179" s="18"/>
      <c r="IH179" s="18"/>
      <c r="II179" s="18"/>
    </row>
    <row r="180" spans="1:243" s="17" customFormat="1" ht="47.25">
      <c r="A180" s="55">
        <v>2.67</v>
      </c>
      <c r="B180" s="51" t="s">
        <v>809</v>
      </c>
      <c r="C180" s="52" t="s">
        <v>211</v>
      </c>
      <c r="D180" s="68"/>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70"/>
      <c r="IA180" s="17">
        <v>2.67</v>
      </c>
      <c r="IB180" s="17" t="s">
        <v>809</v>
      </c>
      <c r="IC180" s="17" t="s">
        <v>211</v>
      </c>
      <c r="IE180" s="18"/>
      <c r="IF180" s="18"/>
      <c r="IG180" s="18"/>
      <c r="IH180" s="18"/>
      <c r="II180" s="18"/>
    </row>
    <row r="181" spans="1:243" s="17" customFormat="1" ht="47.25">
      <c r="A181" s="65">
        <v>2.68</v>
      </c>
      <c r="B181" s="51" t="s">
        <v>810</v>
      </c>
      <c r="C181" s="52" t="s">
        <v>212</v>
      </c>
      <c r="D181" s="52">
        <v>212</v>
      </c>
      <c r="E181" s="53" t="s">
        <v>627</v>
      </c>
      <c r="F181" s="56">
        <v>142.35</v>
      </c>
      <c r="G181" s="57"/>
      <c r="H181" s="57"/>
      <c r="I181" s="58" t="s">
        <v>34</v>
      </c>
      <c r="J181" s="59">
        <f t="shared" si="8"/>
        <v>1</v>
      </c>
      <c r="K181" s="57" t="s">
        <v>35</v>
      </c>
      <c r="L181" s="57" t="s">
        <v>4</v>
      </c>
      <c r="M181" s="60"/>
      <c r="N181" s="57"/>
      <c r="O181" s="57"/>
      <c r="P181" s="61"/>
      <c r="Q181" s="57"/>
      <c r="R181" s="57"/>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2">
        <f t="shared" si="9"/>
        <v>30178</v>
      </c>
      <c r="BB181" s="63">
        <f t="shared" si="10"/>
        <v>30178</v>
      </c>
      <c r="BC181" s="64" t="str">
        <f t="shared" si="11"/>
        <v>INR  Thirty Thousand One Hundred &amp; Seventy Eight  Only</v>
      </c>
      <c r="IA181" s="17">
        <v>2.68</v>
      </c>
      <c r="IB181" s="17" t="s">
        <v>810</v>
      </c>
      <c r="IC181" s="17" t="s">
        <v>212</v>
      </c>
      <c r="ID181" s="17">
        <v>212</v>
      </c>
      <c r="IE181" s="18" t="s">
        <v>627</v>
      </c>
      <c r="IF181" s="18"/>
      <c r="IG181" s="18"/>
      <c r="IH181" s="18"/>
      <c r="II181" s="18"/>
    </row>
    <row r="182" spans="1:243" s="17" customFormat="1" ht="31.5">
      <c r="A182" s="55">
        <v>2.69</v>
      </c>
      <c r="B182" s="51" t="s">
        <v>487</v>
      </c>
      <c r="C182" s="52" t="s">
        <v>213</v>
      </c>
      <c r="D182" s="68"/>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70"/>
      <c r="IA182" s="17">
        <v>2.69</v>
      </c>
      <c r="IB182" s="17" t="s">
        <v>487</v>
      </c>
      <c r="IC182" s="17" t="s">
        <v>213</v>
      </c>
      <c r="IE182" s="18"/>
      <c r="IF182" s="18"/>
      <c r="IG182" s="18"/>
      <c r="IH182" s="18"/>
      <c r="II182" s="18"/>
    </row>
    <row r="183" spans="1:243" s="17" customFormat="1" ht="31.5">
      <c r="A183" s="65">
        <v>2.7</v>
      </c>
      <c r="B183" s="51" t="s">
        <v>484</v>
      </c>
      <c r="C183" s="52" t="s">
        <v>214</v>
      </c>
      <c r="D183" s="52">
        <v>171</v>
      </c>
      <c r="E183" s="53" t="s">
        <v>627</v>
      </c>
      <c r="F183" s="56">
        <v>115.26</v>
      </c>
      <c r="G183" s="57"/>
      <c r="H183" s="57"/>
      <c r="I183" s="58" t="s">
        <v>34</v>
      </c>
      <c r="J183" s="59">
        <f t="shared" si="8"/>
        <v>1</v>
      </c>
      <c r="K183" s="57" t="s">
        <v>35</v>
      </c>
      <c r="L183" s="57" t="s">
        <v>4</v>
      </c>
      <c r="M183" s="60"/>
      <c r="N183" s="57"/>
      <c r="O183" s="57"/>
      <c r="P183" s="61"/>
      <c r="Q183" s="57"/>
      <c r="R183" s="57"/>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2">
        <f t="shared" si="9"/>
        <v>19709</v>
      </c>
      <c r="BB183" s="63">
        <f t="shared" si="10"/>
        <v>19709</v>
      </c>
      <c r="BC183" s="64" t="str">
        <f t="shared" si="11"/>
        <v>INR  Nineteen Thousand Seven Hundred &amp; Nine  Only</v>
      </c>
      <c r="IA183" s="17">
        <v>2.7</v>
      </c>
      <c r="IB183" s="17" t="s">
        <v>484</v>
      </c>
      <c r="IC183" s="17" t="s">
        <v>214</v>
      </c>
      <c r="ID183" s="17">
        <v>171</v>
      </c>
      <c r="IE183" s="18" t="s">
        <v>627</v>
      </c>
      <c r="IF183" s="18"/>
      <c r="IG183" s="18"/>
      <c r="IH183" s="18"/>
      <c r="II183" s="18"/>
    </row>
    <row r="184" spans="1:243" s="17" customFormat="1" ht="47.25">
      <c r="A184" s="55">
        <v>2.71</v>
      </c>
      <c r="B184" s="51" t="s">
        <v>488</v>
      </c>
      <c r="C184" s="52" t="s">
        <v>215</v>
      </c>
      <c r="D184" s="68"/>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70"/>
      <c r="IA184" s="17">
        <v>2.71</v>
      </c>
      <c r="IB184" s="17" t="s">
        <v>488</v>
      </c>
      <c r="IC184" s="17" t="s">
        <v>215</v>
      </c>
      <c r="IE184" s="18"/>
      <c r="IF184" s="18"/>
      <c r="IG184" s="18"/>
      <c r="IH184" s="18"/>
      <c r="II184" s="18"/>
    </row>
    <row r="185" spans="1:243" s="17" customFormat="1" ht="47.25">
      <c r="A185" s="65">
        <v>2.72</v>
      </c>
      <c r="B185" s="51" t="s">
        <v>489</v>
      </c>
      <c r="C185" s="52" t="s">
        <v>216</v>
      </c>
      <c r="D185" s="52">
        <v>53.5</v>
      </c>
      <c r="E185" s="53" t="s">
        <v>627</v>
      </c>
      <c r="F185" s="56">
        <v>167.82</v>
      </c>
      <c r="G185" s="57"/>
      <c r="H185" s="57"/>
      <c r="I185" s="58" t="s">
        <v>34</v>
      </c>
      <c r="J185" s="59">
        <f t="shared" si="8"/>
        <v>1</v>
      </c>
      <c r="K185" s="57" t="s">
        <v>35</v>
      </c>
      <c r="L185" s="57" t="s">
        <v>4</v>
      </c>
      <c r="M185" s="60"/>
      <c r="N185" s="57"/>
      <c r="O185" s="57"/>
      <c r="P185" s="61"/>
      <c r="Q185" s="57"/>
      <c r="R185" s="57"/>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2">
        <f t="shared" si="9"/>
        <v>8978</v>
      </c>
      <c r="BB185" s="63">
        <f t="shared" si="10"/>
        <v>8978</v>
      </c>
      <c r="BC185" s="64" t="str">
        <f t="shared" si="11"/>
        <v>INR  Eight Thousand Nine Hundred &amp; Seventy Eight  Only</v>
      </c>
      <c r="IA185" s="17">
        <v>2.72</v>
      </c>
      <c r="IB185" s="17" t="s">
        <v>489</v>
      </c>
      <c r="IC185" s="17" t="s">
        <v>216</v>
      </c>
      <c r="ID185" s="17">
        <v>53.5</v>
      </c>
      <c r="IE185" s="18" t="s">
        <v>627</v>
      </c>
      <c r="IF185" s="18"/>
      <c r="IG185" s="18"/>
      <c r="IH185" s="18"/>
      <c r="II185" s="18"/>
    </row>
    <row r="186" spans="1:243" s="17" customFormat="1" ht="141.75">
      <c r="A186" s="55">
        <v>2.73</v>
      </c>
      <c r="B186" s="51" t="s">
        <v>811</v>
      </c>
      <c r="C186" s="52" t="s">
        <v>217</v>
      </c>
      <c r="D186" s="52">
        <v>10</v>
      </c>
      <c r="E186" s="53" t="s">
        <v>627</v>
      </c>
      <c r="F186" s="56">
        <v>318.68</v>
      </c>
      <c r="G186" s="57"/>
      <c r="H186" s="57"/>
      <c r="I186" s="58" t="s">
        <v>34</v>
      </c>
      <c r="J186" s="59">
        <f t="shared" si="8"/>
        <v>1</v>
      </c>
      <c r="K186" s="57" t="s">
        <v>35</v>
      </c>
      <c r="L186" s="57" t="s">
        <v>4</v>
      </c>
      <c r="M186" s="60"/>
      <c r="N186" s="57"/>
      <c r="O186" s="57"/>
      <c r="P186" s="61"/>
      <c r="Q186" s="57"/>
      <c r="R186" s="57"/>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2">
        <f t="shared" si="9"/>
        <v>3187</v>
      </c>
      <c r="BB186" s="63">
        <f t="shared" si="10"/>
        <v>3187</v>
      </c>
      <c r="BC186" s="64" t="str">
        <f t="shared" si="11"/>
        <v>INR  Three Thousand One Hundred &amp; Eighty Seven  Only</v>
      </c>
      <c r="IA186" s="17">
        <v>2.73</v>
      </c>
      <c r="IB186" s="17" t="s">
        <v>811</v>
      </c>
      <c r="IC186" s="17" t="s">
        <v>217</v>
      </c>
      <c r="ID186" s="17">
        <v>10</v>
      </c>
      <c r="IE186" s="18" t="s">
        <v>627</v>
      </c>
      <c r="IF186" s="18"/>
      <c r="IG186" s="18"/>
      <c r="IH186" s="18"/>
      <c r="II186" s="18"/>
    </row>
    <row r="187" spans="1:243" s="17" customFormat="1" ht="63">
      <c r="A187" s="65">
        <v>2.74</v>
      </c>
      <c r="B187" s="51" t="s">
        <v>490</v>
      </c>
      <c r="C187" s="52" t="s">
        <v>218</v>
      </c>
      <c r="D187" s="52">
        <v>2415</v>
      </c>
      <c r="E187" s="53" t="s">
        <v>627</v>
      </c>
      <c r="F187" s="56">
        <v>108.59</v>
      </c>
      <c r="G187" s="57"/>
      <c r="H187" s="57"/>
      <c r="I187" s="58" t="s">
        <v>34</v>
      </c>
      <c r="J187" s="59">
        <f t="shared" si="8"/>
        <v>1</v>
      </c>
      <c r="K187" s="57" t="s">
        <v>35</v>
      </c>
      <c r="L187" s="57" t="s">
        <v>4</v>
      </c>
      <c r="M187" s="60"/>
      <c r="N187" s="57"/>
      <c r="O187" s="57"/>
      <c r="P187" s="61"/>
      <c r="Q187" s="57"/>
      <c r="R187" s="57"/>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2">
        <f t="shared" si="9"/>
        <v>262245</v>
      </c>
      <c r="BB187" s="63">
        <f t="shared" si="10"/>
        <v>262245</v>
      </c>
      <c r="BC187" s="64" t="str">
        <f t="shared" si="11"/>
        <v>INR  Two Lakh Sixty Two Thousand Two Hundred &amp; Forty Five  Only</v>
      </c>
      <c r="IA187" s="17">
        <v>2.74</v>
      </c>
      <c r="IB187" s="17" t="s">
        <v>490</v>
      </c>
      <c r="IC187" s="17" t="s">
        <v>218</v>
      </c>
      <c r="ID187" s="17">
        <v>2415</v>
      </c>
      <c r="IE187" s="18" t="s">
        <v>627</v>
      </c>
      <c r="IF187" s="18"/>
      <c r="IG187" s="18"/>
      <c r="IH187" s="18"/>
      <c r="II187" s="18"/>
    </row>
    <row r="188" spans="1:243" s="17" customFormat="1" ht="15.75">
      <c r="A188" s="55">
        <v>2.75</v>
      </c>
      <c r="B188" s="51" t="s">
        <v>481</v>
      </c>
      <c r="C188" s="52" t="s">
        <v>219</v>
      </c>
      <c r="D188" s="68"/>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70"/>
      <c r="IA188" s="17">
        <v>2.75</v>
      </c>
      <c r="IB188" s="17" t="s">
        <v>481</v>
      </c>
      <c r="IC188" s="17" t="s">
        <v>219</v>
      </c>
      <c r="IE188" s="18"/>
      <c r="IF188" s="18"/>
      <c r="IG188" s="18"/>
      <c r="IH188" s="18"/>
      <c r="II188" s="18"/>
    </row>
    <row r="189" spans="1:243" s="17" customFormat="1" ht="31.5">
      <c r="A189" s="65">
        <v>2.76</v>
      </c>
      <c r="B189" s="51" t="s">
        <v>491</v>
      </c>
      <c r="C189" s="52" t="s">
        <v>220</v>
      </c>
      <c r="D189" s="52">
        <v>2713</v>
      </c>
      <c r="E189" s="53" t="s">
        <v>627</v>
      </c>
      <c r="F189" s="56">
        <v>16.67</v>
      </c>
      <c r="G189" s="57"/>
      <c r="H189" s="57"/>
      <c r="I189" s="58" t="s">
        <v>34</v>
      </c>
      <c r="J189" s="59">
        <f t="shared" si="8"/>
        <v>1</v>
      </c>
      <c r="K189" s="57" t="s">
        <v>35</v>
      </c>
      <c r="L189" s="57" t="s">
        <v>4</v>
      </c>
      <c r="M189" s="60"/>
      <c r="N189" s="57"/>
      <c r="O189" s="57"/>
      <c r="P189" s="61"/>
      <c r="Q189" s="57"/>
      <c r="R189" s="57"/>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2">
        <f t="shared" si="9"/>
        <v>45226</v>
      </c>
      <c r="BB189" s="63">
        <f t="shared" si="10"/>
        <v>45226</v>
      </c>
      <c r="BC189" s="64" t="str">
        <f t="shared" si="11"/>
        <v>INR  Forty Five Thousand Two Hundred &amp; Twenty Six  Only</v>
      </c>
      <c r="IA189" s="17">
        <v>2.76</v>
      </c>
      <c r="IB189" s="17" t="s">
        <v>491</v>
      </c>
      <c r="IC189" s="17" t="s">
        <v>220</v>
      </c>
      <c r="ID189" s="17">
        <v>2713</v>
      </c>
      <c r="IE189" s="18" t="s">
        <v>627</v>
      </c>
      <c r="IF189" s="18"/>
      <c r="IG189" s="18"/>
      <c r="IH189" s="18"/>
      <c r="II189" s="18"/>
    </row>
    <row r="190" spans="1:243" s="17" customFormat="1" ht="63">
      <c r="A190" s="55">
        <v>2.77</v>
      </c>
      <c r="B190" s="51" t="s">
        <v>492</v>
      </c>
      <c r="C190" s="52" t="s">
        <v>221</v>
      </c>
      <c r="D190" s="52">
        <v>2713</v>
      </c>
      <c r="E190" s="53" t="s">
        <v>627</v>
      </c>
      <c r="F190" s="56">
        <v>14.35</v>
      </c>
      <c r="G190" s="57"/>
      <c r="H190" s="57"/>
      <c r="I190" s="58" t="s">
        <v>34</v>
      </c>
      <c r="J190" s="59">
        <f t="shared" si="8"/>
        <v>1</v>
      </c>
      <c r="K190" s="57" t="s">
        <v>35</v>
      </c>
      <c r="L190" s="57" t="s">
        <v>4</v>
      </c>
      <c r="M190" s="60"/>
      <c r="N190" s="57"/>
      <c r="O190" s="57"/>
      <c r="P190" s="61"/>
      <c r="Q190" s="57"/>
      <c r="R190" s="57"/>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2">
        <f t="shared" si="9"/>
        <v>38932</v>
      </c>
      <c r="BB190" s="63">
        <f t="shared" si="10"/>
        <v>38932</v>
      </c>
      <c r="BC190" s="64" t="str">
        <f t="shared" si="11"/>
        <v>INR  Thirty Eight Thousand Nine Hundred &amp; Thirty Two  Only</v>
      </c>
      <c r="IA190" s="17">
        <v>2.77</v>
      </c>
      <c r="IB190" s="17" t="s">
        <v>492</v>
      </c>
      <c r="IC190" s="17" t="s">
        <v>221</v>
      </c>
      <c r="ID190" s="17">
        <v>2713</v>
      </c>
      <c r="IE190" s="18" t="s">
        <v>627</v>
      </c>
      <c r="IF190" s="18"/>
      <c r="IG190" s="18"/>
      <c r="IH190" s="18"/>
      <c r="II190" s="18"/>
    </row>
    <row r="191" spans="1:243" s="17" customFormat="1" ht="63">
      <c r="A191" s="65">
        <v>2.78</v>
      </c>
      <c r="B191" s="51" t="s">
        <v>493</v>
      </c>
      <c r="C191" s="52" t="s">
        <v>222</v>
      </c>
      <c r="D191" s="68"/>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70"/>
      <c r="IA191" s="17">
        <v>2.78</v>
      </c>
      <c r="IB191" s="17" t="s">
        <v>493</v>
      </c>
      <c r="IC191" s="17" t="s">
        <v>222</v>
      </c>
      <c r="IE191" s="18"/>
      <c r="IF191" s="18"/>
      <c r="IG191" s="18"/>
      <c r="IH191" s="18"/>
      <c r="II191" s="18"/>
    </row>
    <row r="192" spans="1:243" s="17" customFormat="1" ht="31.5">
      <c r="A192" s="55">
        <v>2.79</v>
      </c>
      <c r="B192" s="51" t="s">
        <v>494</v>
      </c>
      <c r="C192" s="52" t="s">
        <v>223</v>
      </c>
      <c r="D192" s="52">
        <v>1344</v>
      </c>
      <c r="E192" s="53" t="s">
        <v>627</v>
      </c>
      <c r="F192" s="56">
        <v>49.8</v>
      </c>
      <c r="G192" s="57"/>
      <c r="H192" s="57"/>
      <c r="I192" s="58" t="s">
        <v>34</v>
      </c>
      <c r="J192" s="59">
        <f t="shared" si="8"/>
        <v>1</v>
      </c>
      <c r="K192" s="57" t="s">
        <v>35</v>
      </c>
      <c r="L192" s="57" t="s">
        <v>4</v>
      </c>
      <c r="M192" s="60"/>
      <c r="N192" s="57"/>
      <c r="O192" s="57"/>
      <c r="P192" s="61"/>
      <c r="Q192" s="57"/>
      <c r="R192" s="57"/>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2">
        <f t="shared" si="9"/>
        <v>66931</v>
      </c>
      <c r="BB192" s="63">
        <f t="shared" si="10"/>
        <v>66931</v>
      </c>
      <c r="BC192" s="64" t="str">
        <f t="shared" si="11"/>
        <v>INR  Sixty Six Thousand Nine Hundred &amp; Thirty One  Only</v>
      </c>
      <c r="IA192" s="17">
        <v>2.79</v>
      </c>
      <c r="IB192" s="17" t="s">
        <v>494</v>
      </c>
      <c r="IC192" s="17" t="s">
        <v>223</v>
      </c>
      <c r="ID192" s="17">
        <v>1344</v>
      </c>
      <c r="IE192" s="18" t="s">
        <v>627</v>
      </c>
      <c r="IF192" s="18"/>
      <c r="IG192" s="18"/>
      <c r="IH192" s="18"/>
      <c r="II192" s="18"/>
    </row>
    <row r="193" spans="1:243" s="17" customFormat="1" ht="78.75">
      <c r="A193" s="65">
        <v>2.8</v>
      </c>
      <c r="B193" s="51" t="s">
        <v>495</v>
      </c>
      <c r="C193" s="52" t="s">
        <v>224</v>
      </c>
      <c r="D193" s="52">
        <v>2385</v>
      </c>
      <c r="E193" s="53" t="s">
        <v>627</v>
      </c>
      <c r="F193" s="56">
        <v>18.28</v>
      </c>
      <c r="G193" s="57"/>
      <c r="H193" s="57"/>
      <c r="I193" s="58" t="s">
        <v>34</v>
      </c>
      <c r="J193" s="59">
        <f t="shared" si="8"/>
        <v>1</v>
      </c>
      <c r="K193" s="57" t="s">
        <v>35</v>
      </c>
      <c r="L193" s="57" t="s">
        <v>4</v>
      </c>
      <c r="M193" s="60"/>
      <c r="N193" s="57"/>
      <c r="O193" s="57"/>
      <c r="P193" s="61"/>
      <c r="Q193" s="57"/>
      <c r="R193" s="57"/>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2">
        <f t="shared" si="9"/>
        <v>43598</v>
      </c>
      <c r="BB193" s="63">
        <f t="shared" si="10"/>
        <v>43598</v>
      </c>
      <c r="BC193" s="64" t="str">
        <f t="shared" si="11"/>
        <v>INR  Forty Three Thousand Five Hundred &amp; Ninety Eight  Only</v>
      </c>
      <c r="IA193" s="17">
        <v>2.8</v>
      </c>
      <c r="IB193" s="17" t="s">
        <v>495</v>
      </c>
      <c r="IC193" s="17" t="s">
        <v>224</v>
      </c>
      <c r="ID193" s="17">
        <v>2385</v>
      </c>
      <c r="IE193" s="18" t="s">
        <v>627</v>
      </c>
      <c r="IF193" s="18"/>
      <c r="IG193" s="18"/>
      <c r="IH193" s="18"/>
      <c r="II193" s="18"/>
    </row>
    <row r="194" spans="1:243" s="17" customFormat="1" ht="47.25">
      <c r="A194" s="55">
        <v>2.81</v>
      </c>
      <c r="B194" s="51" t="s">
        <v>488</v>
      </c>
      <c r="C194" s="52" t="s">
        <v>225</v>
      </c>
      <c r="D194" s="68"/>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70"/>
      <c r="IA194" s="17">
        <v>2.81</v>
      </c>
      <c r="IB194" s="17" t="s">
        <v>488</v>
      </c>
      <c r="IC194" s="17" t="s">
        <v>225</v>
      </c>
      <c r="IE194" s="18"/>
      <c r="IF194" s="18"/>
      <c r="IG194" s="18"/>
      <c r="IH194" s="18"/>
      <c r="II194" s="18"/>
    </row>
    <row r="195" spans="1:243" s="17" customFormat="1" ht="31.5">
      <c r="A195" s="65">
        <v>2.82</v>
      </c>
      <c r="B195" s="51" t="s">
        <v>496</v>
      </c>
      <c r="C195" s="52" t="s">
        <v>226</v>
      </c>
      <c r="D195" s="52">
        <v>3023</v>
      </c>
      <c r="E195" s="53" t="s">
        <v>627</v>
      </c>
      <c r="F195" s="56">
        <v>75.89</v>
      </c>
      <c r="G195" s="57"/>
      <c r="H195" s="57"/>
      <c r="I195" s="58" t="s">
        <v>34</v>
      </c>
      <c r="J195" s="59">
        <f t="shared" si="8"/>
        <v>1</v>
      </c>
      <c r="K195" s="57" t="s">
        <v>35</v>
      </c>
      <c r="L195" s="57" t="s">
        <v>4</v>
      </c>
      <c r="M195" s="60"/>
      <c r="N195" s="57"/>
      <c r="O195" s="57"/>
      <c r="P195" s="61"/>
      <c r="Q195" s="57"/>
      <c r="R195" s="57"/>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2">
        <f t="shared" si="9"/>
        <v>229415</v>
      </c>
      <c r="BB195" s="63">
        <f t="shared" si="10"/>
        <v>229415</v>
      </c>
      <c r="BC195" s="64" t="str">
        <f t="shared" si="11"/>
        <v>INR  Two Lakh Twenty Nine Thousand Four Hundred &amp; Fifteen  Only</v>
      </c>
      <c r="IA195" s="17">
        <v>2.82</v>
      </c>
      <c r="IB195" s="17" t="s">
        <v>496</v>
      </c>
      <c r="IC195" s="17" t="s">
        <v>226</v>
      </c>
      <c r="ID195" s="17">
        <v>3023</v>
      </c>
      <c r="IE195" s="18" t="s">
        <v>627</v>
      </c>
      <c r="IF195" s="18"/>
      <c r="IG195" s="18"/>
      <c r="IH195" s="18"/>
      <c r="II195" s="18"/>
    </row>
    <row r="196" spans="1:243" s="17" customFormat="1" ht="31.5">
      <c r="A196" s="55">
        <v>2.83</v>
      </c>
      <c r="B196" s="51" t="s">
        <v>497</v>
      </c>
      <c r="C196" s="52" t="s">
        <v>227</v>
      </c>
      <c r="D196" s="68"/>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70"/>
      <c r="IA196" s="17">
        <v>2.83</v>
      </c>
      <c r="IB196" s="17" t="s">
        <v>497</v>
      </c>
      <c r="IC196" s="17" t="s">
        <v>227</v>
      </c>
      <c r="IE196" s="18"/>
      <c r="IF196" s="18"/>
      <c r="IG196" s="18"/>
      <c r="IH196" s="18"/>
      <c r="II196" s="18"/>
    </row>
    <row r="197" spans="1:243" s="17" customFormat="1" ht="31.5">
      <c r="A197" s="65">
        <v>2.84</v>
      </c>
      <c r="B197" s="51" t="s">
        <v>498</v>
      </c>
      <c r="C197" s="52" t="s">
        <v>228</v>
      </c>
      <c r="D197" s="52">
        <v>20</v>
      </c>
      <c r="E197" s="53" t="s">
        <v>627</v>
      </c>
      <c r="F197" s="56">
        <v>72.73</v>
      </c>
      <c r="G197" s="57"/>
      <c r="H197" s="57"/>
      <c r="I197" s="58" t="s">
        <v>34</v>
      </c>
      <c r="J197" s="59">
        <f t="shared" si="8"/>
        <v>1</v>
      </c>
      <c r="K197" s="57" t="s">
        <v>35</v>
      </c>
      <c r="L197" s="57" t="s">
        <v>4</v>
      </c>
      <c r="M197" s="60"/>
      <c r="N197" s="57"/>
      <c r="O197" s="57"/>
      <c r="P197" s="61"/>
      <c r="Q197" s="57"/>
      <c r="R197" s="57"/>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2">
        <f t="shared" si="9"/>
        <v>1455</v>
      </c>
      <c r="BB197" s="63">
        <f t="shared" si="10"/>
        <v>1455</v>
      </c>
      <c r="BC197" s="64" t="str">
        <f t="shared" si="11"/>
        <v>INR  One Thousand Four Hundred &amp; Fifty Five  Only</v>
      </c>
      <c r="IA197" s="17">
        <v>2.84</v>
      </c>
      <c r="IB197" s="17" t="s">
        <v>498</v>
      </c>
      <c r="IC197" s="17" t="s">
        <v>228</v>
      </c>
      <c r="ID197" s="17">
        <v>20</v>
      </c>
      <c r="IE197" s="18" t="s">
        <v>627</v>
      </c>
      <c r="IF197" s="18"/>
      <c r="IG197" s="18"/>
      <c r="IH197" s="18"/>
      <c r="II197" s="18"/>
    </row>
    <row r="198" spans="1:243" s="17" customFormat="1" ht="31.5">
      <c r="A198" s="55">
        <v>2.85</v>
      </c>
      <c r="B198" s="51" t="s">
        <v>485</v>
      </c>
      <c r="C198" s="52" t="s">
        <v>229</v>
      </c>
      <c r="D198" s="68"/>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70"/>
      <c r="IA198" s="17">
        <v>2.85</v>
      </c>
      <c r="IB198" s="17" t="s">
        <v>485</v>
      </c>
      <c r="IC198" s="17" t="s">
        <v>229</v>
      </c>
      <c r="IE198" s="18"/>
      <c r="IF198" s="18"/>
      <c r="IG198" s="18"/>
      <c r="IH198" s="18"/>
      <c r="II198" s="18"/>
    </row>
    <row r="199" spans="1:243" s="17" customFormat="1" ht="31.5">
      <c r="A199" s="65">
        <v>2.86</v>
      </c>
      <c r="B199" s="51" t="s">
        <v>499</v>
      </c>
      <c r="C199" s="52" t="s">
        <v>230</v>
      </c>
      <c r="D199" s="52">
        <v>113</v>
      </c>
      <c r="E199" s="53" t="s">
        <v>627</v>
      </c>
      <c r="F199" s="56">
        <v>65.54</v>
      </c>
      <c r="G199" s="57"/>
      <c r="H199" s="57"/>
      <c r="I199" s="58" t="s">
        <v>34</v>
      </c>
      <c r="J199" s="59">
        <f t="shared" si="8"/>
        <v>1</v>
      </c>
      <c r="K199" s="57" t="s">
        <v>35</v>
      </c>
      <c r="L199" s="57" t="s">
        <v>4</v>
      </c>
      <c r="M199" s="60"/>
      <c r="N199" s="57"/>
      <c r="O199" s="57"/>
      <c r="P199" s="61"/>
      <c r="Q199" s="57"/>
      <c r="R199" s="57"/>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2">
        <f t="shared" si="9"/>
        <v>7406</v>
      </c>
      <c r="BB199" s="63">
        <f t="shared" si="10"/>
        <v>7406</v>
      </c>
      <c r="BC199" s="64" t="str">
        <f t="shared" si="11"/>
        <v>INR  Seven Thousand Four Hundred &amp; Six  Only</v>
      </c>
      <c r="IA199" s="17">
        <v>2.86</v>
      </c>
      <c r="IB199" s="17" t="s">
        <v>499</v>
      </c>
      <c r="IC199" s="17" t="s">
        <v>230</v>
      </c>
      <c r="ID199" s="17">
        <v>113</v>
      </c>
      <c r="IE199" s="18" t="s">
        <v>627</v>
      </c>
      <c r="IF199" s="18"/>
      <c r="IG199" s="18"/>
      <c r="IH199" s="18"/>
      <c r="II199" s="18"/>
    </row>
    <row r="200" spans="1:243" s="17" customFormat="1" ht="47.25">
      <c r="A200" s="55">
        <v>2.87</v>
      </c>
      <c r="B200" s="51" t="s">
        <v>500</v>
      </c>
      <c r="C200" s="52" t="s">
        <v>231</v>
      </c>
      <c r="D200" s="68"/>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70"/>
      <c r="IA200" s="17">
        <v>2.87</v>
      </c>
      <c r="IB200" s="17" t="s">
        <v>500</v>
      </c>
      <c r="IC200" s="17" t="s">
        <v>231</v>
      </c>
      <c r="IE200" s="18"/>
      <c r="IF200" s="18"/>
      <c r="IG200" s="18"/>
      <c r="IH200" s="18"/>
      <c r="II200" s="18"/>
    </row>
    <row r="201" spans="1:243" s="17" customFormat="1" ht="31.5">
      <c r="A201" s="65">
        <v>2.88</v>
      </c>
      <c r="B201" s="51" t="s">
        <v>501</v>
      </c>
      <c r="C201" s="52" t="s">
        <v>232</v>
      </c>
      <c r="D201" s="52">
        <v>800</v>
      </c>
      <c r="E201" s="53" t="s">
        <v>627</v>
      </c>
      <c r="F201" s="56">
        <v>95.22</v>
      </c>
      <c r="G201" s="57"/>
      <c r="H201" s="57"/>
      <c r="I201" s="58" t="s">
        <v>34</v>
      </c>
      <c r="J201" s="59">
        <f t="shared" si="8"/>
        <v>1</v>
      </c>
      <c r="K201" s="57" t="s">
        <v>35</v>
      </c>
      <c r="L201" s="57" t="s">
        <v>4</v>
      </c>
      <c r="M201" s="60"/>
      <c r="N201" s="57"/>
      <c r="O201" s="57"/>
      <c r="P201" s="61"/>
      <c r="Q201" s="57"/>
      <c r="R201" s="57"/>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2">
        <f t="shared" si="9"/>
        <v>76176</v>
      </c>
      <c r="BB201" s="63">
        <f t="shared" si="10"/>
        <v>76176</v>
      </c>
      <c r="BC201" s="64" t="str">
        <f t="shared" si="11"/>
        <v>INR  Seventy Six Thousand One Hundred &amp; Seventy Six  Only</v>
      </c>
      <c r="IA201" s="17">
        <v>2.88</v>
      </c>
      <c r="IB201" s="17" t="s">
        <v>501</v>
      </c>
      <c r="IC201" s="17" t="s">
        <v>232</v>
      </c>
      <c r="ID201" s="17">
        <v>800</v>
      </c>
      <c r="IE201" s="18" t="s">
        <v>627</v>
      </c>
      <c r="IF201" s="18"/>
      <c r="IG201" s="18"/>
      <c r="IH201" s="18"/>
      <c r="II201" s="18"/>
    </row>
    <row r="202" spans="1:243" s="17" customFormat="1" ht="15.75">
      <c r="A202" s="55">
        <v>2.89</v>
      </c>
      <c r="B202" s="51" t="s">
        <v>502</v>
      </c>
      <c r="C202" s="52" t="s">
        <v>233</v>
      </c>
      <c r="D202" s="68"/>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70"/>
      <c r="IA202" s="17">
        <v>2.89</v>
      </c>
      <c r="IB202" s="17" t="s">
        <v>502</v>
      </c>
      <c r="IC202" s="17" t="s">
        <v>233</v>
      </c>
      <c r="IE202" s="18"/>
      <c r="IF202" s="18"/>
      <c r="IG202" s="18"/>
      <c r="IH202" s="18"/>
      <c r="II202" s="18"/>
    </row>
    <row r="203" spans="1:243" s="17" customFormat="1" ht="110.25">
      <c r="A203" s="65">
        <v>2.9</v>
      </c>
      <c r="B203" s="51" t="s">
        <v>503</v>
      </c>
      <c r="C203" s="52" t="s">
        <v>234</v>
      </c>
      <c r="D203" s="68"/>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70"/>
      <c r="IA203" s="17">
        <v>2.9</v>
      </c>
      <c r="IB203" s="17" t="s">
        <v>503</v>
      </c>
      <c r="IC203" s="17" t="s">
        <v>234</v>
      </c>
      <c r="IE203" s="18"/>
      <c r="IF203" s="18"/>
      <c r="IG203" s="18"/>
      <c r="IH203" s="18"/>
      <c r="II203" s="18"/>
    </row>
    <row r="204" spans="1:243" s="17" customFormat="1" ht="31.5">
      <c r="A204" s="55">
        <v>2.91</v>
      </c>
      <c r="B204" s="51" t="s">
        <v>504</v>
      </c>
      <c r="C204" s="52" t="s">
        <v>235</v>
      </c>
      <c r="D204" s="52">
        <v>86.15</v>
      </c>
      <c r="E204" s="53" t="s">
        <v>627</v>
      </c>
      <c r="F204" s="56">
        <v>419.11</v>
      </c>
      <c r="G204" s="57"/>
      <c r="H204" s="57"/>
      <c r="I204" s="58" t="s">
        <v>34</v>
      </c>
      <c r="J204" s="59">
        <f t="shared" si="8"/>
        <v>1</v>
      </c>
      <c r="K204" s="57" t="s">
        <v>35</v>
      </c>
      <c r="L204" s="57" t="s">
        <v>4</v>
      </c>
      <c r="M204" s="60"/>
      <c r="N204" s="57"/>
      <c r="O204" s="57"/>
      <c r="P204" s="61"/>
      <c r="Q204" s="57"/>
      <c r="R204" s="57"/>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2">
        <f t="shared" si="9"/>
        <v>36106</v>
      </c>
      <c r="BB204" s="63">
        <f t="shared" si="10"/>
        <v>36106</v>
      </c>
      <c r="BC204" s="64" t="str">
        <f t="shared" si="11"/>
        <v>INR  Thirty Six Thousand One Hundred &amp; Six  Only</v>
      </c>
      <c r="IA204" s="17">
        <v>2.91</v>
      </c>
      <c r="IB204" s="17" t="s">
        <v>504</v>
      </c>
      <c r="IC204" s="17" t="s">
        <v>235</v>
      </c>
      <c r="ID204" s="17">
        <v>86.15</v>
      </c>
      <c r="IE204" s="18" t="s">
        <v>627</v>
      </c>
      <c r="IF204" s="18"/>
      <c r="IG204" s="18"/>
      <c r="IH204" s="18"/>
      <c r="II204" s="18"/>
    </row>
    <row r="205" spans="1:243" s="17" customFormat="1" ht="189">
      <c r="A205" s="65">
        <v>2.92</v>
      </c>
      <c r="B205" s="51" t="s">
        <v>505</v>
      </c>
      <c r="C205" s="52" t="s">
        <v>236</v>
      </c>
      <c r="D205" s="68"/>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70"/>
      <c r="IA205" s="17">
        <v>2.92</v>
      </c>
      <c r="IB205" s="17" t="s">
        <v>505</v>
      </c>
      <c r="IC205" s="17" t="s">
        <v>236</v>
      </c>
      <c r="IE205" s="18"/>
      <c r="IF205" s="18"/>
      <c r="IG205" s="18"/>
      <c r="IH205" s="18"/>
      <c r="II205" s="18"/>
    </row>
    <row r="206" spans="1:243" s="17" customFormat="1" ht="31.5">
      <c r="A206" s="55">
        <v>2.93</v>
      </c>
      <c r="B206" s="51" t="s">
        <v>506</v>
      </c>
      <c r="C206" s="52" t="s">
        <v>237</v>
      </c>
      <c r="D206" s="52">
        <v>7</v>
      </c>
      <c r="E206" s="53" t="s">
        <v>629</v>
      </c>
      <c r="F206" s="56">
        <v>1319.86</v>
      </c>
      <c r="G206" s="57"/>
      <c r="H206" s="57"/>
      <c r="I206" s="58" t="s">
        <v>34</v>
      </c>
      <c r="J206" s="59">
        <f t="shared" si="8"/>
        <v>1</v>
      </c>
      <c r="K206" s="57" t="s">
        <v>35</v>
      </c>
      <c r="L206" s="57" t="s">
        <v>4</v>
      </c>
      <c r="M206" s="60"/>
      <c r="N206" s="57"/>
      <c r="O206" s="57"/>
      <c r="P206" s="61"/>
      <c r="Q206" s="57"/>
      <c r="R206" s="57"/>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2">
        <f t="shared" si="9"/>
        <v>9239</v>
      </c>
      <c r="BB206" s="63">
        <f t="shared" si="10"/>
        <v>9239</v>
      </c>
      <c r="BC206" s="64" t="str">
        <f t="shared" si="11"/>
        <v>INR  Nine Thousand Two Hundred &amp; Thirty Nine  Only</v>
      </c>
      <c r="IA206" s="17">
        <v>2.93</v>
      </c>
      <c r="IB206" s="17" t="s">
        <v>506</v>
      </c>
      <c r="IC206" s="17" t="s">
        <v>237</v>
      </c>
      <c r="ID206" s="17">
        <v>7</v>
      </c>
      <c r="IE206" s="18" t="s">
        <v>629</v>
      </c>
      <c r="IF206" s="18"/>
      <c r="IG206" s="18"/>
      <c r="IH206" s="18"/>
      <c r="II206" s="18"/>
    </row>
    <row r="207" spans="1:243" s="17" customFormat="1" ht="31.5">
      <c r="A207" s="65">
        <v>2.94</v>
      </c>
      <c r="B207" s="51" t="s">
        <v>812</v>
      </c>
      <c r="C207" s="52" t="s">
        <v>238</v>
      </c>
      <c r="D207" s="68"/>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70"/>
      <c r="IA207" s="17">
        <v>2.94</v>
      </c>
      <c r="IB207" s="17" t="s">
        <v>812</v>
      </c>
      <c r="IC207" s="17" t="s">
        <v>238</v>
      </c>
      <c r="IE207" s="18"/>
      <c r="IF207" s="18"/>
      <c r="IG207" s="18"/>
      <c r="IH207" s="18"/>
      <c r="II207" s="18"/>
    </row>
    <row r="208" spans="1:243" s="17" customFormat="1" ht="31.5">
      <c r="A208" s="55">
        <v>2.95</v>
      </c>
      <c r="B208" s="51" t="s">
        <v>507</v>
      </c>
      <c r="C208" s="52" t="s">
        <v>239</v>
      </c>
      <c r="D208" s="52">
        <v>0.5</v>
      </c>
      <c r="E208" s="53" t="s">
        <v>627</v>
      </c>
      <c r="F208" s="56">
        <v>1184.7</v>
      </c>
      <c r="G208" s="57"/>
      <c r="H208" s="57"/>
      <c r="I208" s="58" t="s">
        <v>34</v>
      </c>
      <c r="J208" s="59">
        <f aca="true" t="shared" si="12" ref="J208:J269">IF(I208="Less(-)",-1,1)</f>
        <v>1</v>
      </c>
      <c r="K208" s="57" t="s">
        <v>35</v>
      </c>
      <c r="L208" s="57" t="s">
        <v>4</v>
      </c>
      <c r="M208" s="60"/>
      <c r="N208" s="57"/>
      <c r="O208" s="57"/>
      <c r="P208" s="61"/>
      <c r="Q208" s="57"/>
      <c r="R208" s="57"/>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2">
        <f aca="true" t="shared" si="13" ref="BA208:BA269">ROUND(total_amount_ba($B$2,$D$2,D208,F208,J208,K208,M208),0)</f>
        <v>592</v>
      </c>
      <c r="BB208" s="63">
        <f aca="true" t="shared" si="14" ref="BB208:BB269">BA208+SUM(N208:AZ208)</f>
        <v>592</v>
      </c>
      <c r="BC208" s="64" t="str">
        <f aca="true" t="shared" si="15" ref="BC208:BC269">SpellNumber(L208,BB208)</f>
        <v>INR  Five Hundred &amp; Ninety Two  Only</v>
      </c>
      <c r="IA208" s="17">
        <v>2.95</v>
      </c>
      <c r="IB208" s="17" t="s">
        <v>507</v>
      </c>
      <c r="IC208" s="17" t="s">
        <v>239</v>
      </c>
      <c r="ID208" s="17">
        <v>0.5</v>
      </c>
      <c r="IE208" s="18" t="s">
        <v>627</v>
      </c>
      <c r="IF208" s="18"/>
      <c r="IG208" s="18"/>
      <c r="IH208" s="18"/>
      <c r="II208" s="18"/>
    </row>
    <row r="209" spans="1:243" s="17" customFormat="1" ht="78.75">
      <c r="A209" s="65">
        <v>2.96</v>
      </c>
      <c r="B209" s="51" t="s">
        <v>508</v>
      </c>
      <c r="C209" s="52" t="s">
        <v>240</v>
      </c>
      <c r="D209" s="52">
        <v>5</v>
      </c>
      <c r="E209" s="53" t="s">
        <v>627</v>
      </c>
      <c r="F209" s="56">
        <v>52.39</v>
      </c>
      <c r="G209" s="57"/>
      <c r="H209" s="57"/>
      <c r="I209" s="58" t="s">
        <v>34</v>
      </c>
      <c r="J209" s="59">
        <f t="shared" si="12"/>
        <v>1</v>
      </c>
      <c r="K209" s="57" t="s">
        <v>35</v>
      </c>
      <c r="L209" s="57" t="s">
        <v>4</v>
      </c>
      <c r="M209" s="60"/>
      <c r="N209" s="57"/>
      <c r="O209" s="57"/>
      <c r="P209" s="61"/>
      <c r="Q209" s="57"/>
      <c r="R209" s="57"/>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2">
        <f t="shared" si="13"/>
        <v>262</v>
      </c>
      <c r="BB209" s="63">
        <f t="shared" si="14"/>
        <v>262</v>
      </c>
      <c r="BC209" s="64" t="str">
        <f t="shared" si="15"/>
        <v>INR  Two Hundred &amp; Sixty Two  Only</v>
      </c>
      <c r="IA209" s="17">
        <v>2.96</v>
      </c>
      <c r="IB209" s="17" t="s">
        <v>508</v>
      </c>
      <c r="IC209" s="17" t="s">
        <v>240</v>
      </c>
      <c r="ID209" s="17">
        <v>5</v>
      </c>
      <c r="IE209" s="18" t="s">
        <v>627</v>
      </c>
      <c r="IF209" s="18"/>
      <c r="IG209" s="18"/>
      <c r="IH209" s="18"/>
      <c r="II209" s="18"/>
    </row>
    <row r="210" spans="1:243" s="17" customFormat="1" ht="299.25">
      <c r="A210" s="55">
        <v>2.97</v>
      </c>
      <c r="B210" s="51" t="s">
        <v>813</v>
      </c>
      <c r="C210" s="52" t="s">
        <v>241</v>
      </c>
      <c r="D210" s="52">
        <v>120</v>
      </c>
      <c r="E210" s="53" t="s">
        <v>627</v>
      </c>
      <c r="F210" s="56">
        <v>249.89</v>
      </c>
      <c r="G210" s="57"/>
      <c r="H210" s="57"/>
      <c r="I210" s="58" t="s">
        <v>34</v>
      </c>
      <c r="J210" s="59">
        <f t="shared" si="12"/>
        <v>1</v>
      </c>
      <c r="K210" s="57" t="s">
        <v>35</v>
      </c>
      <c r="L210" s="57" t="s">
        <v>4</v>
      </c>
      <c r="M210" s="60"/>
      <c r="N210" s="57"/>
      <c r="O210" s="57"/>
      <c r="P210" s="61"/>
      <c r="Q210" s="57"/>
      <c r="R210" s="57"/>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2">
        <f t="shared" si="13"/>
        <v>29987</v>
      </c>
      <c r="BB210" s="63">
        <f t="shared" si="14"/>
        <v>29987</v>
      </c>
      <c r="BC210" s="64" t="str">
        <f t="shared" si="15"/>
        <v>INR  Twenty Nine Thousand Nine Hundred &amp; Eighty Seven  Only</v>
      </c>
      <c r="IA210" s="17">
        <v>2.97</v>
      </c>
      <c r="IB210" s="17" t="s">
        <v>813</v>
      </c>
      <c r="IC210" s="17" t="s">
        <v>241</v>
      </c>
      <c r="ID210" s="17">
        <v>120</v>
      </c>
      <c r="IE210" s="18" t="s">
        <v>627</v>
      </c>
      <c r="IF210" s="18"/>
      <c r="IG210" s="18"/>
      <c r="IH210" s="18"/>
      <c r="II210" s="18"/>
    </row>
    <row r="211" spans="1:243" s="17" customFormat="1" ht="47.25">
      <c r="A211" s="65">
        <v>2.98</v>
      </c>
      <c r="B211" s="51" t="s">
        <v>509</v>
      </c>
      <c r="C211" s="52" t="s">
        <v>242</v>
      </c>
      <c r="D211" s="52">
        <v>586.36</v>
      </c>
      <c r="E211" s="53" t="s">
        <v>627</v>
      </c>
      <c r="F211" s="56">
        <v>2.5</v>
      </c>
      <c r="G211" s="57"/>
      <c r="H211" s="57"/>
      <c r="I211" s="58" t="s">
        <v>34</v>
      </c>
      <c r="J211" s="59">
        <f t="shared" si="12"/>
        <v>1</v>
      </c>
      <c r="K211" s="57" t="s">
        <v>35</v>
      </c>
      <c r="L211" s="57" t="s">
        <v>4</v>
      </c>
      <c r="M211" s="60"/>
      <c r="N211" s="57"/>
      <c r="O211" s="57"/>
      <c r="P211" s="61"/>
      <c r="Q211" s="57"/>
      <c r="R211" s="57"/>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2">
        <f t="shared" si="13"/>
        <v>1466</v>
      </c>
      <c r="BB211" s="63">
        <f t="shared" si="14"/>
        <v>1466</v>
      </c>
      <c r="BC211" s="64" t="str">
        <f t="shared" si="15"/>
        <v>INR  One Thousand Four Hundred &amp; Sixty Six  Only</v>
      </c>
      <c r="IA211" s="17">
        <v>2.98</v>
      </c>
      <c r="IB211" s="17" t="s">
        <v>509</v>
      </c>
      <c r="IC211" s="17" t="s">
        <v>242</v>
      </c>
      <c r="ID211" s="17">
        <v>586.36</v>
      </c>
      <c r="IE211" s="18" t="s">
        <v>627</v>
      </c>
      <c r="IF211" s="18"/>
      <c r="IG211" s="18"/>
      <c r="IH211" s="18"/>
      <c r="II211" s="18"/>
    </row>
    <row r="212" spans="1:243" s="17" customFormat="1" ht="63">
      <c r="A212" s="55">
        <v>2.99</v>
      </c>
      <c r="B212" s="51" t="s">
        <v>814</v>
      </c>
      <c r="C212" s="52" t="s">
        <v>243</v>
      </c>
      <c r="D212" s="52">
        <v>61</v>
      </c>
      <c r="E212" s="53" t="s">
        <v>628</v>
      </c>
      <c r="F212" s="56">
        <v>2.5</v>
      </c>
      <c r="G212" s="57"/>
      <c r="H212" s="57"/>
      <c r="I212" s="58" t="s">
        <v>34</v>
      </c>
      <c r="J212" s="59">
        <f t="shared" si="12"/>
        <v>1</v>
      </c>
      <c r="K212" s="57" t="s">
        <v>35</v>
      </c>
      <c r="L212" s="57" t="s">
        <v>4</v>
      </c>
      <c r="M212" s="60"/>
      <c r="N212" s="57"/>
      <c r="O212" s="57"/>
      <c r="P212" s="61"/>
      <c r="Q212" s="57"/>
      <c r="R212" s="57"/>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2">
        <f t="shared" si="13"/>
        <v>153</v>
      </c>
      <c r="BB212" s="63">
        <f t="shared" si="14"/>
        <v>153</v>
      </c>
      <c r="BC212" s="64" t="str">
        <f t="shared" si="15"/>
        <v>INR  One Hundred &amp; Fifty Three  Only</v>
      </c>
      <c r="IA212" s="17">
        <v>2.99</v>
      </c>
      <c r="IB212" s="17" t="s">
        <v>814</v>
      </c>
      <c r="IC212" s="17" t="s">
        <v>243</v>
      </c>
      <c r="ID212" s="17">
        <v>61</v>
      </c>
      <c r="IE212" s="18" t="s">
        <v>628</v>
      </c>
      <c r="IF212" s="18"/>
      <c r="IG212" s="18"/>
      <c r="IH212" s="18"/>
      <c r="II212" s="18"/>
    </row>
    <row r="213" spans="1:243" s="17" customFormat="1" ht="94.5">
      <c r="A213" s="65">
        <v>3</v>
      </c>
      <c r="B213" s="51" t="s">
        <v>815</v>
      </c>
      <c r="C213" s="52" t="s">
        <v>244</v>
      </c>
      <c r="D213" s="52">
        <v>56</v>
      </c>
      <c r="E213" s="53" t="s">
        <v>629</v>
      </c>
      <c r="F213" s="56">
        <v>285.8</v>
      </c>
      <c r="G213" s="57"/>
      <c r="H213" s="57"/>
      <c r="I213" s="58" t="s">
        <v>34</v>
      </c>
      <c r="J213" s="59">
        <f t="shared" si="12"/>
        <v>1</v>
      </c>
      <c r="K213" s="57" t="s">
        <v>35</v>
      </c>
      <c r="L213" s="57" t="s">
        <v>4</v>
      </c>
      <c r="M213" s="60"/>
      <c r="N213" s="57"/>
      <c r="O213" s="57"/>
      <c r="P213" s="61"/>
      <c r="Q213" s="57"/>
      <c r="R213" s="57"/>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2">
        <f t="shared" si="13"/>
        <v>16005</v>
      </c>
      <c r="BB213" s="63">
        <f t="shared" si="14"/>
        <v>16005</v>
      </c>
      <c r="BC213" s="64" t="str">
        <f t="shared" si="15"/>
        <v>INR  Sixteen Thousand  &amp;Five  Only</v>
      </c>
      <c r="IA213" s="17">
        <v>3</v>
      </c>
      <c r="IB213" s="17" t="s">
        <v>815</v>
      </c>
      <c r="IC213" s="17" t="s">
        <v>244</v>
      </c>
      <c r="ID213" s="17">
        <v>56</v>
      </c>
      <c r="IE213" s="18" t="s">
        <v>629</v>
      </c>
      <c r="IF213" s="18"/>
      <c r="IG213" s="18"/>
      <c r="IH213" s="18"/>
      <c r="II213" s="18"/>
    </row>
    <row r="214" spans="1:243" s="17" customFormat="1" ht="15.75">
      <c r="A214" s="55">
        <v>3.01</v>
      </c>
      <c r="B214" s="51" t="s">
        <v>816</v>
      </c>
      <c r="C214" s="52" t="s">
        <v>245</v>
      </c>
      <c r="D214" s="68"/>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70"/>
      <c r="IA214" s="17">
        <v>3.01</v>
      </c>
      <c r="IB214" s="17" t="s">
        <v>816</v>
      </c>
      <c r="IC214" s="17" t="s">
        <v>245</v>
      </c>
      <c r="IE214" s="18"/>
      <c r="IF214" s="18"/>
      <c r="IG214" s="18"/>
      <c r="IH214" s="18"/>
      <c r="II214" s="18"/>
    </row>
    <row r="215" spans="1:243" s="17" customFormat="1" ht="63">
      <c r="A215" s="65">
        <v>3.02</v>
      </c>
      <c r="B215" s="51" t="s">
        <v>510</v>
      </c>
      <c r="C215" s="52" t="s">
        <v>246</v>
      </c>
      <c r="D215" s="68"/>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70"/>
      <c r="IA215" s="17">
        <v>3.02</v>
      </c>
      <c r="IB215" s="17" t="s">
        <v>510</v>
      </c>
      <c r="IC215" s="17" t="s">
        <v>246</v>
      </c>
      <c r="IE215" s="18"/>
      <c r="IF215" s="18"/>
      <c r="IG215" s="18"/>
      <c r="IH215" s="18"/>
      <c r="II215" s="18"/>
    </row>
    <row r="216" spans="1:243" s="17" customFormat="1" ht="31.5">
      <c r="A216" s="55">
        <v>3.03</v>
      </c>
      <c r="B216" s="51" t="s">
        <v>511</v>
      </c>
      <c r="C216" s="52" t="s">
        <v>247</v>
      </c>
      <c r="D216" s="52">
        <v>4.3</v>
      </c>
      <c r="E216" s="53" t="s">
        <v>626</v>
      </c>
      <c r="F216" s="56">
        <v>1759.84</v>
      </c>
      <c r="G216" s="57"/>
      <c r="H216" s="57"/>
      <c r="I216" s="58" t="s">
        <v>34</v>
      </c>
      <c r="J216" s="59">
        <f t="shared" si="12"/>
        <v>1</v>
      </c>
      <c r="K216" s="57" t="s">
        <v>35</v>
      </c>
      <c r="L216" s="57" t="s">
        <v>4</v>
      </c>
      <c r="M216" s="60"/>
      <c r="N216" s="57"/>
      <c r="O216" s="57"/>
      <c r="P216" s="61"/>
      <c r="Q216" s="57"/>
      <c r="R216" s="57"/>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2">
        <f t="shared" si="13"/>
        <v>7567</v>
      </c>
      <c r="BB216" s="63">
        <f t="shared" si="14"/>
        <v>7567</v>
      </c>
      <c r="BC216" s="64" t="str">
        <f t="shared" si="15"/>
        <v>INR  Seven Thousand Five Hundred &amp; Sixty Seven  Only</v>
      </c>
      <c r="IA216" s="17">
        <v>3.03</v>
      </c>
      <c r="IB216" s="17" t="s">
        <v>511</v>
      </c>
      <c r="IC216" s="17" t="s">
        <v>247</v>
      </c>
      <c r="ID216" s="17">
        <v>4.3</v>
      </c>
      <c r="IE216" s="18" t="s">
        <v>626</v>
      </c>
      <c r="IF216" s="18"/>
      <c r="IG216" s="18"/>
      <c r="IH216" s="18"/>
      <c r="II216" s="18"/>
    </row>
    <row r="217" spans="1:243" s="17" customFormat="1" ht="31.5">
      <c r="A217" s="65">
        <v>3.04</v>
      </c>
      <c r="B217" s="51" t="s">
        <v>512</v>
      </c>
      <c r="C217" s="52" t="s">
        <v>248</v>
      </c>
      <c r="D217" s="52">
        <v>10.5</v>
      </c>
      <c r="E217" s="53" t="s">
        <v>626</v>
      </c>
      <c r="F217" s="56">
        <v>1086.89</v>
      </c>
      <c r="G217" s="57"/>
      <c r="H217" s="57"/>
      <c r="I217" s="58" t="s">
        <v>34</v>
      </c>
      <c r="J217" s="59">
        <f t="shared" si="12"/>
        <v>1</v>
      </c>
      <c r="K217" s="57" t="s">
        <v>35</v>
      </c>
      <c r="L217" s="57" t="s">
        <v>4</v>
      </c>
      <c r="M217" s="60"/>
      <c r="N217" s="57"/>
      <c r="O217" s="57"/>
      <c r="P217" s="61"/>
      <c r="Q217" s="57"/>
      <c r="R217" s="57"/>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2">
        <f t="shared" si="13"/>
        <v>11412</v>
      </c>
      <c r="BB217" s="63">
        <f t="shared" si="14"/>
        <v>11412</v>
      </c>
      <c r="BC217" s="64" t="str">
        <f t="shared" si="15"/>
        <v>INR  Eleven Thousand Four Hundred &amp; Twelve  Only</v>
      </c>
      <c r="IA217" s="17">
        <v>3.04</v>
      </c>
      <c r="IB217" s="17" t="s">
        <v>512</v>
      </c>
      <c r="IC217" s="17" t="s">
        <v>248</v>
      </c>
      <c r="ID217" s="17">
        <v>10.5</v>
      </c>
      <c r="IE217" s="18" t="s">
        <v>626</v>
      </c>
      <c r="IF217" s="18"/>
      <c r="IG217" s="18"/>
      <c r="IH217" s="18"/>
      <c r="II217" s="18"/>
    </row>
    <row r="218" spans="1:243" s="17" customFormat="1" ht="78.75">
      <c r="A218" s="55">
        <v>3.05</v>
      </c>
      <c r="B218" s="51" t="s">
        <v>513</v>
      </c>
      <c r="C218" s="52" t="s">
        <v>249</v>
      </c>
      <c r="D218" s="52">
        <v>5.21</v>
      </c>
      <c r="E218" s="53" t="s">
        <v>626</v>
      </c>
      <c r="F218" s="56">
        <v>2567.38</v>
      </c>
      <c r="G218" s="57"/>
      <c r="H218" s="57"/>
      <c r="I218" s="58" t="s">
        <v>34</v>
      </c>
      <c r="J218" s="59">
        <f t="shared" si="12"/>
        <v>1</v>
      </c>
      <c r="K218" s="57" t="s">
        <v>35</v>
      </c>
      <c r="L218" s="57" t="s">
        <v>4</v>
      </c>
      <c r="M218" s="60"/>
      <c r="N218" s="57"/>
      <c r="O218" s="57"/>
      <c r="P218" s="61"/>
      <c r="Q218" s="57"/>
      <c r="R218" s="57"/>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2">
        <f t="shared" si="13"/>
        <v>13376</v>
      </c>
      <c r="BB218" s="63">
        <f t="shared" si="14"/>
        <v>13376</v>
      </c>
      <c r="BC218" s="64" t="str">
        <f t="shared" si="15"/>
        <v>INR  Thirteen Thousand Three Hundred &amp; Seventy Six  Only</v>
      </c>
      <c r="IA218" s="17">
        <v>3.05</v>
      </c>
      <c r="IB218" s="17" t="s">
        <v>513</v>
      </c>
      <c r="IC218" s="17" t="s">
        <v>249</v>
      </c>
      <c r="ID218" s="17">
        <v>5.21</v>
      </c>
      <c r="IE218" s="18" t="s">
        <v>626</v>
      </c>
      <c r="IF218" s="18"/>
      <c r="IG218" s="18"/>
      <c r="IH218" s="18"/>
      <c r="II218" s="18"/>
    </row>
    <row r="219" spans="1:243" s="17" customFormat="1" ht="78.75">
      <c r="A219" s="65">
        <v>3.06</v>
      </c>
      <c r="B219" s="51" t="s">
        <v>817</v>
      </c>
      <c r="C219" s="52" t="s">
        <v>250</v>
      </c>
      <c r="D219" s="52">
        <v>22.75</v>
      </c>
      <c r="E219" s="53" t="s">
        <v>627</v>
      </c>
      <c r="F219" s="56">
        <v>830.43</v>
      </c>
      <c r="G219" s="57"/>
      <c r="H219" s="57"/>
      <c r="I219" s="58" t="s">
        <v>34</v>
      </c>
      <c r="J219" s="59">
        <f t="shared" si="12"/>
        <v>1</v>
      </c>
      <c r="K219" s="57" t="s">
        <v>35</v>
      </c>
      <c r="L219" s="57" t="s">
        <v>4</v>
      </c>
      <c r="M219" s="60"/>
      <c r="N219" s="57"/>
      <c r="O219" s="57"/>
      <c r="P219" s="61"/>
      <c r="Q219" s="57"/>
      <c r="R219" s="57"/>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2">
        <f t="shared" si="13"/>
        <v>18892</v>
      </c>
      <c r="BB219" s="63">
        <f t="shared" si="14"/>
        <v>18892</v>
      </c>
      <c r="BC219" s="64" t="str">
        <f t="shared" si="15"/>
        <v>INR  Eighteen Thousand Eight Hundred &amp; Ninety Two  Only</v>
      </c>
      <c r="IA219" s="17">
        <v>3.06</v>
      </c>
      <c r="IB219" s="17" t="s">
        <v>817</v>
      </c>
      <c r="IC219" s="17" t="s">
        <v>250</v>
      </c>
      <c r="ID219" s="17">
        <v>22.75</v>
      </c>
      <c r="IE219" s="18" t="s">
        <v>627</v>
      </c>
      <c r="IF219" s="18"/>
      <c r="IG219" s="18"/>
      <c r="IH219" s="18"/>
      <c r="II219" s="18"/>
    </row>
    <row r="220" spans="1:243" s="17" customFormat="1" ht="63">
      <c r="A220" s="55">
        <v>3.07</v>
      </c>
      <c r="B220" s="51" t="s">
        <v>514</v>
      </c>
      <c r="C220" s="52" t="s">
        <v>251</v>
      </c>
      <c r="D220" s="68"/>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70"/>
      <c r="IA220" s="17">
        <v>3.07</v>
      </c>
      <c r="IB220" s="17" t="s">
        <v>514</v>
      </c>
      <c r="IC220" s="17" t="s">
        <v>251</v>
      </c>
      <c r="IE220" s="18"/>
      <c r="IF220" s="18"/>
      <c r="IG220" s="18"/>
      <c r="IH220" s="18"/>
      <c r="II220" s="18"/>
    </row>
    <row r="221" spans="1:243" s="17" customFormat="1" ht="31.5">
      <c r="A221" s="65">
        <v>3.08</v>
      </c>
      <c r="B221" s="51" t="s">
        <v>515</v>
      </c>
      <c r="C221" s="52" t="s">
        <v>252</v>
      </c>
      <c r="D221" s="52">
        <v>0.9</v>
      </c>
      <c r="E221" s="53" t="s">
        <v>626</v>
      </c>
      <c r="F221" s="56">
        <v>1489.22</v>
      </c>
      <c r="G221" s="57"/>
      <c r="H221" s="57"/>
      <c r="I221" s="58" t="s">
        <v>34</v>
      </c>
      <c r="J221" s="59">
        <f t="shared" si="12"/>
        <v>1</v>
      </c>
      <c r="K221" s="57" t="s">
        <v>35</v>
      </c>
      <c r="L221" s="57" t="s">
        <v>4</v>
      </c>
      <c r="M221" s="60"/>
      <c r="N221" s="57"/>
      <c r="O221" s="57"/>
      <c r="P221" s="61"/>
      <c r="Q221" s="57"/>
      <c r="R221" s="57"/>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2">
        <f t="shared" si="13"/>
        <v>1340</v>
      </c>
      <c r="BB221" s="63">
        <f t="shared" si="14"/>
        <v>1340</v>
      </c>
      <c r="BC221" s="64" t="str">
        <f t="shared" si="15"/>
        <v>INR  One Thousand Three Hundred &amp; Forty  Only</v>
      </c>
      <c r="IA221" s="17">
        <v>3.08</v>
      </c>
      <c r="IB221" s="17" t="s">
        <v>515</v>
      </c>
      <c r="IC221" s="17" t="s">
        <v>252</v>
      </c>
      <c r="ID221" s="17">
        <v>0.9</v>
      </c>
      <c r="IE221" s="18" t="s">
        <v>626</v>
      </c>
      <c r="IF221" s="18"/>
      <c r="IG221" s="18"/>
      <c r="IH221" s="18"/>
      <c r="II221" s="18"/>
    </row>
    <row r="222" spans="1:243" s="17" customFormat="1" ht="63">
      <c r="A222" s="55">
        <v>3.09</v>
      </c>
      <c r="B222" s="51" t="s">
        <v>516</v>
      </c>
      <c r="C222" s="52" t="s">
        <v>253</v>
      </c>
      <c r="D222" s="68"/>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70"/>
      <c r="IA222" s="17">
        <v>3.09</v>
      </c>
      <c r="IB222" s="17" t="s">
        <v>516</v>
      </c>
      <c r="IC222" s="17" t="s">
        <v>253</v>
      </c>
      <c r="IE222" s="18"/>
      <c r="IF222" s="18"/>
      <c r="IG222" s="18"/>
      <c r="IH222" s="18"/>
      <c r="II222" s="18"/>
    </row>
    <row r="223" spans="1:243" s="17" customFormat="1" ht="15.75">
      <c r="A223" s="65">
        <v>3.1</v>
      </c>
      <c r="B223" s="51" t="s">
        <v>517</v>
      </c>
      <c r="C223" s="52" t="s">
        <v>254</v>
      </c>
      <c r="D223" s="52">
        <v>3</v>
      </c>
      <c r="E223" s="53" t="s">
        <v>629</v>
      </c>
      <c r="F223" s="56">
        <v>265.41</v>
      </c>
      <c r="G223" s="57"/>
      <c r="H223" s="57"/>
      <c r="I223" s="58" t="s">
        <v>34</v>
      </c>
      <c r="J223" s="59">
        <f t="shared" si="12"/>
        <v>1</v>
      </c>
      <c r="K223" s="57" t="s">
        <v>35</v>
      </c>
      <c r="L223" s="57" t="s">
        <v>4</v>
      </c>
      <c r="M223" s="60"/>
      <c r="N223" s="57"/>
      <c r="O223" s="57"/>
      <c r="P223" s="61"/>
      <c r="Q223" s="57"/>
      <c r="R223" s="57"/>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2">
        <f t="shared" si="13"/>
        <v>796</v>
      </c>
      <c r="BB223" s="63">
        <f t="shared" si="14"/>
        <v>796</v>
      </c>
      <c r="BC223" s="64" t="str">
        <f t="shared" si="15"/>
        <v>INR  Seven Hundred &amp; Ninety Six  Only</v>
      </c>
      <c r="IA223" s="17">
        <v>3.1</v>
      </c>
      <c r="IB223" s="17" t="s">
        <v>517</v>
      </c>
      <c r="IC223" s="17" t="s">
        <v>254</v>
      </c>
      <c r="ID223" s="17">
        <v>3</v>
      </c>
      <c r="IE223" s="18" t="s">
        <v>629</v>
      </c>
      <c r="IF223" s="18"/>
      <c r="IG223" s="18"/>
      <c r="IH223" s="18"/>
      <c r="II223" s="18"/>
    </row>
    <row r="224" spans="1:243" s="17" customFormat="1" ht="47.25">
      <c r="A224" s="55">
        <v>3.11</v>
      </c>
      <c r="B224" s="51" t="s">
        <v>518</v>
      </c>
      <c r="C224" s="52" t="s">
        <v>255</v>
      </c>
      <c r="D224" s="68"/>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70"/>
      <c r="IA224" s="17">
        <v>3.11</v>
      </c>
      <c r="IB224" s="17" t="s">
        <v>518</v>
      </c>
      <c r="IC224" s="17" t="s">
        <v>255</v>
      </c>
      <c r="IE224" s="18"/>
      <c r="IF224" s="18"/>
      <c r="IG224" s="18"/>
      <c r="IH224" s="18"/>
      <c r="II224" s="18"/>
    </row>
    <row r="225" spans="1:243" s="17" customFormat="1" ht="15.75">
      <c r="A225" s="65">
        <v>3.12</v>
      </c>
      <c r="B225" s="51" t="s">
        <v>517</v>
      </c>
      <c r="C225" s="52" t="s">
        <v>256</v>
      </c>
      <c r="D225" s="52">
        <v>20</v>
      </c>
      <c r="E225" s="53" t="s">
        <v>629</v>
      </c>
      <c r="F225" s="56">
        <v>103.73</v>
      </c>
      <c r="G225" s="57"/>
      <c r="H225" s="57"/>
      <c r="I225" s="58" t="s">
        <v>34</v>
      </c>
      <c r="J225" s="59">
        <f t="shared" si="12"/>
        <v>1</v>
      </c>
      <c r="K225" s="57" t="s">
        <v>35</v>
      </c>
      <c r="L225" s="57" t="s">
        <v>4</v>
      </c>
      <c r="M225" s="60"/>
      <c r="N225" s="57"/>
      <c r="O225" s="57"/>
      <c r="P225" s="61"/>
      <c r="Q225" s="57"/>
      <c r="R225" s="57"/>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2">
        <f t="shared" si="13"/>
        <v>2075</v>
      </c>
      <c r="BB225" s="63">
        <f t="shared" si="14"/>
        <v>2075</v>
      </c>
      <c r="BC225" s="64" t="str">
        <f t="shared" si="15"/>
        <v>INR  Two Thousand  &amp;Seventy Five  Only</v>
      </c>
      <c r="IA225" s="17">
        <v>3.12</v>
      </c>
      <c r="IB225" s="17" t="s">
        <v>517</v>
      </c>
      <c r="IC225" s="17" t="s">
        <v>256</v>
      </c>
      <c r="ID225" s="17">
        <v>20</v>
      </c>
      <c r="IE225" s="18" t="s">
        <v>629</v>
      </c>
      <c r="IF225" s="18"/>
      <c r="IG225" s="18"/>
      <c r="IH225" s="18"/>
      <c r="II225" s="18"/>
    </row>
    <row r="226" spans="1:243" s="17" customFormat="1" ht="47.25">
      <c r="A226" s="55">
        <v>3.13</v>
      </c>
      <c r="B226" s="51" t="s">
        <v>519</v>
      </c>
      <c r="C226" s="52" t="s">
        <v>257</v>
      </c>
      <c r="D226" s="68"/>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70"/>
      <c r="IA226" s="17">
        <v>3.13</v>
      </c>
      <c r="IB226" s="17" t="s">
        <v>519</v>
      </c>
      <c r="IC226" s="17" t="s">
        <v>257</v>
      </c>
      <c r="IE226" s="18"/>
      <c r="IF226" s="18"/>
      <c r="IG226" s="18"/>
      <c r="IH226" s="18"/>
      <c r="II226" s="18"/>
    </row>
    <row r="227" spans="1:243" s="17" customFormat="1" ht="31.5">
      <c r="A227" s="65">
        <v>3.14</v>
      </c>
      <c r="B227" s="51" t="s">
        <v>520</v>
      </c>
      <c r="C227" s="52" t="s">
        <v>258</v>
      </c>
      <c r="D227" s="52">
        <v>1.86</v>
      </c>
      <c r="E227" s="53" t="s">
        <v>627</v>
      </c>
      <c r="F227" s="56">
        <v>81.89</v>
      </c>
      <c r="G227" s="57"/>
      <c r="H227" s="57"/>
      <c r="I227" s="58" t="s">
        <v>34</v>
      </c>
      <c r="J227" s="59">
        <f t="shared" si="12"/>
        <v>1</v>
      </c>
      <c r="K227" s="57" t="s">
        <v>35</v>
      </c>
      <c r="L227" s="57" t="s">
        <v>4</v>
      </c>
      <c r="M227" s="60"/>
      <c r="N227" s="57"/>
      <c r="O227" s="57"/>
      <c r="P227" s="61"/>
      <c r="Q227" s="57"/>
      <c r="R227" s="57"/>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2">
        <f t="shared" si="13"/>
        <v>152</v>
      </c>
      <c r="BB227" s="63">
        <f t="shared" si="14"/>
        <v>152</v>
      </c>
      <c r="BC227" s="64" t="str">
        <f t="shared" si="15"/>
        <v>INR  One Hundred &amp; Fifty Two  Only</v>
      </c>
      <c r="IA227" s="17">
        <v>3.14</v>
      </c>
      <c r="IB227" s="17" t="s">
        <v>520</v>
      </c>
      <c r="IC227" s="17" t="s">
        <v>258</v>
      </c>
      <c r="ID227" s="17">
        <v>1.86</v>
      </c>
      <c r="IE227" s="18" t="s">
        <v>627</v>
      </c>
      <c r="IF227" s="18"/>
      <c r="IG227" s="18"/>
      <c r="IH227" s="18"/>
      <c r="II227" s="18"/>
    </row>
    <row r="228" spans="1:243" s="17" customFormat="1" ht="63">
      <c r="A228" s="55">
        <v>3.15</v>
      </c>
      <c r="B228" s="51" t="s">
        <v>521</v>
      </c>
      <c r="C228" s="52" t="s">
        <v>259</v>
      </c>
      <c r="D228" s="52">
        <v>1.86</v>
      </c>
      <c r="E228" s="53" t="s">
        <v>627</v>
      </c>
      <c r="F228" s="56">
        <v>76.11</v>
      </c>
      <c r="G228" s="57"/>
      <c r="H228" s="57"/>
      <c r="I228" s="58" t="s">
        <v>34</v>
      </c>
      <c r="J228" s="59">
        <f>IF(I228="Less(-)",-1,1)</f>
        <v>1</v>
      </c>
      <c r="K228" s="57" t="s">
        <v>35</v>
      </c>
      <c r="L228" s="57" t="s">
        <v>4</v>
      </c>
      <c r="M228" s="60"/>
      <c r="N228" s="57"/>
      <c r="O228" s="57"/>
      <c r="P228" s="61"/>
      <c r="Q228" s="57"/>
      <c r="R228" s="57"/>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2">
        <f>ROUND(total_amount_ba($B$2,$D$2,D228,F228,J228,K228,M228),0)</f>
        <v>142</v>
      </c>
      <c r="BB228" s="63">
        <f>BA228+SUM(N228:AZ228)</f>
        <v>142</v>
      </c>
      <c r="BC228" s="64" t="str">
        <f>SpellNumber(L228,BB228)</f>
        <v>INR  One Hundred &amp; Forty Two  Only</v>
      </c>
      <c r="IA228" s="17">
        <v>3.15</v>
      </c>
      <c r="IB228" s="17" t="s">
        <v>521</v>
      </c>
      <c r="IC228" s="17" t="s">
        <v>259</v>
      </c>
      <c r="ID228" s="17">
        <v>1.86</v>
      </c>
      <c r="IE228" s="18" t="s">
        <v>627</v>
      </c>
      <c r="IF228" s="18"/>
      <c r="IG228" s="18"/>
      <c r="IH228" s="18"/>
      <c r="II228" s="18"/>
    </row>
    <row r="229" spans="1:243" s="17" customFormat="1" ht="31.5">
      <c r="A229" s="65">
        <v>3.16</v>
      </c>
      <c r="B229" s="51" t="s">
        <v>522</v>
      </c>
      <c r="C229" s="52" t="s">
        <v>260</v>
      </c>
      <c r="D229" s="52">
        <v>0.16</v>
      </c>
      <c r="E229" s="53" t="s">
        <v>626</v>
      </c>
      <c r="F229" s="56">
        <v>660.89</v>
      </c>
      <c r="G229" s="57"/>
      <c r="H229" s="57"/>
      <c r="I229" s="58" t="s">
        <v>34</v>
      </c>
      <c r="J229" s="59">
        <f>IF(I229="Less(-)",-1,1)</f>
        <v>1</v>
      </c>
      <c r="K229" s="57" t="s">
        <v>35</v>
      </c>
      <c r="L229" s="57" t="s">
        <v>4</v>
      </c>
      <c r="M229" s="60"/>
      <c r="N229" s="57"/>
      <c r="O229" s="57"/>
      <c r="P229" s="61"/>
      <c r="Q229" s="57"/>
      <c r="R229" s="57"/>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2">
        <f>ROUND(total_amount_ba($B$2,$D$2,D229,F229,J229,K229,M229),0)</f>
        <v>106</v>
      </c>
      <c r="BB229" s="63">
        <f>BA229+SUM(N229:AZ229)</f>
        <v>106</v>
      </c>
      <c r="BC229" s="64" t="str">
        <f>SpellNumber(L229,BB229)</f>
        <v>INR  One Hundred &amp; Six  Only</v>
      </c>
      <c r="IA229" s="17">
        <v>3.16</v>
      </c>
      <c r="IB229" s="17" t="s">
        <v>522</v>
      </c>
      <c r="IC229" s="17" t="s">
        <v>260</v>
      </c>
      <c r="ID229" s="17">
        <v>0.16</v>
      </c>
      <c r="IE229" s="18" t="s">
        <v>626</v>
      </c>
      <c r="IF229" s="18"/>
      <c r="IG229" s="18"/>
      <c r="IH229" s="18"/>
      <c r="II229" s="18"/>
    </row>
    <row r="230" spans="1:243" s="17" customFormat="1" ht="63">
      <c r="A230" s="55">
        <v>3.17</v>
      </c>
      <c r="B230" s="51" t="s">
        <v>523</v>
      </c>
      <c r="C230" s="52" t="s">
        <v>261</v>
      </c>
      <c r="D230" s="52">
        <v>140</v>
      </c>
      <c r="E230" s="53" t="s">
        <v>627</v>
      </c>
      <c r="F230" s="56">
        <v>39.5</v>
      </c>
      <c r="G230" s="57"/>
      <c r="H230" s="57"/>
      <c r="I230" s="58" t="s">
        <v>34</v>
      </c>
      <c r="J230" s="59">
        <f t="shared" si="12"/>
        <v>1</v>
      </c>
      <c r="K230" s="57" t="s">
        <v>35</v>
      </c>
      <c r="L230" s="57" t="s">
        <v>4</v>
      </c>
      <c r="M230" s="60"/>
      <c r="N230" s="57"/>
      <c r="O230" s="57"/>
      <c r="P230" s="61"/>
      <c r="Q230" s="57"/>
      <c r="R230" s="57"/>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2">
        <f t="shared" si="13"/>
        <v>5530</v>
      </c>
      <c r="BB230" s="63">
        <f t="shared" si="14"/>
        <v>5530</v>
      </c>
      <c r="BC230" s="64" t="str">
        <f t="shared" si="15"/>
        <v>INR  Five Thousand Five Hundred &amp; Thirty  Only</v>
      </c>
      <c r="IA230" s="17">
        <v>3.17</v>
      </c>
      <c r="IB230" s="17" t="s">
        <v>523</v>
      </c>
      <c r="IC230" s="17" t="s">
        <v>261</v>
      </c>
      <c r="ID230" s="17">
        <v>140</v>
      </c>
      <c r="IE230" s="18" t="s">
        <v>627</v>
      </c>
      <c r="IF230" s="18"/>
      <c r="IG230" s="18"/>
      <c r="IH230" s="18"/>
      <c r="II230" s="18"/>
    </row>
    <row r="231" spans="1:243" s="17" customFormat="1" ht="110.25">
      <c r="A231" s="65">
        <v>3.18</v>
      </c>
      <c r="B231" s="51" t="s">
        <v>524</v>
      </c>
      <c r="C231" s="52" t="s">
        <v>262</v>
      </c>
      <c r="D231" s="52">
        <v>25.37</v>
      </c>
      <c r="E231" s="53" t="s">
        <v>626</v>
      </c>
      <c r="F231" s="56">
        <v>192.33</v>
      </c>
      <c r="G231" s="57"/>
      <c r="H231" s="57"/>
      <c r="I231" s="58" t="s">
        <v>34</v>
      </c>
      <c r="J231" s="59">
        <f t="shared" si="12"/>
        <v>1</v>
      </c>
      <c r="K231" s="57" t="s">
        <v>35</v>
      </c>
      <c r="L231" s="57" t="s">
        <v>4</v>
      </c>
      <c r="M231" s="60"/>
      <c r="N231" s="57"/>
      <c r="O231" s="57"/>
      <c r="P231" s="61"/>
      <c r="Q231" s="57"/>
      <c r="R231" s="57"/>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2">
        <f t="shared" si="13"/>
        <v>4879</v>
      </c>
      <c r="BB231" s="63">
        <f t="shared" si="14"/>
        <v>4879</v>
      </c>
      <c r="BC231" s="64" t="str">
        <f t="shared" si="15"/>
        <v>INR  Four Thousand Eight Hundred &amp; Seventy Nine  Only</v>
      </c>
      <c r="IA231" s="17">
        <v>3.18</v>
      </c>
      <c r="IB231" s="17" t="s">
        <v>524</v>
      </c>
      <c r="IC231" s="17" t="s">
        <v>262</v>
      </c>
      <c r="ID231" s="17">
        <v>25.37</v>
      </c>
      <c r="IE231" s="18" t="s">
        <v>626</v>
      </c>
      <c r="IF231" s="18"/>
      <c r="IG231" s="18"/>
      <c r="IH231" s="18"/>
      <c r="II231" s="18"/>
    </row>
    <row r="232" spans="1:243" s="17" customFormat="1" ht="63">
      <c r="A232" s="55">
        <v>3.19</v>
      </c>
      <c r="B232" s="51" t="s">
        <v>818</v>
      </c>
      <c r="C232" s="52" t="s">
        <v>263</v>
      </c>
      <c r="D232" s="52">
        <v>25</v>
      </c>
      <c r="E232" s="53" t="s">
        <v>631</v>
      </c>
      <c r="F232" s="56">
        <v>78.91</v>
      </c>
      <c r="G232" s="57"/>
      <c r="H232" s="57"/>
      <c r="I232" s="58" t="s">
        <v>34</v>
      </c>
      <c r="J232" s="59">
        <f t="shared" si="12"/>
        <v>1</v>
      </c>
      <c r="K232" s="57" t="s">
        <v>35</v>
      </c>
      <c r="L232" s="57" t="s">
        <v>4</v>
      </c>
      <c r="M232" s="60"/>
      <c r="N232" s="57"/>
      <c r="O232" s="57"/>
      <c r="P232" s="61"/>
      <c r="Q232" s="57"/>
      <c r="R232" s="57"/>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2">
        <f t="shared" si="13"/>
        <v>1973</v>
      </c>
      <c r="BB232" s="63">
        <f t="shared" si="14"/>
        <v>1973</v>
      </c>
      <c r="BC232" s="64" t="str">
        <f t="shared" si="15"/>
        <v>INR  One Thousand Nine Hundred &amp; Seventy Three  Only</v>
      </c>
      <c r="IA232" s="17">
        <v>3.19</v>
      </c>
      <c r="IB232" s="17" t="s">
        <v>818</v>
      </c>
      <c r="IC232" s="17" t="s">
        <v>263</v>
      </c>
      <c r="ID232" s="17">
        <v>25</v>
      </c>
      <c r="IE232" s="18" t="s">
        <v>631</v>
      </c>
      <c r="IF232" s="18"/>
      <c r="IG232" s="18"/>
      <c r="IH232" s="18"/>
      <c r="II232" s="18"/>
    </row>
    <row r="233" spans="1:243" s="17" customFormat="1" ht="15.75">
      <c r="A233" s="65">
        <v>3.2</v>
      </c>
      <c r="B233" s="51" t="s">
        <v>525</v>
      </c>
      <c r="C233" s="52" t="s">
        <v>264</v>
      </c>
      <c r="D233" s="68"/>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70"/>
      <c r="IA233" s="17">
        <v>3.2</v>
      </c>
      <c r="IB233" s="17" t="s">
        <v>525</v>
      </c>
      <c r="IC233" s="17" t="s">
        <v>264</v>
      </c>
      <c r="IE233" s="18"/>
      <c r="IF233" s="18"/>
      <c r="IG233" s="18"/>
      <c r="IH233" s="18"/>
      <c r="II233" s="18"/>
    </row>
    <row r="234" spans="1:243" s="17" customFormat="1" ht="204.75">
      <c r="A234" s="55">
        <v>3.21</v>
      </c>
      <c r="B234" s="51" t="s">
        <v>819</v>
      </c>
      <c r="C234" s="52" t="s">
        <v>265</v>
      </c>
      <c r="D234" s="68"/>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70"/>
      <c r="IA234" s="17">
        <v>3.21</v>
      </c>
      <c r="IB234" s="17" t="s">
        <v>819</v>
      </c>
      <c r="IC234" s="17" t="s">
        <v>265</v>
      </c>
      <c r="IE234" s="18"/>
      <c r="IF234" s="18"/>
      <c r="IG234" s="18"/>
      <c r="IH234" s="18"/>
      <c r="II234" s="18"/>
    </row>
    <row r="235" spans="1:243" s="17" customFormat="1" ht="31.5">
      <c r="A235" s="65">
        <v>3.22</v>
      </c>
      <c r="B235" s="51" t="s">
        <v>526</v>
      </c>
      <c r="C235" s="52" t="s">
        <v>266</v>
      </c>
      <c r="D235" s="52">
        <v>250</v>
      </c>
      <c r="E235" s="53" t="s">
        <v>628</v>
      </c>
      <c r="F235" s="56">
        <v>10.92</v>
      </c>
      <c r="G235" s="57"/>
      <c r="H235" s="57"/>
      <c r="I235" s="58" t="s">
        <v>34</v>
      </c>
      <c r="J235" s="59">
        <f t="shared" si="12"/>
        <v>1</v>
      </c>
      <c r="K235" s="57" t="s">
        <v>35</v>
      </c>
      <c r="L235" s="57" t="s">
        <v>4</v>
      </c>
      <c r="M235" s="60"/>
      <c r="N235" s="57"/>
      <c r="O235" s="57"/>
      <c r="P235" s="61"/>
      <c r="Q235" s="57"/>
      <c r="R235" s="57"/>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2">
        <f t="shared" si="13"/>
        <v>2730</v>
      </c>
      <c r="BB235" s="63">
        <f t="shared" si="14"/>
        <v>2730</v>
      </c>
      <c r="BC235" s="64" t="str">
        <f t="shared" si="15"/>
        <v>INR  Two Thousand Seven Hundred &amp; Thirty  Only</v>
      </c>
      <c r="IA235" s="17">
        <v>3.22</v>
      </c>
      <c r="IB235" s="17" t="s">
        <v>526</v>
      </c>
      <c r="IC235" s="17" t="s">
        <v>266</v>
      </c>
      <c r="ID235" s="17">
        <v>250</v>
      </c>
      <c r="IE235" s="18" t="s">
        <v>628</v>
      </c>
      <c r="IF235" s="18"/>
      <c r="IG235" s="18"/>
      <c r="IH235" s="18"/>
      <c r="II235" s="18"/>
    </row>
    <row r="236" spans="1:243" s="17" customFormat="1" ht="78.75">
      <c r="A236" s="55">
        <v>3.23</v>
      </c>
      <c r="B236" s="51" t="s">
        <v>527</v>
      </c>
      <c r="C236" s="52" t="s">
        <v>267</v>
      </c>
      <c r="D236" s="52">
        <v>15</v>
      </c>
      <c r="E236" s="53" t="s">
        <v>630</v>
      </c>
      <c r="F236" s="56">
        <v>87.64</v>
      </c>
      <c r="G236" s="57"/>
      <c r="H236" s="57"/>
      <c r="I236" s="58" t="s">
        <v>34</v>
      </c>
      <c r="J236" s="59">
        <f t="shared" si="12"/>
        <v>1</v>
      </c>
      <c r="K236" s="57" t="s">
        <v>35</v>
      </c>
      <c r="L236" s="57" t="s">
        <v>4</v>
      </c>
      <c r="M236" s="60"/>
      <c r="N236" s="57"/>
      <c r="O236" s="57"/>
      <c r="P236" s="61"/>
      <c r="Q236" s="57"/>
      <c r="R236" s="57"/>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2">
        <f t="shared" si="13"/>
        <v>1315</v>
      </c>
      <c r="BB236" s="63">
        <f t="shared" si="14"/>
        <v>1315</v>
      </c>
      <c r="BC236" s="64" t="str">
        <f t="shared" si="15"/>
        <v>INR  One Thousand Three Hundred &amp; Fifteen  Only</v>
      </c>
      <c r="IA236" s="17">
        <v>3.23</v>
      </c>
      <c r="IB236" s="17" t="s">
        <v>527</v>
      </c>
      <c r="IC236" s="17" t="s">
        <v>267</v>
      </c>
      <c r="ID236" s="17">
        <v>15</v>
      </c>
      <c r="IE236" s="18" t="s">
        <v>630</v>
      </c>
      <c r="IF236" s="18"/>
      <c r="IG236" s="18"/>
      <c r="IH236" s="18"/>
      <c r="II236" s="18"/>
    </row>
    <row r="237" spans="1:243" s="17" customFormat="1" ht="15.75">
      <c r="A237" s="65">
        <v>3.24</v>
      </c>
      <c r="B237" s="51" t="s">
        <v>528</v>
      </c>
      <c r="C237" s="52" t="s">
        <v>268</v>
      </c>
      <c r="D237" s="68"/>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70"/>
      <c r="IA237" s="17">
        <v>3.24</v>
      </c>
      <c r="IB237" s="17" t="s">
        <v>528</v>
      </c>
      <c r="IC237" s="17" t="s">
        <v>268</v>
      </c>
      <c r="IE237" s="18"/>
      <c r="IF237" s="18"/>
      <c r="IG237" s="18"/>
      <c r="IH237" s="18"/>
      <c r="II237" s="18"/>
    </row>
    <row r="238" spans="1:243" s="17" customFormat="1" ht="126">
      <c r="A238" s="55">
        <v>3.25</v>
      </c>
      <c r="B238" s="51" t="s">
        <v>529</v>
      </c>
      <c r="C238" s="52" t="s">
        <v>269</v>
      </c>
      <c r="D238" s="68"/>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70"/>
      <c r="IA238" s="17">
        <v>3.25</v>
      </c>
      <c r="IB238" s="17" t="s">
        <v>529</v>
      </c>
      <c r="IC238" s="17" t="s">
        <v>269</v>
      </c>
      <c r="IE238" s="18"/>
      <c r="IF238" s="18"/>
      <c r="IG238" s="18"/>
      <c r="IH238" s="18"/>
      <c r="II238" s="18"/>
    </row>
    <row r="239" spans="1:243" s="17" customFormat="1" ht="31.5">
      <c r="A239" s="65">
        <v>3.26</v>
      </c>
      <c r="B239" s="51" t="s">
        <v>530</v>
      </c>
      <c r="C239" s="52" t="s">
        <v>270</v>
      </c>
      <c r="D239" s="52">
        <v>1</v>
      </c>
      <c r="E239" s="53" t="s">
        <v>629</v>
      </c>
      <c r="F239" s="56">
        <v>5069.14</v>
      </c>
      <c r="G239" s="57"/>
      <c r="H239" s="57"/>
      <c r="I239" s="58" t="s">
        <v>34</v>
      </c>
      <c r="J239" s="59">
        <f t="shared" si="12"/>
        <v>1</v>
      </c>
      <c r="K239" s="57" t="s">
        <v>35</v>
      </c>
      <c r="L239" s="57" t="s">
        <v>4</v>
      </c>
      <c r="M239" s="60"/>
      <c r="N239" s="57"/>
      <c r="O239" s="57"/>
      <c r="P239" s="61"/>
      <c r="Q239" s="57"/>
      <c r="R239" s="57"/>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2">
        <f t="shared" si="13"/>
        <v>5069</v>
      </c>
      <c r="BB239" s="63">
        <f t="shared" si="14"/>
        <v>5069</v>
      </c>
      <c r="BC239" s="64" t="str">
        <f t="shared" si="15"/>
        <v>INR  Five Thousand  &amp;Sixty Nine  Only</v>
      </c>
      <c r="IA239" s="17">
        <v>3.26</v>
      </c>
      <c r="IB239" s="17" t="s">
        <v>530</v>
      </c>
      <c r="IC239" s="17" t="s">
        <v>270</v>
      </c>
      <c r="ID239" s="17">
        <v>1</v>
      </c>
      <c r="IE239" s="18" t="s">
        <v>629</v>
      </c>
      <c r="IF239" s="18"/>
      <c r="IG239" s="18"/>
      <c r="IH239" s="18"/>
      <c r="II239" s="18"/>
    </row>
    <row r="240" spans="1:243" s="17" customFormat="1" ht="126">
      <c r="A240" s="55">
        <v>3.27</v>
      </c>
      <c r="B240" s="51" t="s">
        <v>531</v>
      </c>
      <c r="C240" s="52" t="s">
        <v>271</v>
      </c>
      <c r="D240" s="68"/>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70"/>
      <c r="IA240" s="17">
        <v>3.27</v>
      </c>
      <c r="IB240" s="17" t="s">
        <v>531</v>
      </c>
      <c r="IC240" s="17" t="s">
        <v>271</v>
      </c>
      <c r="IE240" s="18"/>
      <c r="IF240" s="18"/>
      <c r="IG240" s="18"/>
      <c r="IH240" s="18"/>
      <c r="II240" s="18"/>
    </row>
    <row r="241" spans="1:243" s="17" customFormat="1" ht="31.5">
      <c r="A241" s="65">
        <v>3.28</v>
      </c>
      <c r="B241" s="51" t="s">
        <v>532</v>
      </c>
      <c r="C241" s="52" t="s">
        <v>272</v>
      </c>
      <c r="D241" s="52">
        <v>3</v>
      </c>
      <c r="E241" s="53" t="s">
        <v>629</v>
      </c>
      <c r="F241" s="56">
        <v>4858</v>
      </c>
      <c r="G241" s="57"/>
      <c r="H241" s="57"/>
      <c r="I241" s="58" t="s">
        <v>34</v>
      </c>
      <c r="J241" s="59">
        <f t="shared" si="12"/>
        <v>1</v>
      </c>
      <c r="K241" s="57" t="s">
        <v>35</v>
      </c>
      <c r="L241" s="57" t="s">
        <v>4</v>
      </c>
      <c r="M241" s="60"/>
      <c r="N241" s="57"/>
      <c r="O241" s="57"/>
      <c r="P241" s="61"/>
      <c r="Q241" s="57"/>
      <c r="R241" s="57"/>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2">
        <f t="shared" si="13"/>
        <v>14574</v>
      </c>
      <c r="BB241" s="63">
        <f t="shared" si="14"/>
        <v>14574</v>
      </c>
      <c r="BC241" s="64" t="str">
        <f t="shared" si="15"/>
        <v>INR  Fourteen Thousand Five Hundred &amp; Seventy Four  Only</v>
      </c>
      <c r="IA241" s="17">
        <v>3.28</v>
      </c>
      <c r="IB241" s="17" t="s">
        <v>532</v>
      </c>
      <c r="IC241" s="17" t="s">
        <v>272</v>
      </c>
      <c r="ID241" s="17">
        <v>3</v>
      </c>
      <c r="IE241" s="18" t="s">
        <v>629</v>
      </c>
      <c r="IF241" s="18"/>
      <c r="IG241" s="18"/>
      <c r="IH241" s="18"/>
      <c r="II241" s="18"/>
    </row>
    <row r="242" spans="1:243" s="17" customFormat="1" ht="78.75">
      <c r="A242" s="55">
        <v>3.29</v>
      </c>
      <c r="B242" s="51" t="s">
        <v>533</v>
      </c>
      <c r="C242" s="52" t="s">
        <v>273</v>
      </c>
      <c r="D242" s="68"/>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70"/>
      <c r="IA242" s="17">
        <v>3.29</v>
      </c>
      <c r="IB242" s="17" t="s">
        <v>533</v>
      </c>
      <c r="IC242" s="17" t="s">
        <v>273</v>
      </c>
      <c r="IE242" s="18"/>
      <c r="IF242" s="18"/>
      <c r="IG242" s="18"/>
      <c r="IH242" s="18"/>
      <c r="II242" s="18"/>
    </row>
    <row r="243" spans="1:243" s="17" customFormat="1" ht="47.25">
      <c r="A243" s="65">
        <v>3.3</v>
      </c>
      <c r="B243" s="51" t="s">
        <v>534</v>
      </c>
      <c r="C243" s="52" t="s">
        <v>274</v>
      </c>
      <c r="D243" s="52">
        <v>2</v>
      </c>
      <c r="E243" s="53" t="s">
        <v>629</v>
      </c>
      <c r="F243" s="56">
        <v>2394.96</v>
      </c>
      <c r="G243" s="57"/>
      <c r="H243" s="57"/>
      <c r="I243" s="58" t="s">
        <v>34</v>
      </c>
      <c r="J243" s="59">
        <f t="shared" si="12"/>
        <v>1</v>
      </c>
      <c r="K243" s="57" t="s">
        <v>35</v>
      </c>
      <c r="L243" s="57" t="s">
        <v>4</v>
      </c>
      <c r="M243" s="60"/>
      <c r="N243" s="57"/>
      <c r="O243" s="57"/>
      <c r="P243" s="61"/>
      <c r="Q243" s="57"/>
      <c r="R243" s="57"/>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2">
        <f t="shared" si="13"/>
        <v>4790</v>
      </c>
      <c r="BB243" s="63">
        <f t="shared" si="14"/>
        <v>4790</v>
      </c>
      <c r="BC243" s="64" t="str">
        <f t="shared" si="15"/>
        <v>INR  Four Thousand Seven Hundred &amp; Ninety  Only</v>
      </c>
      <c r="IA243" s="17">
        <v>3.3</v>
      </c>
      <c r="IB243" s="17" t="s">
        <v>534</v>
      </c>
      <c r="IC243" s="17" t="s">
        <v>274</v>
      </c>
      <c r="ID243" s="17">
        <v>2</v>
      </c>
      <c r="IE243" s="18" t="s">
        <v>629</v>
      </c>
      <c r="IF243" s="18"/>
      <c r="IG243" s="18"/>
      <c r="IH243" s="18"/>
      <c r="II243" s="18"/>
    </row>
    <row r="244" spans="1:243" s="17" customFormat="1" ht="78.75">
      <c r="A244" s="55">
        <v>3.31</v>
      </c>
      <c r="B244" s="51" t="s">
        <v>535</v>
      </c>
      <c r="C244" s="52" t="s">
        <v>275</v>
      </c>
      <c r="D244" s="68"/>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70"/>
      <c r="IA244" s="17">
        <v>3.31</v>
      </c>
      <c r="IB244" s="17" t="s">
        <v>535</v>
      </c>
      <c r="IC244" s="17" t="s">
        <v>275</v>
      </c>
      <c r="IE244" s="18"/>
      <c r="IF244" s="18"/>
      <c r="IG244" s="18"/>
      <c r="IH244" s="18"/>
      <c r="II244" s="18"/>
    </row>
    <row r="245" spans="1:243" s="17" customFormat="1" ht="15.75">
      <c r="A245" s="65">
        <v>3.32</v>
      </c>
      <c r="B245" s="51" t="s">
        <v>536</v>
      </c>
      <c r="C245" s="52" t="s">
        <v>276</v>
      </c>
      <c r="D245" s="68"/>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70"/>
      <c r="IA245" s="17">
        <v>3.32</v>
      </c>
      <c r="IB245" s="17" t="s">
        <v>536</v>
      </c>
      <c r="IC245" s="17" t="s">
        <v>276</v>
      </c>
      <c r="IE245" s="18"/>
      <c r="IF245" s="18"/>
      <c r="IG245" s="18"/>
      <c r="IH245" s="18"/>
      <c r="II245" s="18"/>
    </row>
    <row r="246" spans="1:243" s="17" customFormat="1" ht="31.5">
      <c r="A246" s="55">
        <v>3.33</v>
      </c>
      <c r="B246" s="51" t="s">
        <v>820</v>
      </c>
      <c r="C246" s="52" t="s">
        <v>277</v>
      </c>
      <c r="D246" s="52">
        <v>1</v>
      </c>
      <c r="E246" s="53" t="s">
        <v>629</v>
      </c>
      <c r="F246" s="56">
        <v>5854.8</v>
      </c>
      <c r="G246" s="57"/>
      <c r="H246" s="57"/>
      <c r="I246" s="58" t="s">
        <v>34</v>
      </c>
      <c r="J246" s="59">
        <f t="shared" si="12"/>
        <v>1</v>
      </c>
      <c r="K246" s="57" t="s">
        <v>35</v>
      </c>
      <c r="L246" s="57" t="s">
        <v>4</v>
      </c>
      <c r="M246" s="60"/>
      <c r="N246" s="57"/>
      <c r="O246" s="57"/>
      <c r="P246" s="61"/>
      <c r="Q246" s="57"/>
      <c r="R246" s="57"/>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2">
        <f t="shared" si="13"/>
        <v>5855</v>
      </c>
      <c r="BB246" s="63">
        <f t="shared" si="14"/>
        <v>5855</v>
      </c>
      <c r="BC246" s="64" t="str">
        <f t="shared" si="15"/>
        <v>INR  Five Thousand Eight Hundred &amp; Fifty Five  Only</v>
      </c>
      <c r="IA246" s="17">
        <v>3.33</v>
      </c>
      <c r="IB246" s="17" t="s">
        <v>820</v>
      </c>
      <c r="IC246" s="17" t="s">
        <v>277</v>
      </c>
      <c r="ID246" s="17">
        <v>1</v>
      </c>
      <c r="IE246" s="18" t="s">
        <v>629</v>
      </c>
      <c r="IF246" s="18"/>
      <c r="IG246" s="18"/>
      <c r="IH246" s="18"/>
      <c r="II246" s="18"/>
    </row>
    <row r="247" spans="1:243" s="17" customFormat="1" ht="47.25">
      <c r="A247" s="65">
        <v>3.34</v>
      </c>
      <c r="B247" s="51" t="s">
        <v>537</v>
      </c>
      <c r="C247" s="52" t="s">
        <v>278</v>
      </c>
      <c r="D247" s="52">
        <v>3</v>
      </c>
      <c r="E247" s="53" t="s">
        <v>629</v>
      </c>
      <c r="F247" s="56">
        <v>2107.54</v>
      </c>
      <c r="G247" s="57"/>
      <c r="H247" s="57"/>
      <c r="I247" s="58" t="s">
        <v>34</v>
      </c>
      <c r="J247" s="59">
        <f t="shared" si="12"/>
        <v>1</v>
      </c>
      <c r="K247" s="57" t="s">
        <v>35</v>
      </c>
      <c r="L247" s="57" t="s">
        <v>4</v>
      </c>
      <c r="M247" s="60"/>
      <c r="N247" s="57"/>
      <c r="O247" s="57"/>
      <c r="P247" s="61"/>
      <c r="Q247" s="57"/>
      <c r="R247" s="57"/>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2">
        <f t="shared" si="13"/>
        <v>6323</v>
      </c>
      <c r="BB247" s="63">
        <f t="shared" si="14"/>
        <v>6323</v>
      </c>
      <c r="BC247" s="64" t="str">
        <f t="shared" si="15"/>
        <v>INR  Six Thousand Three Hundred &amp; Twenty Three  Only</v>
      </c>
      <c r="IA247" s="17">
        <v>3.34</v>
      </c>
      <c r="IB247" s="17" t="s">
        <v>537</v>
      </c>
      <c r="IC247" s="17" t="s">
        <v>278</v>
      </c>
      <c r="ID247" s="17">
        <v>3</v>
      </c>
      <c r="IE247" s="18" t="s">
        <v>629</v>
      </c>
      <c r="IF247" s="18"/>
      <c r="IG247" s="18"/>
      <c r="IH247" s="18"/>
      <c r="II247" s="18"/>
    </row>
    <row r="248" spans="1:243" s="17" customFormat="1" ht="57.75" customHeight="1">
      <c r="A248" s="55">
        <v>3.35</v>
      </c>
      <c r="B248" s="51" t="s">
        <v>538</v>
      </c>
      <c r="C248" s="52" t="s">
        <v>279</v>
      </c>
      <c r="D248" s="52">
        <v>2</v>
      </c>
      <c r="E248" s="53" t="s">
        <v>629</v>
      </c>
      <c r="F248" s="56">
        <v>262.47</v>
      </c>
      <c r="G248" s="57"/>
      <c r="H248" s="57"/>
      <c r="I248" s="58" t="s">
        <v>34</v>
      </c>
      <c r="J248" s="59">
        <f t="shared" si="12"/>
        <v>1</v>
      </c>
      <c r="K248" s="57" t="s">
        <v>35</v>
      </c>
      <c r="L248" s="57" t="s">
        <v>4</v>
      </c>
      <c r="M248" s="60"/>
      <c r="N248" s="57"/>
      <c r="O248" s="57"/>
      <c r="P248" s="61"/>
      <c r="Q248" s="57"/>
      <c r="R248" s="57"/>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2">
        <f t="shared" si="13"/>
        <v>525</v>
      </c>
      <c r="BB248" s="63">
        <f t="shared" si="14"/>
        <v>525</v>
      </c>
      <c r="BC248" s="64" t="str">
        <f t="shared" si="15"/>
        <v>INR  Five Hundred &amp; Twenty Five  Only</v>
      </c>
      <c r="IA248" s="17">
        <v>3.35</v>
      </c>
      <c r="IB248" s="54" t="s">
        <v>538</v>
      </c>
      <c r="IC248" s="17" t="s">
        <v>279</v>
      </c>
      <c r="ID248" s="17">
        <v>2</v>
      </c>
      <c r="IE248" s="18" t="s">
        <v>629</v>
      </c>
      <c r="IF248" s="18"/>
      <c r="IG248" s="18"/>
      <c r="IH248" s="18"/>
      <c r="II248" s="18"/>
    </row>
    <row r="249" spans="1:243" s="17" customFormat="1" ht="63">
      <c r="A249" s="65">
        <v>3.36</v>
      </c>
      <c r="B249" s="51" t="s">
        <v>539</v>
      </c>
      <c r="C249" s="52" t="s">
        <v>280</v>
      </c>
      <c r="D249" s="68"/>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70"/>
      <c r="IA249" s="17">
        <v>3.36</v>
      </c>
      <c r="IB249" s="17" t="s">
        <v>539</v>
      </c>
      <c r="IC249" s="17" t="s">
        <v>280</v>
      </c>
      <c r="IE249" s="18"/>
      <c r="IF249" s="18"/>
      <c r="IG249" s="18"/>
      <c r="IH249" s="18"/>
      <c r="II249" s="18"/>
    </row>
    <row r="250" spans="1:243" s="17" customFormat="1" ht="31.5">
      <c r="A250" s="55">
        <v>3.37</v>
      </c>
      <c r="B250" s="51" t="s">
        <v>540</v>
      </c>
      <c r="C250" s="52" t="s">
        <v>281</v>
      </c>
      <c r="D250" s="52">
        <v>3</v>
      </c>
      <c r="E250" s="53" t="s">
        <v>629</v>
      </c>
      <c r="F250" s="56">
        <v>897.02</v>
      </c>
      <c r="G250" s="57"/>
      <c r="H250" s="57"/>
      <c r="I250" s="58" t="s">
        <v>34</v>
      </c>
      <c r="J250" s="59">
        <f t="shared" si="12"/>
        <v>1</v>
      </c>
      <c r="K250" s="57" t="s">
        <v>35</v>
      </c>
      <c r="L250" s="57" t="s">
        <v>4</v>
      </c>
      <c r="M250" s="60"/>
      <c r="N250" s="57"/>
      <c r="O250" s="57"/>
      <c r="P250" s="61"/>
      <c r="Q250" s="57"/>
      <c r="R250" s="57"/>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2">
        <f t="shared" si="13"/>
        <v>2691</v>
      </c>
      <c r="BB250" s="63">
        <f t="shared" si="14"/>
        <v>2691</v>
      </c>
      <c r="BC250" s="64" t="str">
        <f t="shared" si="15"/>
        <v>INR  Two Thousand Six Hundred &amp; Ninety One  Only</v>
      </c>
      <c r="IA250" s="17">
        <v>3.37</v>
      </c>
      <c r="IB250" s="17" t="s">
        <v>540</v>
      </c>
      <c r="IC250" s="17" t="s">
        <v>281</v>
      </c>
      <c r="ID250" s="17">
        <v>3</v>
      </c>
      <c r="IE250" s="18" t="s">
        <v>629</v>
      </c>
      <c r="IF250" s="18"/>
      <c r="IG250" s="18"/>
      <c r="IH250" s="18"/>
      <c r="II250" s="18"/>
    </row>
    <row r="251" spans="1:243" s="17" customFormat="1" ht="47.25">
      <c r="A251" s="65">
        <v>3.38</v>
      </c>
      <c r="B251" s="51" t="s">
        <v>541</v>
      </c>
      <c r="C251" s="52" t="s">
        <v>282</v>
      </c>
      <c r="D251" s="52">
        <v>4</v>
      </c>
      <c r="E251" s="53" t="s">
        <v>629</v>
      </c>
      <c r="F251" s="56">
        <v>777.07</v>
      </c>
      <c r="G251" s="57"/>
      <c r="H251" s="57"/>
      <c r="I251" s="58" t="s">
        <v>34</v>
      </c>
      <c r="J251" s="59">
        <f t="shared" si="12"/>
        <v>1</v>
      </c>
      <c r="K251" s="57" t="s">
        <v>35</v>
      </c>
      <c r="L251" s="57" t="s">
        <v>4</v>
      </c>
      <c r="M251" s="60"/>
      <c r="N251" s="57"/>
      <c r="O251" s="57"/>
      <c r="P251" s="61"/>
      <c r="Q251" s="57"/>
      <c r="R251" s="57"/>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2">
        <f t="shared" si="13"/>
        <v>3108</v>
      </c>
      <c r="BB251" s="63">
        <f t="shared" si="14"/>
        <v>3108</v>
      </c>
      <c r="BC251" s="64" t="str">
        <f t="shared" si="15"/>
        <v>INR  Three Thousand One Hundred &amp; Eight  Only</v>
      </c>
      <c r="IA251" s="17">
        <v>3.38</v>
      </c>
      <c r="IB251" s="17" t="s">
        <v>541</v>
      </c>
      <c r="IC251" s="17" t="s">
        <v>282</v>
      </c>
      <c r="ID251" s="17">
        <v>4</v>
      </c>
      <c r="IE251" s="18" t="s">
        <v>629</v>
      </c>
      <c r="IF251" s="18"/>
      <c r="IG251" s="18"/>
      <c r="IH251" s="18"/>
      <c r="II251" s="18"/>
    </row>
    <row r="252" spans="1:243" s="17" customFormat="1" ht="63">
      <c r="A252" s="55">
        <v>3.39</v>
      </c>
      <c r="B252" s="51" t="s">
        <v>821</v>
      </c>
      <c r="C252" s="52" t="s">
        <v>283</v>
      </c>
      <c r="D252" s="52">
        <v>4</v>
      </c>
      <c r="E252" s="53" t="s">
        <v>629</v>
      </c>
      <c r="F252" s="56">
        <v>5365.32</v>
      </c>
      <c r="G252" s="57"/>
      <c r="H252" s="57"/>
      <c r="I252" s="58" t="s">
        <v>34</v>
      </c>
      <c r="J252" s="59">
        <f t="shared" si="12"/>
        <v>1</v>
      </c>
      <c r="K252" s="57" t="s">
        <v>35</v>
      </c>
      <c r="L252" s="57" t="s">
        <v>4</v>
      </c>
      <c r="M252" s="60"/>
      <c r="N252" s="57"/>
      <c r="O252" s="57"/>
      <c r="P252" s="61"/>
      <c r="Q252" s="57"/>
      <c r="R252" s="57"/>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2">
        <f t="shared" si="13"/>
        <v>21461</v>
      </c>
      <c r="BB252" s="63">
        <f t="shared" si="14"/>
        <v>21461</v>
      </c>
      <c r="BC252" s="64" t="str">
        <f t="shared" si="15"/>
        <v>INR  Twenty One Thousand Four Hundred &amp; Sixty One  Only</v>
      </c>
      <c r="IA252" s="17">
        <v>3.39</v>
      </c>
      <c r="IB252" s="17" t="s">
        <v>821</v>
      </c>
      <c r="IC252" s="17" t="s">
        <v>283</v>
      </c>
      <c r="ID252" s="17">
        <v>4</v>
      </c>
      <c r="IE252" s="18" t="s">
        <v>629</v>
      </c>
      <c r="IF252" s="18"/>
      <c r="IG252" s="18"/>
      <c r="IH252" s="18"/>
      <c r="II252" s="18"/>
    </row>
    <row r="253" spans="1:243" s="17" customFormat="1" ht="47.25">
      <c r="A253" s="65">
        <v>3.4</v>
      </c>
      <c r="B253" s="51" t="s">
        <v>542</v>
      </c>
      <c r="C253" s="52" t="s">
        <v>284</v>
      </c>
      <c r="D253" s="68"/>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c r="AY253" s="69"/>
      <c r="AZ253" s="69"/>
      <c r="BA253" s="69"/>
      <c r="BB253" s="69"/>
      <c r="BC253" s="70"/>
      <c r="IA253" s="17">
        <v>3.4</v>
      </c>
      <c r="IB253" s="17" t="s">
        <v>542</v>
      </c>
      <c r="IC253" s="17" t="s">
        <v>284</v>
      </c>
      <c r="IE253" s="18"/>
      <c r="IF253" s="18"/>
      <c r="IG253" s="18"/>
      <c r="IH253" s="18"/>
      <c r="II253" s="18"/>
    </row>
    <row r="254" spans="1:243" s="17" customFormat="1" ht="15.75">
      <c r="A254" s="55">
        <v>3.41</v>
      </c>
      <c r="B254" s="51" t="s">
        <v>543</v>
      </c>
      <c r="C254" s="52" t="s">
        <v>285</v>
      </c>
      <c r="D254" s="52">
        <v>2</v>
      </c>
      <c r="E254" s="53" t="s">
        <v>629</v>
      </c>
      <c r="F254" s="56">
        <v>802.67</v>
      </c>
      <c r="G254" s="57"/>
      <c r="H254" s="57"/>
      <c r="I254" s="58" t="s">
        <v>34</v>
      </c>
      <c r="J254" s="59">
        <f t="shared" si="12"/>
        <v>1</v>
      </c>
      <c r="K254" s="57" t="s">
        <v>35</v>
      </c>
      <c r="L254" s="57" t="s">
        <v>4</v>
      </c>
      <c r="M254" s="60"/>
      <c r="N254" s="57"/>
      <c r="O254" s="57"/>
      <c r="P254" s="61"/>
      <c r="Q254" s="57"/>
      <c r="R254" s="57"/>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2">
        <f t="shared" si="13"/>
        <v>1605</v>
      </c>
      <c r="BB254" s="63">
        <f t="shared" si="14"/>
        <v>1605</v>
      </c>
      <c r="BC254" s="64" t="str">
        <f t="shared" si="15"/>
        <v>INR  One Thousand Six Hundred &amp; Five  Only</v>
      </c>
      <c r="IA254" s="17">
        <v>3.41</v>
      </c>
      <c r="IB254" s="17" t="s">
        <v>543</v>
      </c>
      <c r="IC254" s="17" t="s">
        <v>285</v>
      </c>
      <c r="ID254" s="17">
        <v>2</v>
      </c>
      <c r="IE254" s="18" t="s">
        <v>629</v>
      </c>
      <c r="IF254" s="18"/>
      <c r="IG254" s="18"/>
      <c r="IH254" s="18"/>
      <c r="II254" s="18"/>
    </row>
    <row r="255" spans="1:243" s="17" customFormat="1" ht="47.25">
      <c r="A255" s="65">
        <v>3.42</v>
      </c>
      <c r="B255" s="51" t="s">
        <v>544</v>
      </c>
      <c r="C255" s="52" t="s">
        <v>286</v>
      </c>
      <c r="D255" s="68"/>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c r="AY255" s="69"/>
      <c r="AZ255" s="69"/>
      <c r="BA255" s="69"/>
      <c r="BB255" s="69"/>
      <c r="BC255" s="70"/>
      <c r="IA255" s="17">
        <v>3.42</v>
      </c>
      <c r="IB255" s="17" t="s">
        <v>544</v>
      </c>
      <c r="IC255" s="17" t="s">
        <v>286</v>
      </c>
      <c r="IE255" s="18"/>
      <c r="IF255" s="18"/>
      <c r="IG255" s="18"/>
      <c r="IH255" s="18"/>
      <c r="II255" s="18"/>
    </row>
    <row r="256" spans="1:243" s="17" customFormat="1" ht="15.75">
      <c r="A256" s="55">
        <v>3.43</v>
      </c>
      <c r="B256" s="51" t="s">
        <v>546</v>
      </c>
      <c r="C256" s="52" t="s">
        <v>287</v>
      </c>
      <c r="D256" s="71"/>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2"/>
      <c r="AY256" s="72"/>
      <c r="AZ256" s="72"/>
      <c r="BA256" s="72"/>
      <c r="BB256" s="72"/>
      <c r="BC256" s="73"/>
      <c r="IA256" s="17">
        <v>3.43</v>
      </c>
      <c r="IB256" s="17" t="s">
        <v>546</v>
      </c>
      <c r="IC256" s="17" t="s">
        <v>287</v>
      </c>
      <c r="IE256" s="18"/>
      <c r="IF256" s="18"/>
      <c r="IG256" s="18"/>
      <c r="IH256" s="18"/>
      <c r="II256" s="18"/>
    </row>
    <row r="257" spans="1:243" s="17" customFormat="1" ht="15.75">
      <c r="A257" s="65">
        <v>3.44</v>
      </c>
      <c r="B257" s="51" t="s">
        <v>545</v>
      </c>
      <c r="C257" s="52" t="s">
        <v>288</v>
      </c>
      <c r="D257" s="52">
        <v>1</v>
      </c>
      <c r="E257" s="53" t="s">
        <v>629</v>
      </c>
      <c r="F257" s="56">
        <v>91.49</v>
      </c>
      <c r="G257" s="57"/>
      <c r="H257" s="57"/>
      <c r="I257" s="58" t="s">
        <v>34</v>
      </c>
      <c r="J257" s="59">
        <f t="shared" si="12"/>
        <v>1</v>
      </c>
      <c r="K257" s="57" t="s">
        <v>35</v>
      </c>
      <c r="L257" s="57" t="s">
        <v>4</v>
      </c>
      <c r="M257" s="60"/>
      <c r="N257" s="57"/>
      <c r="O257" s="57"/>
      <c r="P257" s="61"/>
      <c r="Q257" s="57"/>
      <c r="R257" s="57"/>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2">
        <f t="shared" si="13"/>
        <v>91</v>
      </c>
      <c r="BB257" s="63">
        <f t="shared" si="14"/>
        <v>91</v>
      </c>
      <c r="BC257" s="64" t="str">
        <f t="shared" si="15"/>
        <v>INR  Ninety One Only</v>
      </c>
      <c r="IA257" s="17">
        <v>3.44</v>
      </c>
      <c r="IB257" s="17" t="s">
        <v>545</v>
      </c>
      <c r="IC257" s="17" t="s">
        <v>288</v>
      </c>
      <c r="ID257" s="17">
        <v>1</v>
      </c>
      <c r="IE257" s="18" t="s">
        <v>629</v>
      </c>
      <c r="IF257" s="18"/>
      <c r="IG257" s="18"/>
      <c r="IH257" s="18"/>
      <c r="II257" s="18"/>
    </row>
    <row r="258" spans="1:243" s="17" customFormat="1" ht="78.75">
      <c r="A258" s="55">
        <v>3.45</v>
      </c>
      <c r="B258" s="51" t="s">
        <v>547</v>
      </c>
      <c r="C258" s="52" t="s">
        <v>289</v>
      </c>
      <c r="D258" s="52">
        <v>4</v>
      </c>
      <c r="E258" s="53" t="s">
        <v>629</v>
      </c>
      <c r="F258" s="56">
        <v>1237.31</v>
      </c>
      <c r="G258" s="57"/>
      <c r="H258" s="57"/>
      <c r="I258" s="58" t="s">
        <v>34</v>
      </c>
      <c r="J258" s="59">
        <f t="shared" si="12"/>
        <v>1</v>
      </c>
      <c r="K258" s="57" t="s">
        <v>35</v>
      </c>
      <c r="L258" s="57" t="s">
        <v>4</v>
      </c>
      <c r="M258" s="60"/>
      <c r="N258" s="57"/>
      <c r="O258" s="57"/>
      <c r="P258" s="61"/>
      <c r="Q258" s="57"/>
      <c r="R258" s="57"/>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2">
        <f t="shared" si="13"/>
        <v>4949</v>
      </c>
      <c r="BB258" s="63">
        <f t="shared" si="14"/>
        <v>4949</v>
      </c>
      <c r="BC258" s="64" t="str">
        <f t="shared" si="15"/>
        <v>INR  Four Thousand Nine Hundred &amp; Forty Nine  Only</v>
      </c>
      <c r="IA258" s="17">
        <v>3.45</v>
      </c>
      <c r="IB258" s="17" t="s">
        <v>547</v>
      </c>
      <c r="IC258" s="17" t="s">
        <v>289</v>
      </c>
      <c r="ID258" s="17">
        <v>4</v>
      </c>
      <c r="IE258" s="18" t="s">
        <v>629</v>
      </c>
      <c r="IF258" s="18"/>
      <c r="IG258" s="18"/>
      <c r="IH258" s="18"/>
      <c r="II258" s="18"/>
    </row>
    <row r="259" spans="1:243" s="17" customFormat="1" ht="15.75">
      <c r="A259" s="65">
        <v>3.46</v>
      </c>
      <c r="B259" s="51" t="s">
        <v>548</v>
      </c>
      <c r="C259" s="52" t="s">
        <v>290</v>
      </c>
      <c r="D259" s="68"/>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c r="AY259" s="69"/>
      <c r="AZ259" s="69"/>
      <c r="BA259" s="69"/>
      <c r="BB259" s="69"/>
      <c r="BC259" s="70"/>
      <c r="IA259" s="17">
        <v>3.46</v>
      </c>
      <c r="IB259" s="17" t="s">
        <v>548</v>
      </c>
      <c r="IC259" s="17" t="s">
        <v>290</v>
      </c>
      <c r="IE259" s="18"/>
      <c r="IF259" s="18"/>
      <c r="IG259" s="18"/>
      <c r="IH259" s="18"/>
      <c r="II259" s="18"/>
    </row>
    <row r="260" spans="1:243" s="17" customFormat="1" ht="15.75">
      <c r="A260" s="55">
        <v>3.47</v>
      </c>
      <c r="B260" s="51" t="s">
        <v>549</v>
      </c>
      <c r="C260" s="52" t="s">
        <v>291</v>
      </c>
      <c r="D260" s="68"/>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c r="AY260" s="69"/>
      <c r="AZ260" s="69"/>
      <c r="BA260" s="69"/>
      <c r="BB260" s="69"/>
      <c r="BC260" s="70"/>
      <c r="IA260" s="17">
        <v>3.47</v>
      </c>
      <c r="IB260" s="17" t="s">
        <v>549</v>
      </c>
      <c r="IC260" s="17" t="s">
        <v>291</v>
      </c>
      <c r="IE260" s="18"/>
      <c r="IF260" s="18"/>
      <c r="IG260" s="18"/>
      <c r="IH260" s="18"/>
      <c r="II260" s="18"/>
    </row>
    <row r="261" spans="1:243" s="17" customFormat="1" ht="31.5">
      <c r="A261" s="65">
        <v>3.48</v>
      </c>
      <c r="B261" s="51" t="s">
        <v>550</v>
      </c>
      <c r="C261" s="52" t="s">
        <v>292</v>
      </c>
      <c r="D261" s="52">
        <v>7.6</v>
      </c>
      <c r="E261" s="53" t="s">
        <v>628</v>
      </c>
      <c r="F261" s="56">
        <v>892.63</v>
      </c>
      <c r="G261" s="57"/>
      <c r="H261" s="57"/>
      <c r="I261" s="58" t="s">
        <v>34</v>
      </c>
      <c r="J261" s="59">
        <f t="shared" si="12"/>
        <v>1</v>
      </c>
      <c r="K261" s="57" t="s">
        <v>35</v>
      </c>
      <c r="L261" s="57" t="s">
        <v>4</v>
      </c>
      <c r="M261" s="60"/>
      <c r="N261" s="57"/>
      <c r="O261" s="57"/>
      <c r="P261" s="61"/>
      <c r="Q261" s="57"/>
      <c r="R261" s="57"/>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2">
        <f t="shared" si="13"/>
        <v>6784</v>
      </c>
      <c r="BB261" s="63">
        <f t="shared" si="14"/>
        <v>6784</v>
      </c>
      <c r="BC261" s="64" t="str">
        <f t="shared" si="15"/>
        <v>INR  Six Thousand Seven Hundred &amp; Eighty Four  Only</v>
      </c>
      <c r="IA261" s="17">
        <v>3.48</v>
      </c>
      <c r="IB261" s="17" t="s">
        <v>550</v>
      </c>
      <c r="IC261" s="17" t="s">
        <v>292</v>
      </c>
      <c r="ID261" s="17">
        <v>7.6</v>
      </c>
      <c r="IE261" s="18" t="s">
        <v>628</v>
      </c>
      <c r="IF261" s="18"/>
      <c r="IG261" s="18"/>
      <c r="IH261" s="18"/>
      <c r="II261" s="18"/>
    </row>
    <row r="262" spans="1:243" s="17" customFormat="1" ht="31.5">
      <c r="A262" s="55">
        <v>3.49</v>
      </c>
      <c r="B262" s="51" t="s">
        <v>822</v>
      </c>
      <c r="C262" s="52" t="s">
        <v>293</v>
      </c>
      <c r="D262" s="52">
        <v>13.6</v>
      </c>
      <c r="E262" s="53" t="s">
        <v>628</v>
      </c>
      <c r="F262" s="56">
        <v>944.67</v>
      </c>
      <c r="G262" s="57"/>
      <c r="H262" s="57"/>
      <c r="I262" s="58" t="s">
        <v>34</v>
      </c>
      <c r="J262" s="59">
        <f>IF(I262="Less(-)",-1,1)</f>
        <v>1</v>
      </c>
      <c r="K262" s="57" t="s">
        <v>35</v>
      </c>
      <c r="L262" s="57" t="s">
        <v>4</v>
      </c>
      <c r="M262" s="60"/>
      <c r="N262" s="57"/>
      <c r="O262" s="57"/>
      <c r="P262" s="61"/>
      <c r="Q262" s="57"/>
      <c r="R262" s="57"/>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2">
        <f>ROUND(total_amount_ba($B$2,$D$2,D262,F262,J262,K262,M262),0)</f>
        <v>12848</v>
      </c>
      <c r="BB262" s="63">
        <f>BA262+SUM(N262:AZ262)</f>
        <v>12848</v>
      </c>
      <c r="BC262" s="64" t="str">
        <f>SpellNumber(L262,BB262)</f>
        <v>INR  Twelve Thousand Eight Hundred &amp; Forty Eight  Only</v>
      </c>
      <c r="IA262" s="17">
        <v>3.49</v>
      </c>
      <c r="IB262" s="17" t="s">
        <v>822</v>
      </c>
      <c r="IC262" s="17" t="s">
        <v>293</v>
      </c>
      <c r="ID262" s="17">
        <v>13.6</v>
      </c>
      <c r="IE262" s="18" t="s">
        <v>628</v>
      </c>
      <c r="IF262" s="18"/>
      <c r="IG262" s="18"/>
      <c r="IH262" s="18"/>
      <c r="II262" s="18"/>
    </row>
    <row r="263" spans="1:243" s="17" customFormat="1" ht="47.25">
      <c r="A263" s="65">
        <v>3.5</v>
      </c>
      <c r="B263" s="51" t="s">
        <v>551</v>
      </c>
      <c r="C263" s="52" t="s">
        <v>294</v>
      </c>
      <c r="D263" s="68"/>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c r="AY263" s="69"/>
      <c r="AZ263" s="69"/>
      <c r="BA263" s="69"/>
      <c r="BB263" s="69"/>
      <c r="BC263" s="70"/>
      <c r="IA263" s="17">
        <v>3.5</v>
      </c>
      <c r="IB263" s="17" t="s">
        <v>551</v>
      </c>
      <c r="IC263" s="17" t="s">
        <v>294</v>
      </c>
      <c r="IE263" s="18"/>
      <c r="IF263" s="18"/>
      <c r="IG263" s="18"/>
      <c r="IH263" s="18"/>
      <c r="II263" s="18"/>
    </row>
    <row r="264" spans="1:243" s="17" customFormat="1" ht="15.75">
      <c r="A264" s="55">
        <v>3.51</v>
      </c>
      <c r="B264" s="51" t="s">
        <v>549</v>
      </c>
      <c r="C264" s="52" t="s">
        <v>295</v>
      </c>
      <c r="D264" s="68"/>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c r="AY264" s="69"/>
      <c r="AZ264" s="69"/>
      <c r="BA264" s="69"/>
      <c r="BB264" s="69"/>
      <c r="BC264" s="70"/>
      <c r="IA264" s="17">
        <v>3.51</v>
      </c>
      <c r="IB264" s="17" t="s">
        <v>549</v>
      </c>
      <c r="IC264" s="17" t="s">
        <v>295</v>
      </c>
      <c r="IE264" s="18"/>
      <c r="IF264" s="18"/>
      <c r="IG264" s="18"/>
      <c r="IH264" s="18"/>
      <c r="II264" s="18"/>
    </row>
    <row r="265" spans="1:243" s="17" customFormat="1" ht="15.75">
      <c r="A265" s="65">
        <v>3.52</v>
      </c>
      <c r="B265" s="51" t="s">
        <v>552</v>
      </c>
      <c r="C265" s="52" t="s">
        <v>296</v>
      </c>
      <c r="D265" s="52">
        <v>2</v>
      </c>
      <c r="E265" s="53" t="s">
        <v>629</v>
      </c>
      <c r="F265" s="56">
        <v>465.32</v>
      </c>
      <c r="G265" s="57"/>
      <c r="H265" s="57"/>
      <c r="I265" s="58" t="s">
        <v>34</v>
      </c>
      <c r="J265" s="59">
        <f t="shared" si="12"/>
        <v>1</v>
      </c>
      <c r="K265" s="57" t="s">
        <v>35</v>
      </c>
      <c r="L265" s="57" t="s">
        <v>4</v>
      </c>
      <c r="M265" s="60"/>
      <c r="N265" s="57"/>
      <c r="O265" s="57"/>
      <c r="P265" s="61"/>
      <c r="Q265" s="57"/>
      <c r="R265" s="57"/>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2">
        <f t="shared" si="13"/>
        <v>931</v>
      </c>
      <c r="BB265" s="63">
        <f t="shared" si="14"/>
        <v>931</v>
      </c>
      <c r="BC265" s="64" t="str">
        <f t="shared" si="15"/>
        <v>INR  Nine Hundred &amp; Thirty One  Only</v>
      </c>
      <c r="IA265" s="17">
        <v>3.52</v>
      </c>
      <c r="IB265" s="17" t="s">
        <v>552</v>
      </c>
      <c r="IC265" s="17" t="s">
        <v>296</v>
      </c>
      <c r="ID265" s="17">
        <v>2</v>
      </c>
      <c r="IE265" s="18" t="s">
        <v>629</v>
      </c>
      <c r="IF265" s="18"/>
      <c r="IG265" s="18"/>
      <c r="IH265" s="18"/>
      <c r="II265" s="18"/>
    </row>
    <row r="266" spans="1:243" s="17" customFormat="1" ht="15.75">
      <c r="A266" s="55">
        <v>3.53</v>
      </c>
      <c r="B266" s="51" t="s">
        <v>554</v>
      </c>
      <c r="C266" s="52" t="s">
        <v>297</v>
      </c>
      <c r="D266" s="52">
        <v>1</v>
      </c>
      <c r="E266" s="53" t="s">
        <v>629</v>
      </c>
      <c r="F266" s="56">
        <v>523.98</v>
      </c>
      <c r="G266" s="57"/>
      <c r="H266" s="57"/>
      <c r="I266" s="58" t="s">
        <v>34</v>
      </c>
      <c r="J266" s="59">
        <f t="shared" si="12"/>
        <v>1</v>
      </c>
      <c r="K266" s="57" t="s">
        <v>35</v>
      </c>
      <c r="L266" s="57" t="s">
        <v>4</v>
      </c>
      <c r="M266" s="60"/>
      <c r="N266" s="57"/>
      <c r="O266" s="57"/>
      <c r="P266" s="61"/>
      <c r="Q266" s="57"/>
      <c r="R266" s="57"/>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2">
        <f t="shared" si="13"/>
        <v>524</v>
      </c>
      <c r="BB266" s="63">
        <f t="shared" si="14"/>
        <v>524</v>
      </c>
      <c r="BC266" s="64" t="str">
        <f t="shared" si="15"/>
        <v>INR  Five Hundred &amp; Twenty Four  Only</v>
      </c>
      <c r="IA266" s="17">
        <v>3.53</v>
      </c>
      <c r="IB266" s="17" t="s">
        <v>554</v>
      </c>
      <c r="IC266" s="17" t="s">
        <v>297</v>
      </c>
      <c r="ID266" s="17">
        <v>1</v>
      </c>
      <c r="IE266" s="18" t="s">
        <v>629</v>
      </c>
      <c r="IF266" s="18"/>
      <c r="IG266" s="18"/>
      <c r="IH266" s="18"/>
      <c r="II266" s="18"/>
    </row>
    <row r="267" spans="1:243" s="17" customFormat="1" ht="15.75">
      <c r="A267" s="65">
        <v>3.54</v>
      </c>
      <c r="B267" s="51" t="s">
        <v>553</v>
      </c>
      <c r="C267" s="52" t="s">
        <v>298</v>
      </c>
      <c r="D267" s="68"/>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c r="AY267" s="69"/>
      <c r="AZ267" s="69"/>
      <c r="BA267" s="69"/>
      <c r="BB267" s="69"/>
      <c r="BC267" s="70"/>
      <c r="IA267" s="17">
        <v>3.54</v>
      </c>
      <c r="IB267" s="17" t="s">
        <v>553</v>
      </c>
      <c r="IC267" s="17" t="s">
        <v>298</v>
      </c>
      <c r="IE267" s="18"/>
      <c r="IF267" s="18"/>
      <c r="IG267" s="18"/>
      <c r="IH267" s="18"/>
      <c r="II267" s="18"/>
    </row>
    <row r="268" spans="1:243" s="17" customFormat="1" ht="15.75">
      <c r="A268" s="55">
        <v>3.55</v>
      </c>
      <c r="B268" s="51" t="s">
        <v>549</v>
      </c>
      <c r="C268" s="52" t="s">
        <v>299</v>
      </c>
      <c r="D268" s="68"/>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70"/>
      <c r="IA268" s="17">
        <v>3.55</v>
      </c>
      <c r="IB268" s="17" t="s">
        <v>549</v>
      </c>
      <c r="IC268" s="17" t="s">
        <v>299</v>
      </c>
      <c r="IE268" s="18"/>
      <c r="IF268" s="18"/>
      <c r="IG268" s="18"/>
      <c r="IH268" s="18"/>
      <c r="II268" s="18"/>
    </row>
    <row r="269" spans="1:243" s="17" customFormat="1" ht="15.75">
      <c r="A269" s="65">
        <v>3.56</v>
      </c>
      <c r="B269" s="51" t="s">
        <v>823</v>
      </c>
      <c r="C269" s="52" t="s">
        <v>300</v>
      </c>
      <c r="D269" s="52">
        <v>2</v>
      </c>
      <c r="E269" s="53" t="s">
        <v>629</v>
      </c>
      <c r="F269" s="56">
        <v>385.58</v>
      </c>
      <c r="G269" s="57"/>
      <c r="H269" s="57"/>
      <c r="I269" s="58" t="s">
        <v>34</v>
      </c>
      <c r="J269" s="59">
        <f t="shared" si="12"/>
        <v>1</v>
      </c>
      <c r="K269" s="57" t="s">
        <v>35</v>
      </c>
      <c r="L269" s="57" t="s">
        <v>4</v>
      </c>
      <c r="M269" s="60"/>
      <c r="N269" s="57"/>
      <c r="O269" s="57"/>
      <c r="P269" s="61"/>
      <c r="Q269" s="57"/>
      <c r="R269" s="57"/>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2">
        <f t="shared" si="13"/>
        <v>771</v>
      </c>
      <c r="BB269" s="63">
        <f t="shared" si="14"/>
        <v>771</v>
      </c>
      <c r="BC269" s="64" t="str">
        <f t="shared" si="15"/>
        <v>INR  Seven Hundred &amp; Seventy One  Only</v>
      </c>
      <c r="IA269" s="17">
        <v>3.56</v>
      </c>
      <c r="IB269" s="17" t="s">
        <v>823</v>
      </c>
      <c r="IC269" s="17" t="s">
        <v>300</v>
      </c>
      <c r="ID269" s="17">
        <v>2</v>
      </c>
      <c r="IE269" s="18" t="s">
        <v>629</v>
      </c>
      <c r="IF269" s="18"/>
      <c r="IG269" s="18"/>
      <c r="IH269" s="18"/>
      <c r="II269" s="18"/>
    </row>
    <row r="270" spans="1:243" s="17" customFormat="1" ht="15.75">
      <c r="A270" s="55">
        <v>3.57</v>
      </c>
      <c r="B270" s="51" t="s">
        <v>555</v>
      </c>
      <c r="C270" s="52" t="s">
        <v>301</v>
      </c>
      <c r="D270" s="68"/>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70"/>
      <c r="IA270" s="17">
        <v>3.57</v>
      </c>
      <c r="IB270" s="17" t="s">
        <v>555</v>
      </c>
      <c r="IC270" s="17" t="s">
        <v>301</v>
      </c>
      <c r="IE270" s="18"/>
      <c r="IF270" s="18"/>
      <c r="IG270" s="18"/>
      <c r="IH270" s="18"/>
      <c r="II270" s="18"/>
    </row>
    <row r="271" spans="1:243" s="17" customFormat="1" ht="15.75">
      <c r="A271" s="65">
        <v>3.58</v>
      </c>
      <c r="B271" s="51" t="s">
        <v>423</v>
      </c>
      <c r="C271" s="52" t="s">
        <v>302</v>
      </c>
      <c r="D271" s="68"/>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70"/>
      <c r="IA271" s="17">
        <v>3.58</v>
      </c>
      <c r="IB271" s="17" t="s">
        <v>423</v>
      </c>
      <c r="IC271" s="17" t="s">
        <v>302</v>
      </c>
      <c r="IE271" s="18"/>
      <c r="IF271" s="18"/>
      <c r="IG271" s="18"/>
      <c r="IH271" s="18"/>
      <c r="II271" s="18"/>
    </row>
    <row r="272" spans="1:243" s="17" customFormat="1" ht="15.75">
      <c r="A272" s="55">
        <v>3.59</v>
      </c>
      <c r="B272" s="51" t="s">
        <v>554</v>
      </c>
      <c r="C272" s="52" t="s">
        <v>303</v>
      </c>
      <c r="D272" s="52">
        <v>2</v>
      </c>
      <c r="E272" s="53" t="s">
        <v>629</v>
      </c>
      <c r="F272" s="56">
        <v>385.58</v>
      </c>
      <c r="G272" s="57"/>
      <c r="H272" s="57"/>
      <c r="I272" s="58" t="s">
        <v>34</v>
      </c>
      <c r="J272" s="59">
        <f aca="true" t="shared" si="16" ref="J272:J334">IF(I272="Less(-)",-1,1)</f>
        <v>1</v>
      </c>
      <c r="K272" s="57" t="s">
        <v>35</v>
      </c>
      <c r="L272" s="57" t="s">
        <v>4</v>
      </c>
      <c r="M272" s="60"/>
      <c r="N272" s="57"/>
      <c r="O272" s="57"/>
      <c r="P272" s="61"/>
      <c r="Q272" s="57"/>
      <c r="R272" s="57"/>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2">
        <f aca="true" t="shared" si="17" ref="BA272:BA334">ROUND(total_amount_ba($B$2,$D$2,D272,F272,J272,K272,M272),0)</f>
        <v>771</v>
      </c>
      <c r="BB272" s="63">
        <f aca="true" t="shared" si="18" ref="BB272:BB334">BA272+SUM(N272:AZ272)</f>
        <v>771</v>
      </c>
      <c r="BC272" s="64" t="str">
        <f aca="true" t="shared" si="19" ref="BC272:BC334">SpellNumber(L272,BB272)</f>
        <v>INR  Seven Hundred &amp; Seventy One  Only</v>
      </c>
      <c r="IA272" s="17">
        <v>3.59</v>
      </c>
      <c r="IB272" s="17" t="s">
        <v>554</v>
      </c>
      <c r="IC272" s="17" t="s">
        <v>303</v>
      </c>
      <c r="ID272" s="17">
        <v>2</v>
      </c>
      <c r="IE272" s="18" t="s">
        <v>629</v>
      </c>
      <c r="IF272" s="18"/>
      <c r="IG272" s="18"/>
      <c r="IH272" s="18"/>
      <c r="II272" s="18"/>
    </row>
    <row r="273" spans="1:243" s="17" customFormat="1" ht="15.75">
      <c r="A273" s="65">
        <v>3.6</v>
      </c>
      <c r="B273" s="51" t="s">
        <v>556</v>
      </c>
      <c r="C273" s="52" t="s">
        <v>304</v>
      </c>
      <c r="D273" s="68"/>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70"/>
      <c r="IA273" s="17">
        <v>3.6</v>
      </c>
      <c r="IB273" s="17" t="s">
        <v>556</v>
      </c>
      <c r="IC273" s="17" t="s">
        <v>304</v>
      </c>
      <c r="IE273" s="18"/>
      <c r="IF273" s="18"/>
      <c r="IG273" s="18"/>
      <c r="IH273" s="18"/>
      <c r="II273" s="18"/>
    </row>
    <row r="274" spans="1:243" s="17" customFormat="1" ht="15.75">
      <c r="A274" s="55">
        <v>3.61</v>
      </c>
      <c r="B274" s="51" t="s">
        <v>423</v>
      </c>
      <c r="C274" s="52" t="s">
        <v>305</v>
      </c>
      <c r="D274" s="68"/>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70"/>
      <c r="IA274" s="17">
        <v>3.61</v>
      </c>
      <c r="IB274" s="17" t="s">
        <v>423</v>
      </c>
      <c r="IC274" s="17" t="s">
        <v>305</v>
      </c>
      <c r="IE274" s="18"/>
      <c r="IF274" s="18"/>
      <c r="IG274" s="18"/>
      <c r="IH274" s="18"/>
      <c r="II274" s="18"/>
    </row>
    <row r="275" spans="1:243" s="17" customFormat="1" ht="15.75">
      <c r="A275" s="65">
        <v>3.62</v>
      </c>
      <c r="B275" s="51" t="s">
        <v>552</v>
      </c>
      <c r="C275" s="52" t="s">
        <v>306</v>
      </c>
      <c r="D275" s="52">
        <v>2</v>
      </c>
      <c r="E275" s="53" t="s">
        <v>629</v>
      </c>
      <c r="F275" s="56">
        <v>350.37</v>
      </c>
      <c r="G275" s="57"/>
      <c r="H275" s="57"/>
      <c r="I275" s="58" t="s">
        <v>34</v>
      </c>
      <c r="J275" s="59">
        <f t="shared" si="16"/>
        <v>1</v>
      </c>
      <c r="K275" s="57" t="s">
        <v>35</v>
      </c>
      <c r="L275" s="57" t="s">
        <v>4</v>
      </c>
      <c r="M275" s="60"/>
      <c r="N275" s="57"/>
      <c r="O275" s="57"/>
      <c r="P275" s="61"/>
      <c r="Q275" s="57"/>
      <c r="R275" s="57"/>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2">
        <f t="shared" si="17"/>
        <v>701</v>
      </c>
      <c r="BB275" s="63">
        <f t="shared" si="18"/>
        <v>701</v>
      </c>
      <c r="BC275" s="64" t="str">
        <f t="shared" si="19"/>
        <v>INR  Seven Hundred &amp; One  Only</v>
      </c>
      <c r="IA275" s="17">
        <v>3.62</v>
      </c>
      <c r="IB275" s="17" t="s">
        <v>552</v>
      </c>
      <c r="IC275" s="17" t="s">
        <v>306</v>
      </c>
      <c r="ID275" s="17">
        <v>2</v>
      </c>
      <c r="IE275" s="18" t="s">
        <v>629</v>
      </c>
      <c r="IF275" s="18"/>
      <c r="IG275" s="18"/>
      <c r="IH275" s="18"/>
      <c r="II275" s="18"/>
    </row>
    <row r="276" spans="1:243" s="17" customFormat="1" ht="15.75">
      <c r="A276" s="55">
        <v>3.63</v>
      </c>
      <c r="B276" s="51" t="s">
        <v>554</v>
      </c>
      <c r="C276" s="52" t="s">
        <v>307</v>
      </c>
      <c r="D276" s="52">
        <v>2</v>
      </c>
      <c r="E276" s="53" t="s">
        <v>629</v>
      </c>
      <c r="F276" s="56">
        <v>385.58</v>
      </c>
      <c r="G276" s="57"/>
      <c r="H276" s="57"/>
      <c r="I276" s="58" t="s">
        <v>34</v>
      </c>
      <c r="J276" s="59">
        <f t="shared" si="16"/>
        <v>1</v>
      </c>
      <c r="K276" s="57" t="s">
        <v>35</v>
      </c>
      <c r="L276" s="57" t="s">
        <v>4</v>
      </c>
      <c r="M276" s="60"/>
      <c r="N276" s="57"/>
      <c r="O276" s="57"/>
      <c r="P276" s="61"/>
      <c r="Q276" s="57"/>
      <c r="R276" s="57"/>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2">
        <f t="shared" si="17"/>
        <v>771</v>
      </c>
      <c r="BB276" s="63">
        <f t="shared" si="18"/>
        <v>771</v>
      </c>
      <c r="BC276" s="64" t="str">
        <f t="shared" si="19"/>
        <v>INR  Seven Hundred &amp; Seventy One  Only</v>
      </c>
      <c r="IA276" s="17">
        <v>3.63</v>
      </c>
      <c r="IB276" s="17" t="s">
        <v>554</v>
      </c>
      <c r="IC276" s="17" t="s">
        <v>307</v>
      </c>
      <c r="ID276" s="17">
        <v>2</v>
      </c>
      <c r="IE276" s="18" t="s">
        <v>629</v>
      </c>
      <c r="IF276" s="18"/>
      <c r="IG276" s="18"/>
      <c r="IH276" s="18"/>
      <c r="II276" s="18"/>
    </row>
    <row r="277" spans="1:243" s="17" customFormat="1" ht="15.75">
      <c r="A277" s="65">
        <v>3.64</v>
      </c>
      <c r="B277" s="51" t="s">
        <v>427</v>
      </c>
      <c r="C277" s="52" t="s">
        <v>308</v>
      </c>
      <c r="D277" s="68"/>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70"/>
      <c r="IA277" s="17">
        <v>3.64</v>
      </c>
      <c r="IB277" s="17" t="s">
        <v>427</v>
      </c>
      <c r="IC277" s="17" t="s">
        <v>308</v>
      </c>
      <c r="IE277" s="18"/>
      <c r="IF277" s="18"/>
      <c r="IG277" s="18"/>
      <c r="IH277" s="18"/>
      <c r="II277" s="18"/>
    </row>
    <row r="278" spans="1:243" s="17" customFormat="1" ht="15.75">
      <c r="A278" s="55">
        <v>3.65</v>
      </c>
      <c r="B278" s="51" t="s">
        <v>552</v>
      </c>
      <c r="C278" s="52" t="s">
        <v>309</v>
      </c>
      <c r="D278" s="52">
        <v>1</v>
      </c>
      <c r="E278" s="53" t="s">
        <v>629</v>
      </c>
      <c r="F278" s="56">
        <v>238.01</v>
      </c>
      <c r="G278" s="57"/>
      <c r="H278" s="57"/>
      <c r="I278" s="58" t="s">
        <v>34</v>
      </c>
      <c r="J278" s="59">
        <f t="shared" si="16"/>
        <v>1</v>
      </c>
      <c r="K278" s="57" t="s">
        <v>35</v>
      </c>
      <c r="L278" s="57" t="s">
        <v>4</v>
      </c>
      <c r="M278" s="60"/>
      <c r="N278" s="57"/>
      <c r="O278" s="57"/>
      <c r="P278" s="61"/>
      <c r="Q278" s="57"/>
      <c r="R278" s="57"/>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2">
        <f t="shared" si="17"/>
        <v>238</v>
      </c>
      <c r="BB278" s="63">
        <f t="shared" si="18"/>
        <v>238</v>
      </c>
      <c r="BC278" s="64" t="str">
        <f t="shared" si="19"/>
        <v>INR  Two Hundred &amp; Thirty Eight  Only</v>
      </c>
      <c r="IA278" s="17">
        <v>3.65</v>
      </c>
      <c r="IB278" s="17" t="s">
        <v>552</v>
      </c>
      <c r="IC278" s="17" t="s">
        <v>309</v>
      </c>
      <c r="ID278" s="17">
        <v>1</v>
      </c>
      <c r="IE278" s="18" t="s">
        <v>629</v>
      </c>
      <c r="IF278" s="18"/>
      <c r="IG278" s="18"/>
      <c r="IH278" s="18"/>
      <c r="II278" s="18"/>
    </row>
    <row r="279" spans="1:243" s="17" customFormat="1" ht="47.25">
      <c r="A279" s="65">
        <v>3.66</v>
      </c>
      <c r="B279" s="51" t="s">
        <v>557</v>
      </c>
      <c r="C279" s="52" t="s">
        <v>310</v>
      </c>
      <c r="D279" s="68"/>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70"/>
      <c r="IA279" s="17">
        <v>3.66</v>
      </c>
      <c r="IB279" s="17" t="s">
        <v>557</v>
      </c>
      <c r="IC279" s="17" t="s">
        <v>310</v>
      </c>
      <c r="IE279" s="18"/>
      <c r="IF279" s="18"/>
      <c r="IG279" s="18"/>
      <c r="IH279" s="18"/>
      <c r="II279" s="18"/>
    </row>
    <row r="280" spans="1:243" s="17" customFormat="1" ht="15.75">
      <c r="A280" s="55">
        <v>3.67</v>
      </c>
      <c r="B280" s="51" t="s">
        <v>423</v>
      </c>
      <c r="C280" s="52" t="s">
        <v>311</v>
      </c>
      <c r="D280" s="52">
        <v>22</v>
      </c>
      <c r="E280" s="53" t="s">
        <v>629</v>
      </c>
      <c r="F280" s="56">
        <v>481.94</v>
      </c>
      <c r="G280" s="57"/>
      <c r="H280" s="57"/>
      <c r="I280" s="58" t="s">
        <v>34</v>
      </c>
      <c r="J280" s="59">
        <f t="shared" si="16"/>
        <v>1</v>
      </c>
      <c r="K280" s="57" t="s">
        <v>35</v>
      </c>
      <c r="L280" s="57" t="s">
        <v>4</v>
      </c>
      <c r="M280" s="60"/>
      <c r="N280" s="57"/>
      <c r="O280" s="57"/>
      <c r="P280" s="61"/>
      <c r="Q280" s="57"/>
      <c r="R280" s="57"/>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2">
        <f t="shared" si="17"/>
        <v>10603</v>
      </c>
      <c r="BB280" s="63">
        <f t="shared" si="18"/>
        <v>10603</v>
      </c>
      <c r="BC280" s="64" t="str">
        <f t="shared" si="19"/>
        <v>INR  Ten Thousand Six Hundred &amp; Three  Only</v>
      </c>
      <c r="IA280" s="17">
        <v>3.67</v>
      </c>
      <c r="IB280" s="17" t="s">
        <v>423</v>
      </c>
      <c r="IC280" s="17" t="s">
        <v>311</v>
      </c>
      <c r="ID280" s="17">
        <v>22</v>
      </c>
      <c r="IE280" s="18" t="s">
        <v>629</v>
      </c>
      <c r="IF280" s="18"/>
      <c r="IG280" s="18"/>
      <c r="IH280" s="18"/>
      <c r="II280" s="18"/>
    </row>
    <row r="281" spans="1:243" s="17" customFormat="1" ht="31.5">
      <c r="A281" s="65">
        <v>3.68</v>
      </c>
      <c r="B281" s="51" t="s">
        <v>427</v>
      </c>
      <c r="C281" s="52" t="s">
        <v>312</v>
      </c>
      <c r="D281" s="52">
        <v>4</v>
      </c>
      <c r="E281" s="53" t="s">
        <v>629</v>
      </c>
      <c r="F281" s="56">
        <v>408.94</v>
      </c>
      <c r="G281" s="57"/>
      <c r="H281" s="57"/>
      <c r="I281" s="58" t="s">
        <v>34</v>
      </c>
      <c r="J281" s="59">
        <f t="shared" si="16"/>
        <v>1</v>
      </c>
      <c r="K281" s="57" t="s">
        <v>35</v>
      </c>
      <c r="L281" s="57" t="s">
        <v>4</v>
      </c>
      <c r="M281" s="60"/>
      <c r="N281" s="57"/>
      <c r="O281" s="57"/>
      <c r="P281" s="61"/>
      <c r="Q281" s="57"/>
      <c r="R281" s="57"/>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2">
        <f t="shared" si="17"/>
        <v>1636</v>
      </c>
      <c r="BB281" s="63">
        <f t="shared" si="18"/>
        <v>1636</v>
      </c>
      <c r="BC281" s="64" t="str">
        <f t="shared" si="19"/>
        <v>INR  One Thousand Six Hundred &amp; Thirty Six  Only</v>
      </c>
      <c r="IA281" s="17">
        <v>3.68</v>
      </c>
      <c r="IB281" s="17" t="s">
        <v>427</v>
      </c>
      <c r="IC281" s="17" t="s">
        <v>312</v>
      </c>
      <c r="ID281" s="17">
        <v>4</v>
      </c>
      <c r="IE281" s="18" t="s">
        <v>629</v>
      </c>
      <c r="IF281" s="18"/>
      <c r="IG281" s="18"/>
      <c r="IH281" s="18"/>
      <c r="II281" s="18"/>
    </row>
    <row r="282" spans="1:243" s="17" customFormat="1" ht="63">
      <c r="A282" s="55">
        <v>3.69</v>
      </c>
      <c r="B282" s="51" t="s">
        <v>558</v>
      </c>
      <c r="C282" s="52" t="s">
        <v>313</v>
      </c>
      <c r="D282" s="68"/>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70"/>
      <c r="IA282" s="17">
        <v>3.69</v>
      </c>
      <c r="IB282" s="17" t="s">
        <v>558</v>
      </c>
      <c r="IC282" s="17" t="s">
        <v>313</v>
      </c>
      <c r="IE282" s="18"/>
      <c r="IF282" s="18"/>
      <c r="IG282" s="18"/>
      <c r="IH282" s="18"/>
      <c r="II282" s="18"/>
    </row>
    <row r="283" spans="1:243" s="17" customFormat="1" ht="15.75">
      <c r="A283" s="65">
        <v>3.7</v>
      </c>
      <c r="B283" s="51" t="s">
        <v>559</v>
      </c>
      <c r="C283" s="52" t="s">
        <v>314</v>
      </c>
      <c r="D283" s="68"/>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c r="AY283" s="69"/>
      <c r="AZ283" s="69"/>
      <c r="BA283" s="69"/>
      <c r="BB283" s="69"/>
      <c r="BC283" s="70"/>
      <c r="IA283" s="17">
        <v>3.7</v>
      </c>
      <c r="IB283" s="17" t="s">
        <v>559</v>
      </c>
      <c r="IC283" s="17" t="s">
        <v>314</v>
      </c>
      <c r="IE283" s="18"/>
      <c r="IF283" s="18"/>
      <c r="IG283" s="18"/>
      <c r="IH283" s="18"/>
      <c r="II283" s="18"/>
    </row>
    <row r="284" spans="1:243" s="17" customFormat="1" ht="15.75">
      <c r="A284" s="55">
        <v>3.71</v>
      </c>
      <c r="B284" s="51" t="s">
        <v>560</v>
      </c>
      <c r="C284" s="52" t="s">
        <v>315</v>
      </c>
      <c r="D284" s="52">
        <v>1</v>
      </c>
      <c r="E284" s="53" t="s">
        <v>629</v>
      </c>
      <c r="F284" s="56">
        <v>1406.49</v>
      </c>
      <c r="G284" s="57"/>
      <c r="H284" s="57"/>
      <c r="I284" s="58" t="s">
        <v>34</v>
      </c>
      <c r="J284" s="59">
        <f t="shared" si="16"/>
        <v>1</v>
      </c>
      <c r="K284" s="57" t="s">
        <v>35</v>
      </c>
      <c r="L284" s="57" t="s">
        <v>4</v>
      </c>
      <c r="M284" s="60"/>
      <c r="N284" s="57"/>
      <c r="O284" s="57"/>
      <c r="P284" s="61"/>
      <c r="Q284" s="57"/>
      <c r="R284" s="57"/>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2">
        <f t="shared" si="17"/>
        <v>1406</v>
      </c>
      <c r="BB284" s="63">
        <f t="shared" si="18"/>
        <v>1406</v>
      </c>
      <c r="BC284" s="64" t="str">
        <f t="shared" si="19"/>
        <v>INR  One Thousand Four Hundred &amp; Six  Only</v>
      </c>
      <c r="IA284" s="17">
        <v>3.71</v>
      </c>
      <c r="IB284" s="17" t="s">
        <v>560</v>
      </c>
      <c r="IC284" s="17" t="s">
        <v>315</v>
      </c>
      <c r="ID284" s="17">
        <v>1</v>
      </c>
      <c r="IE284" s="18" t="s">
        <v>629</v>
      </c>
      <c r="IF284" s="18"/>
      <c r="IG284" s="18"/>
      <c r="IH284" s="18"/>
      <c r="II284" s="18"/>
    </row>
    <row r="285" spans="1:243" s="17" customFormat="1" ht="31.5">
      <c r="A285" s="65">
        <v>3.72</v>
      </c>
      <c r="B285" s="51" t="s">
        <v>824</v>
      </c>
      <c r="C285" s="52" t="s">
        <v>316</v>
      </c>
      <c r="D285" s="52">
        <v>2</v>
      </c>
      <c r="E285" s="53" t="s">
        <v>629</v>
      </c>
      <c r="F285" s="56">
        <v>1230.56</v>
      </c>
      <c r="G285" s="57"/>
      <c r="H285" s="57"/>
      <c r="I285" s="58" t="s">
        <v>34</v>
      </c>
      <c r="J285" s="59">
        <f t="shared" si="16"/>
        <v>1</v>
      </c>
      <c r="K285" s="57" t="s">
        <v>35</v>
      </c>
      <c r="L285" s="57" t="s">
        <v>4</v>
      </c>
      <c r="M285" s="60"/>
      <c r="N285" s="57"/>
      <c r="O285" s="57"/>
      <c r="P285" s="61"/>
      <c r="Q285" s="57"/>
      <c r="R285" s="57"/>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2">
        <f t="shared" si="17"/>
        <v>2461</v>
      </c>
      <c r="BB285" s="63">
        <f t="shared" si="18"/>
        <v>2461</v>
      </c>
      <c r="BC285" s="64" t="str">
        <f t="shared" si="19"/>
        <v>INR  Two Thousand Four Hundred &amp; Sixty One  Only</v>
      </c>
      <c r="IA285" s="17">
        <v>3.72</v>
      </c>
      <c r="IB285" s="17" t="s">
        <v>824</v>
      </c>
      <c r="IC285" s="17" t="s">
        <v>316</v>
      </c>
      <c r="ID285" s="17">
        <v>2</v>
      </c>
      <c r="IE285" s="18" t="s">
        <v>629</v>
      </c>
      <c r="IF285" s="18"/>
      <c r="IG285" s="18"/>
      <c r="IH285" s="18"/>
      <c r="II285" s="18"/>
    </row>
    <row r="286" spans="1:243" s="17" customFormat="1" ht="15.75">
      <c r="A286" s="55">
        <v>3.73</v>
      </c>
      <c r="B286" s="51" t="s">
        <v>561</v>
      </c>
      <c r="C286" s="52" t="s">
        <v>317</v>
      </c>
      <c r="D286" s="68"/>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c r="AY286" s="69"/>
      <c r="AZ286" s="69"/>
      <c r="BA286" s="69"/>
      <c r="BB286" s="69"/>
      <c r="BC286" s="70"/>
      <c r="IA286" s="17">
        <v>3.73</v>
      </c>
      <c r="IB286" s="17" t="s">
        <v>561</v>
      </c>
      <c r="IC286" s="17" t="s">
        <v>317</v>
      </c>
      <c r="IE286" s="18"/>
      <c r="IF286" s="18"/>
      <c r="IG286" s="18"/>
      <c r="IH286" s="18"/>
      <c r="II286" s="18"/>
    </row>
    <row r="287" spans="1:243" s="17" customFormat="1" ht="31.5">
      <c r="A287" s="65">
        <v>3.74</v>
      </c>
      <c r="B287" s="51" t="s">
        <v>554</v>
      </c>
      <c r="C287" s="52" t="s">
        <v>318</v>
      </c>
      <c r="D287" s="52">
        <v>1</v>
      </c>
      <c r="E287" s="53" t="s">
        <v>629</v>
      </c>
      <c r="F287" s="56">
        <v>1465.15</v>
      </c>
      <c r="G287" s="57"/>
      <c r="H287" s="57"/>
      <c r="I287" s="58" t="s">
        <v>34</v>
      </c>
      <c r="J287" s="59">
        <f t="shared" si="16"/>
        <v>1</v>
      </c>
      <c r="K287" s="57" t="s">
        <v>35</v>
      </c>
      <c r="L287" s="57" t="s">
        <v>4</v>
      </c>
      <c r="M287" s="60"/>
      <c r="N287" s="57"/>
      <c r="O287" s="57"/>
      <c r="P287" s="61"/>
      <c r="Q287" s="57"/>
      <c r="R287" s="57"/>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2">
        <f t="shared" si="17"/>
        <v>1465</v>
      </c>
      <c r="BB287" s="63">
        <f t="shared" si="18"/>
        <v>1465</v>
      </c>
      <c r="BC287" s="64" t="str">
        <f t="shared" si="19"/>
        <v>INR  One Thousand Four Hundred &amp; Sixty Five  Only</v>
      </c>
      <c r="IA287" s="17">
        <v>3.74</v>
      </c>
      <c r="IB287" s="17" t="s">
        <v>554</v>
      </c>
      <c r="IC287" s="17" t="s">
        <v>318</v>
      </c>
      <c r="ID287" s="17">
        <v>1</v>
      </c>
      <c r="IE287" s="18" t="s">
        <v>629</v>
      </c>
      <c r="IF287" s="18"/>
      <c r="IG287" s="18"/>
      <c r="IH287" s="18"/>
      <c r="II287" s="18"/>
    </row>
    <row r="288" spans="1:243" s="17" customFormat="1" ht="31.5">
      <c r="A288" s="55">
        <v>3.75</v>
      </c>
      <c r="B288" s="51" t="s">
        <v>825</v>
      </c>
      <c r="C288" s="52" t="s">
        <v>319</v>
      </c>
      <c r="D288" s="52">
        <v>2</v>
      </c>
      <c r="E288" s="53" t="s">
        <v>629</v>
      </c>
      <c r="F288" s="56">
        <v>1136.69</v>
      </c>
      <c r="G288" s="57"/>
      <c r="H288" s="57"/>
      <c r="I288" s="58" t="s">
        <v>34</v>
      </c>
      <c r="J288" s="59">
        <f>IF(I288="Less(-)",-1,1)</f>
        <v>1</v>
      </c>
      <c r="K288" s="57" t="s">
        <v>35</v>
      </c>
      <c r="L288" s="57" t="s">
        <v>4</v>
      </c>
      <c r="M288" s="60"/>
      <c r="N288" s="57"/>
      <c r="O288" s="57"/>
      <c r="P288" s="61"/>
      <c r="Q288" s="57"/>
      <c r="R288" s="57"/>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2">
        <f>ROUND(total_amount_ba($B$2,$D$2,D288,F288,J288,K288,M288),0)</f>
        <v>2273</v>
      </c>
      <c r="BB288" s="63">
        <f>BA288+SUM(N288:AZ288)</f>
        <v>2273</v>
      </c>
      <c r="BC288" s="64" t="str">
        <f>SpellNumber(L288,BB288)</f>
        <v>INR  Two Thousand Two Hundred &amp; Seventy Three  Only</v>
      </c>
      <c r="IA288" s="17">
        <v>3.75</v>
      </c>
      <c r="IB288" s="17" t="s">
        <v>825</v>
      </c>
      <c r="IC288" s="17" t="s">
        <v>319</v>
      </c>
      <c r="ID288" s="17">
        <v>2</v>
      </c>
      <c r="IE288" s="18" t="s">
        <v>629</v>
      </c>
      <c r="IF288" s="18"/>
      <c r="IG288" s="18"/>
      <c r="IH288" s="18"/>
      <c r="II288" s="18"/>
    </row>
    <row r="289" spans="1:243" s="17" customFormat="1" ht="15.75">
      <c r="A289" s="65">
        <v>3.76</v>
      </c>
      <c r="B289" s="51" t="s">
        <v>562</v>
      </c>
      <c r="C289" s="52" t="s">
        <v>320</v>
      </c>
      <c r="D289" s="68"/>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70"/>
      <c r="IA289" s="17">
        <v>3.76</v>
      </c>
      <c r="IB289" s="17" t="s">
        <v>562</v>
      </c>
      <c r="IC289" s="17" t="s">
        <v>320</v>
      </c>
      <c r="IE289" s="18"/>
      <c r="IF289" s="18"/>
      <c r="IG289" s="18"/>
      <c r="IH289" s="18"/>
      <c r="II289" s="18"/>
    </row>
    <row r="290" spans="1:243" s="17" customFormat="1" ht="141.75">
      <c r="A290" s="55">
        <v>3.77</v>
      </c>
      <c r="B290" s="51" t="s">
        <v>563</v>
      </c>
      <c r="C290" s="52" t="s">
        <v>321</v>
      </c>
      <c r="D290" s="68"/>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c r="AY290" s="69"/>
      <c r="AZ290" s="69"/>
      <c r="BA290" s="69"/>
      <c r="BB290" s="69"/>
      <c r="BC290" s="70"/>
      <c r="IA290" s="17">
        <v>3.77</v>
      </c>
      <c r="IB290" s="17" t="s">
        <v>563</v>
      </c>
      <c r="IC290" s="17" t="s">
        <v>321</v>
      </c>
      <c r="IE290" s="18"/>
      <c r="IF290" s="18"/>
      <c r="IG290" s="18"/>
      <c r="IH290" s="18"/>
      <c r="II290" s="18"/>
    </row>
    <row r="291" spans="1:243" s="17" customFormat="1" ht="15.75">
      <c r="A291" s="65">
        <v>3.78</v>
      </c>
      <c r="B291" s="51" t="s">
        <v>564</v>
      </c>
      <c r="C291" s="52" t="s">
        <v>322</v>
      </c>
      <c r="D291" s="52">
        <v>0.9</v>
      </c>
      <c r="E291" s="53" t="s">
        <v>628</v>
      </c>
      <c r="F291" s="56">
        <v>285.05</v>
      </c>
      <c r="G291" s="57"/>
      <c r="H291" s="57"/>
      <c r="I291" s="58" t="s">
        <v>34</v>
      </c>
      <c r="J291" s="59">
        <f t="shared" si="16"/>
        <v>1</v>
      </c>
      <c r="K291" s="57" t="s">
        <v>35</v>
      </c>
      <c r="L291" s="57" t="s">
        <v>4</v>
      </c>
      <c r="M291" s="60"/>
      <c r="N291" s="57"/>
      <c r="O291" s="57"/>
      <c r="P291" s="61"/>
      <c r="Q291" s="57"/>
      <c r="R291" s="57"/>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2">
        <f t="shared" si="17"/>
        <v>257</v>
      </c>
      <c r="BB291" s="63">
        <f t="shared" si="18"/>
        <v>257</v>
      </c>
      <c r="BC291" s="64" t="str">
        <f t="shared" si="19"/>
        <v>INR  Two Hundred &amp; Fifty Seven  Only</v>
      </c>
      <c r="IA291" s="17">
        <v>3.78</v>
      </c>
      <c r="IB291" s="17" t="s">
        <v>564</v>
      </c>
      <c r="IC291" s="17" t="s">
        <v>322</v>
      </c>
      <c r="ID291" s="17">
        <v>0.9</v>
      </c>
      <c r="IE291" s="18" t="s">
        <v>628</v>
      </c>
      <c r="IF291" s="18"/>
      <c r="IG291" s="18"/>
      <c r="IH291" s="18"/>
      <c r="II291" s="18"/>
    </row>
    <row r="292" spans="1:243" s="17" customFormat="1" ht="173.25">
      <c r="A292" s="55">
        <v>3.79</v>
      </c>
      <c r="B292" s="51" t="s">
        <v>826</v>
      </c>
      <c r="C292" s="52" t="s">
        <v>323</v>
      </c>
      <c r="D292" s="68"/>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70"/>
      <c r="IA292" s="17">
        <v>3.79</v>
      </c>
      <c r="IB292" s="17" t="s">
        <v>826</v>
      </c>
      <c r="IC292" s="17" t="s">
        <v>323</v>
      </c>
      <c r="IE292" s="18"/>
      <c r="IF292" s="18"/>
      <c r="IG292" s="18"/>
      <c r="IH292" s="18"/>
      <c r="II292" s="18"/>
    </row>
    <row r="293" spans="1:243" s="17" customFormat="1" ht="31.5">
      <c r="A293" s="65">
        <v>3.8</v>
      </c>
      <c r="B293" s="51" t="s">
        <v>564</v>
      </c>
      <c r="C293" s="52" t="s">
        <v>324</v>
      </c>
      <c r="D293" s="52">
        <v>36.8</v>
      </c>
      <c r="E293" s="53" t="s">
        <v>628</v>
      </c>
      <c r="F293" s="56">
        <v>450.46</v>
      </c>
      <c r="G293" s="57"/>
      <c r="H293" s="57"/>
      <c r="I293" s="58" t="s">
        <v>34</v>
      </c>
      <c r="J293" s="59">
        <f t="shared" si="16"/>
        <v>1</v>
      </c>
      <c r="K293" s="57" t="s">
        <v>35</v>
      </c>
      <c r="L293" s="57" t="s">
        <v>4</v>
      </c>
      <c r="M293" s="60"/>
      <c r="N293" s="57"/>
      <c r="O293" s="57"/>
      <c r="P293" s="61"/>
      <c r="Q293" s="57"/>
      <c r="R293" s="57"/>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2">
        <f t="shared" si="17"/>
        <v>16577</v>
      </c>
      <c r="BB293" s="63">
        <f t="shared" si="18"/>
        <v>16577</v>
      </c>
      <c r="BC293" s="64" t="str">
        <f t="shared" si="19"/>
        <v>INR  Sixteen Thousand Five Hundred &amp; Seventy Seven  Only</v>
      </c>
      <c r="IA293" s="17">
        <v>3.8</v>
      </c>
      <c r="IB293" s="17" t="s">
        <v>564</v>
      </c>
      <c r="IC293" s="17" t="s">
        <v>324</v>
      </c>
      <c r="ID293" s="17">
        <v>36.8</v>
      </c>
      <c r="IE293" s="18" t="s">
        <v>628</v>
      </c>
      <c r="IF293" s="18"/>
      <c r="IG293" s="18"/>
      <c r="IH293" s="18"/>
      <c r="II293" s="18"/>
    </row>
    <row r="294" spans="1:243" s="17" customFormat="1" ht="126">
      <c r="A294" s="55">
        <v>3.81</v>
      </c>
      <c r="B294" s="51" t="s">
        <v>827</v>
      </c>
      <c r="C294" s="52" t="s">
        <v>325</v>
      </c>
      <c r="D294" s="68"/>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70"/>
      <c r="IA294" s="17">
        <v>3.81</v>
      </c>
      <c r="IB294" s="17" t="s">
        <v>827</v>
      </c>
      <c r="IC294" s="17" t="s">
        <v>325</v>
      </c>
      <c r="IE294" s="18"/>
      <c r="IF294" s="18"/>
      <c r="IG294" s="18"/>
      <c r="IH294" s="18"/>
      <c r="II294" s="18"/>
    </row>
    <row r="295" spans="1:243" s="17" customFormat="1" ht="15.75">
      <c r="A295" s="65">
        <v>3.82</v>
      </c>
      <c r="B295" s="51" t="s">
        <v>564</v>
      </c>
      <c r="C295" s="52" t="s">
        <v>326</v>
      </c>
      <c r="D295" s="52">
        <v>8.5</v>
      </c>
      <c r="E295" s="53" t="s">
        <v>628</v>
      </c>
      <c r="F295" s="56">
        <v>241.34</v>
      </c>
      <c r="G295" s="57"/>
      <c r="H295" s="57"/>
      <c r="I295" s="58" t="s">
        <v>34</v>
      </c>
      <c r="J295" s="59">
        <f t="shared" si="16"/>
        <v>1</v>
      </c>
      <c r="K295" s="57" t="s">
        <v>35</v>
      </c>
      <c r="L295" s="57" t="s">
        <v>4</v>
      </c>
      <c r="M295" s="60"/>
      <c r="N295" s="57"/>
      <c r="O295" s="57"/>
      <c r="P295" s="61"/>
      <c r="Q295" s="57"/>
      <c r="R295" s="57"/>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2">
        <f t="shared" si="17"/>
        <v>2051</v>
      </c>
      <c r="BB295" s="63">
        <f t="shared" si="18"/>
        <v>2051</v>
      </c>
      <c r="BC295" s="64" t="str">
        <f t="shared" si="19"/>
        <v>INR  Two Thousand  &amp;Fifty One  Only</v>
      </c>
      <c r="IA295" s="17">
        <v>3.82</v>
      </c>
      <c r="IB295" s="17" t="s">
        <v>564</v>
      </c>
      <c r="IC295" s="17" t="s">
        <v>326</v>
      </c>
      <c r="ID295" s="17">
        <v>8.5</v>
      </c>
      <c r="IE295" s="18" t="s">
        <v>628</v>
      </c>
      <c r="IF295" s="18"/>
      <c r="IG295" s="18"/>
      <c r="IH295" s="18"/>
      <c r="II295" s="18"/>
    </row>
    <row r="296" spans="1:243" s="17" customFormat="1" ht="15.75">
      <c r="A296" s="55">
        <v>3.83</v>
      </c>
      <c r="B296" s="51" t="s">
        <v>565</v>
      </c>
      <c r="C296" s="52" t="s">
        <v>327</v>
      </c>
      <c r="D296" s="52">
        <v>74</v>
      </c>
      <c r="E296" s="53" t="s">
        <v>628</v>
      </c>
      <c r="F296" s="56">
        <v>324.99</v>
      </c>
      <c r="G296" s="57"/>
      <c r="H296" s="57"/>
      <c r="I296" s="58" t="s">
        <v>34</v>
      </c>
      <c r="J296" s="59">
        <f t="shared" si="16"/>
        <v>1</v>
      </c>
      <c r="K296" s="57" t="s">
        <v>35</v>
      </c>
      <c r="L296" s="57" t="s">
        <v>4</v>
      </c>
      <c r="M296" s="60"/>
      <c r="N296" s="57"/>
      <c r="O296" s="57"/>
      <c r="P296" s="61"/>
      <c r="Q296" s="57"/>
      <c r="R296" s="57"/>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2">
        <f t="shared" si="17"/>
        <v>24049</v>
      </c>
      <c r="BB296" s="63">
        <f t="shared" si="18"/>
        <v>24049</v>
      </c>
      <c r="BC296" s="64" t="str">
        <f t="shared" si="19"/>
        <v>INR  Twenty Four Thousand  &amp;Forty Nine  Only</v>
      </c>
      <c r="IA296" s="17">
        <v>3.83</v>
      </c>
      <c r="IB296" s="17" t="s">
        <v>565</v>
      </c>
      <c r="IC296" s="17" t="s">
        <v>327</v>
      </c>
      <c r="ID296" s="17">
        <v>74</v>
      </c>
      <c r="IE296" s="18" t="s">
        <v>628</v>
      </c>
      <c r="IF296" s="18"/>
      <c r="IG296" s="18"/>
      <c r="IH296" s="18"/>
      <c r="II296" s="18"/>
    </row>
    <row r="297" spans="1:243" s="17" customFormat="1" ht="15.75">
      <c r="A297" s="65">
        <v>3.84</v>
      </c>
      <c r="B297" s="51" t="s">
        <v>566</v>
      </c>
      <c r="C297" s="52" t="s">
        <v>328</v>
      </c>
      <c r="D297" s="52">
        <v>1.8</v>
      </c>
      <c r="E297" s="53" t="s">
        <v>628</v>
      </c>
      <c r="F297" s="56">
        <v>381.46</v>
      </c>
      <c r="G297" s="57"/>
      <c r="H297" s="57"/>
      <c r="I297" s="58" t="s">
        <v>34</v>
      </c>
      <c r="J297" s="59">
        <f t="shared" si="16"/>
        <v>1</v>
      </c>
      <c r="K297" s="57" t="s">
        <v>35</v>
      </c>
      <c r="L297" s="57" t="s">
        <v>4</v>
      </c>
      <c r="M297" s="60"/>
      <c r="N297" s="57"/>
      <c r="O297" s="57"/>
      <c r="P297" s="61"/>
      <c r="Q297" s="57"/>
      <c r="R297" s="57"/>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2">
        <f t="shared" si="17"/>
        <v>687</v>
      </c>
      <c r="BB297" s="63">
        <f t="shared" si="18"/>
        <v>687</v>
      </c>
      <c r="BC297" s="64" t="str">
        <f t="shared" si="19"/>
        <v>INR  Six Hundred &amp; Eighty Seven  Only</v>
      </c>
      <c r="IA297" s="17">
        <v>3.84</v>
      </c>
      <c r="IB297" s="17" t="s">
        <v>566</v>
      </c>
      <c r="IC297" s="17" t="s">
        <v>328</v>
      </c>
      <c r="ID297" s="17">
        <v>1.8</v>
      </c>
      <c r="IE297" s="18" t="s">
        <v>628</v>
      </c>
      <c r="IF297" s="18"/>
      <c r="IG297" s="18"/>
      <c r="IH297" s="18"/>
      <c r="II297" s="18"/>
    </row>
    <row r="298" spans="1:243" s="17" customFormat="1" ht="47.25">
      <c r="A298" s="55">
        <v>3.85</v>
      </c>
      <c r="B298" s="51" t="s">
        <v>828</v>
      </c>
      <c r="C298" s="52" t="s">
        <v>329</v>
      </c>
      <c r="D298" s="68"/>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70"/>
      <c r="IA298" s="17">
        <v>3.85</v>
      </c>
      <c r="IB298" s="17" t="s">
        <v>828</v>
      </c>
      <c r="IC298" s="17" t="s">
        <v>329</v>
      </c>
      <c r="IE298" s="18"/>
      <c r="IF298" s="18"/>
      <c r="IG298" s="18"/>
      <c r="IH298" s="18"/>
      <c r="II298" s="18"/>
    </row>
    <row r="299" spans="1:243" s="17" customFormat="1" ht="31.5">
      <c r="A299" s="65">
        <v>3.86</v>
      </c>
      <c r="B299" s="51" t="s">
        <v>567</v>
      </c>
      <c r="C299" s="52" t="s">
        <v>330</v>
      </c>
      <c r="D299" s="52">
        <v>10.1</v>
      </c>
      <c r="E299" s="53" t="s">
        <v>628</v>
      </c>
      <c r="F299" s="56">
        <v>266.68</v>
      </c>
      <c r="G299" s="57"/>
      <c r="H299" s="57"/>
      <c r="I299" s="58" t="s">
        <v>34</v>
      </c>
      <c r="J299" s="59">
        <f t="shared" si="16"/>
        <v>1</v>
      </c>
      <c r="K299" s="57" t="s">
        <v>35</v>
      </c>
      <c r="L299" s="57" t="s">
        <v>4</v>
      </c>
      <c r="M299" s="60"/>
      <c r="N299" s="57"/>
      <c r="O299" s="57"/>
      <c r="P299" s="61"/>
      <c r="Q299" s="57"/>
      <c r="R299" s="57"/>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2">
        <f t="shared" si="17"/>
        <v>2693</v>
      </c>
      <c r="BB299" s="63">
        <f t="shared" si="18"/>
        <v>2693</v>
      </c>
      <c r="BC299" s="64" t="str">
        <f t="shared" si="19"/>
        <v>INR  Two Thousand Six Hundred &amp; Ninety Three  Only</v>
      </c>
      <c r="IA299" s="17">
        <v>3.86</v>
      </c>
      <c r="IB299" s="17" t="s">
        <v>567</v>
      </c>
      <c r="IC299" s="17" t="s">
        <v>330</v>
      </c>
      <c r="ID299" s="17">
        <v>10.1</v>
      </c>
      <c r="IE299" s="18" t="s">
        <v>628</v>
      </c>
      <c r="IF299" s="18"/>
      <c r="IG299" s="18"/>
      <c r="IH299" s="18"/>
      <c r="II299" s="18"/>
    </row>
    <row r="300" spans="1:243" s="17" customFormat="1" ht="31.5">
      <c r="A300" s="55">
        <v>3.87</v>
      </c>
      <c r="B300" s="51" t="s">
        <v>568</v>
      </c>
      <c r="C300" s="52" t="s">
        <v>331</v>
      </c>
      <c r="D300" s="52">
        <v>61.5</v>
      </c>
      <c r="E300" s="53" t="s">
        <v>628</v>
      </c>
      <c r="F300" s="56">
        <v>327.36</v>
      </c>
      <c r="G300" s="57"/>
      <c r="H300" s="57"/>
      <c r="I300" s="58" t="s">
        <v>34</v>
      </c>
      <c r="J300" s="59">
        <f t="shared" si="16"/>
        <v>1</v>
      </c>
      <c r="K300" s="57" t="s">
        <v>35</v>
      </c>
      <c r="L300" s="57" t="s">
        <v>4</v>
      </c>
      <c r="M300" s="60"/>
      <c r="N300" s="57"/>
      <c r="O300" s="57"/>
      <c r="P300" s="61"/>
      <c r="Q300" s="57"/>
      <c r="R300" s="57"/>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2">
        <f t="shared" si="17"/>
        <v>20133</v>
      </c>
      <c r="BB300" s="63">
        <f t="shared" si="18"/>
        <v>20133</v>
      </c>
      <c r="BC300" s="64" t="str">
        <f t="shared" si="19"/>
        <v>INR  Twenty Thousand One Hundred &amp; Thirty Three  Only</v>
      </c>
      <c r="IA300" s="17">
        <v>3.87</v>
      </c>
      <c r="IB300" s="17" t="s">
        <v>568</v>
      </c>
      <c r="IC300" s="17" t="s">
        <v>331</v>
      </c>
      <c r="ID300" s="17">
        <v>61.5</v>
      </c>
      <c r="IE300" s="18" t="s">
        <v>628</v>
      </c>
      <c r="IF300" s="18"/>
      <c r="IG300" s="18"/>
      <c r="IH300" s="18"/>
      <c r="II300" s="18"/>
    </row>
    <row r="301" spans="1:243" s="17" customFormat="1" ht="15.75">
      <c r="A301" s="65">
        <v>3.88</v>
      </c>
      <c r="B301" s="51" t="s">
        <v>569</v>
      </c>
      <c r="C301" s="52" t="s">
        <v>332</v>
      </c>
      <c r="D301" s="52">
        <v>1</v>
      </c>
      <c r="E301" s="53" t="s">
        <v>628</v>
      </c>
      <c r="F301" s="56">
        <v>635.82</v>
      </c>
      <c r="G301" s="57"/>
      <c r="H301" s="57"/>
      <c r="I301" s="58" t="s">
        <v>34</v>
      </c>
      <c r="J301" s="59">
        <f>IF(I301="Less(-)",-1,1)</f>
        <v>1</v>
      </c>
      <c r="K301" s="57" t="s">
        <v>35</v>
      </c>
      <c r="L301" s="57" t="s">
        <v>4</v>
      </c>
      <c r="M301" s="60"/>
      <c r="N301" s="57"/>
      <c r="O301" s="57"/>
      <c r="P301" s="61"/>
      <c r="Q301" s="57"/>
      <c r="R301" s="57"/>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2">
        <f>ROUND(total_amount_ba($B$2,$D$2,D301,F301,J301,K301,M301),0)</f>
        <v>636</v>
      </c>
      <c r="BB301" s="63">
        <f>BA301+SUM(N301:AZ301)</f>
        <v>636</v>
      </c>
      <c r="BC301" s="64" t="str">
        <f>SpellNumber(L301,BB301)</f>
        <v>INR  Six Hundred &amp; Thirty Six  Only</v>
      </c>
      <c r="IA301" s="17">
        <v>3.88</v>
      </c>
      <c r="IB301" s="17" t="s">
        <v>569</v>
      </c>
      <c r="IC301" s="17" t="s">
        <v>332</v>
      </c>
      <c r="ID301" s="17">
        <v>1</v>
      </c>
      <c r="IE301" s="18" t="s">
        <v>628</v>
      </c>
      <c r="IF301" s="18"/>
      <c r="IG301" s="18"/>
      <c r="IH301" s="18"/>
      <c r="II301" s="18"/>
    </row>
    <row r="302" spans="1:243" s="17" customFormat="1" ht="78.75">
      <c r="A302" s="55">
        <v>3.89</v>
      </c>
      <c r="B302" s="51" t="s">
        <v>570</v>
      </c>
      <c r="C302" s="52" t="s">
        <v>333</v>
      </c>
      <c r="D302" s="68"/>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c r="AY302" s="69"/>
      <c r="AZ302" s="69"/>
      <c r="BA302" s="69"/>
      <c r="BB302" s="69"/>
      <c r="BC302" s="70"/>
      <c r="IA302" s="17">
        <v>3.89</v>
      </c>
      <c r="IB302" s="17" t="s">
        <v>570</v>
      </c>
      <c r="IC302" s="17" t="s">
        <v>333</v>
      </c>
      <c r="IE302" s="18"/>
      <c r="IF302" s="18"/>
      <c r="IG302" s="18"/>
      <c r="IH302" s="18"/>
      <c r="II302" s="18"/>
    </row>
    <row r="303" spans="1:243" s="17" customFormat="1" ht="31.5">
      <c r="A303" s="65">
        <v>3.9</v>
      </c>
      <c r="B303" s="51" t="s">
        <v>567</v>
      </c>
      <c r="C303" s="52" t="s">
        <v>334</v>
      </c>
      <c r="D303" s="52">
        <v>5</v>
      </c>
      <c r="E303" s="53" t="s">
        <v>628</v>
      </c>
      <c r="F303" s="56">
        <v>425.43</v>
      </c>
      <c r="G303" s="57"/>
      <c r="H303" s="57"/>
      <c r="I303" s="58" t="s">
        <v>34</v>
      </c>
      <c r="J303" s="59">
        <f t="shared" si="16"/>
        <v>1</v>
      </c>
      <c r="K303" s="57" t="s">
        <v>35</v>
      </c>
      <c r="L303" s="57" t="s">
        <v>4</v>
      </c>
      <c r="M303" s="60"/>
      <c r="N303" s="57"/>
      <c r="O303" s="57"/>
      <c r="P303" s="61"/>
      <c r="Q303" s="57"/>
      <c r="R303" s="57"/>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2">
        <f t="shared" si="17"/>
        <v>2127</v>
      </c>
      <c r="BB303" s="63">
        <f t="shared" si="18"/>
        <v>2127</v>
      </c>
      <c r="BC303" s="64" t="str">
        <f t="shared" si="19"/>
        <v>INR  Two Thousand One Hundred &amp; Twenty Seven  Only</v>
      </c>
      <c r="IA303" s="17">
        <v>3.9</v>
      </c>
      <c r="IB303" s="17" t="s">
        <v>567</v>
      </c>
      <c r="IC303" s="17" t="s">
        <v>334</v>
      </c>
      <c r="ID303" s="17">
        <v>5</v>
      </c>
      <c r="IE303" s="18" t="s">
        <v>628</v>
      </c>
      <c r="IF303" s="18"/>
      <c r="IG303" s="18"/>
      <c r="IH303" s="18"/>
      <c r="II303" s="18"/>
    </row>
    <row r="304" spans="1:243" s="17" customFormat="1" ht="31.5">
      <c r="A304" s="55">
        <v>3.91</v>
      </c>
      <c r="B304" s="51" t="s">
        <v>573</v>
      </c>
      <c r="C304" s="52" t="s">
        <v>335</v>
      </c>
      <c r="D304" s="68"/>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70"/>
      <c r="IA304" s="17">
        <v>3.91</v>
      </c>
      <c r="IB304" s="17" t="s">
        <v>573</v>
      </c>
      <c r="IC304" s="17" t="s">
        <v>335</v>
      </c>
      <c r="IE304" s="18"/>
      <c r="IF304" s="18"/>
      <c r="IG304" s="18"/>
      <c r="IH304" s="18"/>
      <c r="II304" s="18"/>
    </row>
    <row r="305" spans="1:243" s="17" customFormat="1" ht="15.75">
      <c r="A305" s="65">
        <v>3.92</v>
      </c>
      <c r="B305" s="51" t="s">
        <v>574</v>
      </c>
      <c r="C305" s="52" t="s">
        <v>336</v>
      </c>
      <c r="D305" s="52">
        <v>2</v>
      </c>
      <c r="E305" s="53" t="s">
        <v>629</v>
      </c>
      <c r="F305" s="56">
        <v>466.77</v>
      </c>
      <c r="G305" s="57"/>
      <c r="H305" s="57"/>
      <c r="I305" s="58" t="s">
        <v>34</v>
      </c>
      <c r="J305" s="59">
        <f t="shared" si="16"/>
        <v>1</v>
      </c>
      <c r="K305" s="57" t="s">
        <v>35</v>
      </c>
      <c r="L305" s="57" t="s">
        <v>4</v>
      </c>
      <c r="M305" s="60"/>
      <c r="N305" s="57"/>
      <c r="O305" s="57"/>
      <c r="P305" s="61"/>
      <c r="Q305" s="57"/>
      <c r="R305" s="57"/>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2">
        <f t="shared" si="17"/>
        <v>934</v>
      </c>
      <c r="BB305" s="63">
        <f t="shared" si="18"/>
        <v>934</v>
      </c>
      <c r="BC305" s="64" t="str">
        <f t="shared" si="19"/>
        <v>INR  Nine Hundred &amp; Thirty Four  Only</v>
      </c>
      <c r="IA305" s="17">
        <v>3.92</v>
      </c>
      <c r="IB305" s="17" t="s">
        <v>574</v>
      </c>
      <c r="IC305" s="17" t="s">
        <v>336</v>
      </c>
      <c r="ID305" s="17">
        <v>2</v>
      </c>
      <c r="IE305" s="18" t="s">
        <v>629</v>
      </c>
      <c r="IF305" s="18"/>
      <c r="IG305" s="18"/>
      <c r="IH305" s="18"/>
      <c r="II305" s="18"/>
    </row>
    <row r="306" spans="1:243" s="17" customFormat="1" ht="31.5">
      <c r="A306" s="55">
        <v>3.93</v>
      </c>
      <c r="B306" s="51" t="s">
        <v>572</v>
      </c>
      <c r="C306" s="52" t="s">
        <v>337</v>
      </c>
      <c r="D306" s="52">
        <v>13</v>
      </c>
      <c r="E306" s="53" t="s">
        <v>629</v>
      </c>
      <c r="F306" s="56">
        <v>404.87</v>
      </c>
      <c r="G306" s="57"/>
      <c r="H306" s="57"/>
      <c r="I306" s="58" t="s">
        <v>34</v>
      </c>
      <c r="J306" s="59">
        <f t="shared" si="16"/>
        <v>1</v>
      </c>
      <c r="K306" s="57" t="s">
        <v>35</v>
      </c>
      <c r="L306" s="57" t="s">
        <v>4</v>
      </c>
      <c r="M306" s="60"/>
      <c r="N306" s="57"/>
      <c r="O306" s="57"/>
      <c r="P306" s="61"/>
      <c r="Q306" s="57"/>
      <c r="R306" s="57"/>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2">
        <f t="shared" si="17"/>
        <v>5263</v>
      </c>
      <c r="BB306" s="63">
        <f t="shared" si="18"/>
        <v>5263</v>
      </c>
      <c r="BC306" s="64" t="str">
        <f t="shared" si="19"/>
        <v>INR  Five Thousand Two Hundred &amp; Sixty Three  Only</v>
      </c>
      <c r="IA306" s="17">
        <v>3.93</v>
      </c>
      <c r="IB306" s="17" t="s">
        <v>572</v>
      </c>
      <c r="IC306" s="17" t="s">
        <v>337</v>
      </c>
      <c r="ID306" s="17">
        <v>13</v>
      </c>
      <c r="IE306" s="18" t="s">
        <v>629</v>
      </c>
      <c r="IF306" s="18"/>
      <c r="IG306" s="18"/>
      <c r="IH306" s="18"/>
      <c r="II306" s="18"/>
    </row>
    <row r="307" spans="1:243" s="17" customFormat="1" ht="47.25">
      <c r="A307" s="65">
        <v>3.94</v>
      </c>
      <c r="B307" s="51" t="s">
        <v>575</v>
      </c>
      <c r="C307" s="52" t="s">
        <v>338</v>
      </c>
      <c r="D307" s="68"/>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70"/>
      <c r="IA307" s="17">
        <v>3.94</v>
      </c>
      <c r="IB307" s="17" t="s">
        <v>575</v>
      </c>
      <c r="IC307" s="17" t="s">
        <v>338</v>
      </c>
      <c r="IE307" s="18"/>
      <c r="IF307" s="18"/>
      <c r="IG307" s="18"/>
      <c r="IH307" s="18"/>
      <c r="II307" s="18"/>
    </row>
    <row r="308" spans="1:243" s="17" customFormat="1" ht="31.5">
      <c r="A308" s="55">
        <v>3.95</v>
      </c>
      <c r="B308" s="51" t="s">
        <v>572</v>
      </c>
      <c r="C308" s="52" t="s">
        <v>339</v>
      </c>
      <c r="D308" s="52">
        <v>4</v>
      </c>
      <c r="E308" s="53" t="s">
        <v>629</v>
      </c>
      <c r="F308" s="56">
        <v>348.49</v>
      </c>
      <c r="G308" s="57"/>
      <c r="H308" s="57"/>
      <c r="I308" s="58" t="s">
        <v>34</v>
      </c>
      <c r="J308" s="59">
        <f t="shared" si="16"/>
        <v>1</v>
      </c>
      <c r="K308" s="57" t="s">
        <v>35</v>
      </c>
      <c r="L308" s="57" t="s">
        <v>4</v>
      </c>
      <c r="M308" s="60"/>
      <c r="N308" s="57"/>
      <c r="O308" s="57"/>
      <c r="P308" s="61"/>
      <c r="Q308" s="57"/>
      <c r="R308" s="57"/>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2">
        <f t="shared" si="17"/>
        <v>1394</v>
      </c>
      <c r="BB308" s="63">
        <f t="shared" si="18"/>
        <v>1394</v>
      </c>
      <c r="BC308" s="64" t="str">
        <f t="shared" si="19"/>
        <v>INR  One Thousand Three Hundred &amp; Ninety Four  Only</v>
      </c>
      <c r="IA308" s="17">
        <v>3.95</v>
      </c>
      <c r="IB308" s="17" t="s">
        <v>572</v>
      </c>
      <c r="IC308" s="17" t="s">
        <v>339</v>
      </c>
      <c r="ID308" s="17">
        <v>4</v>
      </c>
      <c r="IE308" s="18" t="s">
        <v>629</v>
      </c>
      <c r="IF308" s="18"/>
      <c r="IG308" s="18"/>
      <c r="IH308" s="18"/>
      <c r="II308" s="18"/>
    </row>
    <row r="309" spans="1:243" s="17" customFormat="1" ht="31.5">
      <c r="A309" s="65">
        <v>3.96</v>
      </c>
      <c r="B309" s="51" t="s">
        <v>576</v>
      </c>
      <c r="C309" s="52" t="s">
        <v>340</v>
      </c>
      <c r="D309" s="68"/>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70"/>
      <c r="IA309" s="17">
        <v>3.96</v>
      </c>
      <c r="IB309" s="17" t="s">
        <v>576</v>
      </c>
      <c r="IC309" s="17" t="s">
        <v>340</v>
      </c>
      <c r="IE309" s="18"/>
      <c r="IF309" s="18"/>
      <c r="IG309" s="18"/>
      <c r="IH309" s="18"/>
      <c r="II309" s="18"/>
    </row>
    <row r="310" spans="1:243" s="17" customFormat="1" ht="15.75">
      <c r="A310" s="55">
        <v>3.97</v>
      </c>
      <c r="B310" s="51" t="s">
        <v>577</v>
      </c>
      <c r="C310" s="52" t="s">
        <v>341</v>
      </c>
      <c r="D310" s="68"/>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c r="AY310" s="69"/>
      <c r="AZ310" s="69"/>
      <c r="BA310" s="69"/>
      <c r="BB310" s="69"/>
      <c r="BC310" s="70"/>
      <c r="IA310" s="17">
        <v>3.97</v>
      </c>
      <c r="IB310" s="17" t="s">
        <v>577</v>
      </c>
      <c r="IC310" s="17" t="s">
        <v>341</v>
      </c>
      <c r="IE310" s="18"/>
      <c r="IF310" s="18"/>
      <c r="IG310" s="18"/>
      <c r="IH310" s="18"/>
      <c r="II310" s="18"/>
    </row>
    <row r="311" spans="1:243" s="17" customFormat="1" ht="31.5">
      <c r="A311" s="65">
        <v>3.98</v>
      </c>
      <c r="B311" s="51" t="s">
        <v>571</v>
      </c>
      <c r="C311" s="52" t="s">
        <v>342</v>
      </c>
      <c r="D311" s="52">
        <v>16</v>
      </c>
      <c r="E311" s="53" t="s">
        <v>629</v>
      </c>
      <c r="F311" s="56">
        <v>74.7</v>
      </c>
      <c r="G311" s="57"/>
      <c r="H311" s="57"/>
      <c r="I311" s="58" t="s">
        <v>34</v>
      </c>
      <c r="J311" s="59">
        <f t="shared" si="16"/>
        <v>1</v>
      </c>
      <c r="K311" s="57" t="s">
        <v>35</v>
      </c>
      <c r="L311" s="57" t="s">
        <v>4</v>
      </c>
      <c r="M311" s="60"/>
      <c r="N311" s="57"/>
      <c r="O311" s="57"/>
      <c r="P311" s="61"/>
      <c r="Q311" s="57"/>
      <c r="R311" s="57"/>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2">
        <f t="shared" si="17"/>
        <v>1195</v>
      </c>
      <c r="BB311" s="63">
        <f t="shared" si="18"/>
        <v>1195</v>
      </c>
      <c r="BC311" s="64" t="str">
        <f t="shared" si="19"/>
        <v>INR  One Thousand One Hundred &amp; Ninety Five  Only</v>
      </c>
      <c r="IA311" s="17">
        <v>3.98</v>
      </c>
      <c r="IB311" s="17" t="s">
        <v>571</v>
      </c>
      <c r="IC311" s="17" t="s">
        <v>342</v>
      </c>
      <c r="ID311" s="17">
        <v>16</v>
      </c>
      <c r="IE311" s="18" t="s">
        <v>629</v>
      </c>
      <c r="IF311" s="18"/>
      <c r="IG311" s="18"/>
      <c r="IH311" s="18"/>
      <c r="II311" s="18"/>
    </row>
    <row r="312" spans="1:243" s="17" customFormat="1" ht="204.75">
      <c r="A312" s="55">
        <v>3.99</v>
      </c>
      <c r="B312" s="51" t="s">
        <v>578</v>
      </c>
      <c r="C312" s="52" t="s">
        <v>343</v>
      </c>
      <c r="D312" s="68"/>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70"/>
      <c r="IA312" s="17">
        <v>3.99</v>
      </c>
      <c r="IB312" s="17" t="s">
        <v>578</v>
      </c>
      <c r="IC312" s="17" t="s">
        <v>343</v>
      </c>
      <c r="IE312" s="18"/>
      <c r="IF312" s="18"/>
      <c r="IG312" s="18"/>
      <c r="IH312" s="18"/>
      <c r="II312" s="18"/>
    </row>
    <row r="313" spans="1:243" s="17" customFormat="1" ht="31.5">
      <c r="A313" s="65">
        <v>4</v>
      </c>
      <c r="B313" s="51" t="s">
        <v>579</v>
      </c>
      <c r="C313" s="52" t="s">
        <v>344</v>
      </c>
      <c r="D313" s="52">
        <v>6</v>
      </c>
      <c r="E313" s="53" t="s">
        <v>629</v>
      </c>
      <c r="F313" s="56">
        <v>1501.23</v>
      </c>
      <c r="G313" s="57"/>
      <c r="H313" s="57"/>
      <c r="I313" s="58" t="s">
        <v>34</v>
      </c>
      <c r="J313" s="59">
        <f t="shared" si="16"/>
        <v>1</v>
      </c>
      <c r="K313" s="57" t="s">
        <v>35</v>
      </c>
      <c r="L313" s="57" t="s">
        <v>4</v>
      </c>
      <c r="M313" s="60"/>
      <c r="N313" s="57"/>
      <c r="O313" s="57"/>
      <c r="P313" s="61"/>
      <c r="Q313" s="57"/>
      <c r="R313" s="57"/>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2">
        <f t="shared" si="17"/>
        <v>9007</v>
      </c>
      <c r="BB313" s="63">
        <f t="shared" si="18"/>
        <v>9007</v>
      </c>
      <c r="BC313" s="64" t="str">
        <f t="shared" si="19"/>
        <v>INR  Nine Thousand  &amp;Seven  Only</v>
      </c>
      <c r="IA313" s="17">
        <v>4</v>
      </c>
      <c r="IB313" s="17" t="s">
        <v>579</v>
      </c>
      <c r="IC313" s="17" t="s">
        <v>344</v>
      </c>
      <c r="ID313" s="17">
        <v>6</v>
      </c>
      <c r="IE313" s="18" t="s">
        <v>629</v>
      </c>
      <c r="IF313" s="18"/>
      <c r="IG313" s="18"/>
      <c r="IH313" s="18"/>
      <c r="II313" s="18"/>
    </row>
    <row r="314" spans="1:243" s="17" customFormat="1" ht="47.25">
      <c r="A314" s="55">
        <v>4.01</v>
      </c>
      <c r="B314" s="51" t="s">
        <v>580</v>
      </c>
      <c r="C314" s="52" t="s">
        <v>345</v>
      </c>
      <c r="D314" s="68"/>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70"/>
      <c r="IA314" s="17">
        <v>4.01</v>
      </c>
      <c r="IB314" s="17" t="s">
        <v>580</v>
      </c>
      <c r="IC314" s="17" t="s">
        <v>345</v>
      </c>
      <c r="IE314" s="18"/>
      <c r="IF314" s="18"/>
      <c r="IG314" s="18"/>
      <c r="IH314" s="18"/>
      <c r="II314" s="18"/>
    </row>
    <row r="315" spans="1:243" s="17" customFormat="1" ht="15.75">
      <c r="A315" s="65">
        <v>4.02</v>
      </c>
      <c r="B315" s="51" t="s">
        <v>571</v>
      </c>
      <c r="C315" s="52" t="s">
        <v>346</v>
      </c>
      <c r="D315" s="52">
        <v>2</v>
      </c>
      <c r="E315" s="53" t="s">
        <v>629</v>
      </c>
      <c r="F315" s="56">
        <v>229.99</v>
      </c>
      <c r="G315" s="57"/>
      <c r="H315" s="57"/>
      <c r="I315" s="58" t="s">
        <v>34</v>
      </c>
      <c r="J315" s="59">
        <f t="shared" si="16"/>
        <v>1</v>
      </c>
      <c r="K315" s="57" t="s">
        <v>35</v>
      </c>
      <c r="L315" s="57" t="s">
        <v>4</v>
      </c>
      <c r="M315" s="60"/>
      <c r="N315" s="57"/>
      <c r="O315" s="57"/>
      <c r="P315" s="61"/>
      <c r="Q315" s="57"/>
      <c r="R315" s="57"/>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2">
        <f t="shared" si="17"/>
        <v>460</v>
      </c>
      <c r="BB315" s="63">
        <f t="shared" si="18"/>
        <v>460</v>
      </c>
      <c r="BC315" s="64" t="str">
        <f t="shared" si="19"/>
        <v>INR  Four Hundred &amp; Sixty  Only</v>
      </c>
      <c r="IA315" s="17">
        <v>4.02</v>
      </c>
      <c r="IB315" s="17" t="s">
        <v>571</v>
      </c>
      <c r="IC315" s="17" t="s">
        <v>346</v>
      </c>
      <c r="ID315" s="17">
        <v>2</v>
      </c>
      <c r="IE315" s="18" t="s">
        <v>629</v>
      </c>
      <c r="IF315" s="18"/>
      <c r="IG315" s="18"/>
      <c r="IH315" s="18"/>
      <c r="II315" s="18"/>
    </row>
    <row r="316" spans="1:243" s="17" customFormat="1" ht="31.5">
      <c r="A316" s="55">
        <v>4.03</v>
      </c>
      <c r="B316" s="51" t="s">
        <v>572</v>
      </c>
      <c r="C316" s="52" t="s">
        <v>347</v>
      </c>
      <c r="D316" s="52">
        <v>11</v>
      </c>
      <c r="E316" s="53" t="s">
        <v>629</v>
      </c>
      <c r="F316" s="56">
        <v>253.44</v>
      </c>
      <c r="G316" s="57"/>
      <c r="H316" s="57"/>
      <c r="I316" s="58" t="s">
        <v>34</v>
      </c>
      <c r="J316" s="59">
        <f t="shared" si="16"/>
        <v>1</v>
      </c>
      <c r="K316" s="57" t="s">
        <v>35</v>
      </c>
      <c r="L316" s="57" t="s">
        <v>4</v>
      </c>
      <c r="M316" s="60"/>
      <c r="N316" s="57"/>
      <c r="O316" s="57"/>
      <c r="P316" s="61"/>
      <c r="Q316" s="57"/>
      <c r="R316" s="57"/>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2">
        <f t="shared" si="17"/>
        <v>2788</v>
      </c>
      <c r="BB316" s="63">
        <f t="shared" si="18"/>
        <v>2788</v>
      </c>
      <c r="BC316" s="64" t="str">
        <f t="shared" si="19"/>
        <v>INR  Two Thousand Seven Hundred &amp; Eighty Eight  Only</v>
      </c>
      <c r="IA316" s="17">
        <v>4.03</v>
      </c>
      <c r="IB316" s="17" t="s">
        <v>572</v>
      </c>
      <c r="IC316" s="17" t="s">
        <v>347</v>
      </c>
      <c r="ID316" s="17">
        <v>11</v>
      </c>
      <c r="IE316" s="18" t="s">
        <v>629</v>
      </c>
      <c r="IF316" s="18"/>
      <c r="IG316" s="18"/>
      <c r="IH316" s="18"/>
      <c r="II316" s="18"/>
    </row>
    <row r="317" spans="1:243" s="17" customFormat="1" ht="94.5">
      <c r="A317" s="65">
        <v>4.04</v>
      </c>
      <c r="B317" s="51" t="s">
        <v>581</v>
      </c>
      <c r="C317" s="52" t="s">
        <v>348</v>
      </c>
      <c r="D317" s="52">
        <v>2250</v>
      </c>
      <c r="E317" s="53" t="s">
        <v>633</v>
      </c>
      <c r="F317" s="56">
        <v>8.51</v>
      </c>
      <c r="G317" s="57"/>
      <c r="H317" s="57"/>
      <c r="I317" s="58" t="s">
        <v>34</v>
      </c>
      <c r="J317" s="59">
        <f t="shared" si="16"/>
        <v>1</v>
      </c>
      <c r="K317" s="57" t="s">
        <v>35</v>
      </c>
      <c r="L317" s="57" t="s">
        <v>4</v>
      </c>
      <c r="M317" s="60"/>
      <c r="N317" s="57"/>
      <c r="O317" s="57"/>
      <c r="P317" s="61"/>
      <c r="Q317" s="57"/>
      <c r="R317" s="57"/>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2">
        <f t="shared" si="17"/>
        <v>19148</v>
      </c>
      <c r="BB317" s="63">
        <f t="shared" si="18"/>
        <v>19148</v>
      </c>
      <c r="BC317" s="64" t="str">
        <f t="shared" si="19"/>
        <v>INR  Nineteen Thousand One Hundred &amp; Forty Eight  Only</v>
      </c>
      <c r="IA317" s="17">
        <v>4.04</v>
      </c>
      <c r="IB317" s="17" t="s">
        <v>581</v>
      </c>
      <c r="IC317" s="17" t="s">
        <v>348</v>
      </c>
      <c r="ID317" s="17">
        <v>2250</v>
      </c>
      <c r="IE317" s="18" t="s">
        <v>633</v>
      </c>
      <c r="IF317" s="18"/>
      <c r="IG317" s="18"/>
      <c r="IH317" s="18"/>
      <c r="II317" s="18"/>
    </row>
    <row r="318" spans="1:243" s="17" customFormat="1" ht="31.5">
      <c r="A318" s="55">
        <v>4.05</v>
      </c>
      <c r="B318" s="51" t="s">
        <v>582</v>
      </c>
      <c r="C318" s="52" t="s">
        <v>349</v>
      </c>
      <c r="D318" s="68"/>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70"/>
      <c r="IA318" s="17">
        <v>4.05</v>
      </c>
      <c r="IB318" s="17" t="s">
        <v>582</v>
      </c>
      <c r="IC318" s="17" t="s">
        <v>349</v>
      </c>
      <c r="IE318" s="18"/>
      <c r="IF318" s="18"/>
      <c r="IG318" s="18"/>
      <c r="IH318" s="18"/>
      <c r="II318" s="18"/>
    </row>
    <row r="319" spans="1:243" s="17" customFormat="1" ht="31.5">
      <c r="A319" s="65">
        <v>4.06</v>
      </c>
      <c r="B319" s="51" t="s">
        <v>571</v>
      </c>
      <c r="C319" s="52" t="s">
        <v>350</v>
      </c>
      <c r="D319" s="52">
        <v>6</v>
      </c>
      <c r="E319" s="53" t="s">
        <v>629</v>
      </c>
      <c r="F319" s="56">
        <v>380.71</v>
      </c>
      <c r="G319" s="57"/>
      <c r="H319" s="57"/>
      <c r="I319" s="58" t="s">
        <v>34</v>
      </c>
      <c r="J319" s="59">
        <f t="shared" si="16"/>
        <v>1</v>
      </c>
      <c r="K319" s="57" t="s">
        <v>35</v>
      </c>
      <c r="L319" s="57" t="s">
        <v>4</v>
      </c>
      <c r="M319" s="60"/>
      <c r="N319" s="57"/>
      <c r="O319" s="57"/>
      <c r="P319" s="61"/>
      <c r="Q319" s="57"/>
      <c r="R319" s="57"/>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2">
        <f t="shared" si="17"/>
        <v>2284</v>
      </c>
      <c r="BB319" s="63">
        <f t="shared" si="18"/>
        <v>2284</v>
      </c>
      <c r="BC319" s="64" t="str">
        <f t="shared" si="19"/>
        <v>INR  Two Thousand Two Hundred &amp; Eighty Four  Only</v>
      </c>
      <c r="IA319" s="17">
        <v>4.06</v>
      </c>
      <c r="IB319" s="17" t="s">
        <v>571</v>
      </c>
      <c r="IC319" s="17" t="s">
        <v>350</v>
      </c>
      <c r="ID319" s="17">
        <v>6</v>
      </c>
      <c r="IE319" s="18" t="s">
        <v>629</v>
      </c>
      <c r="IF319" s="18"/>
      <c r="IG319" s="18"/>
      <c r="IH319" s="18"/>
      <c r="II319" s="18"/>
    </row>
    <row r="320" spans="1:243" s="17" customFormat="1" ht="47.25">
      <c r="A320" s="55">
        <v>4.07</v>
      </c>
      <c r="B320" s="51" t="s">
        <v>583</v>
      </c>
      <c r="C320" s="52" t="s">
        <v>351</v>
      </c>
      <c r="D320" s="68"/>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c r="AY320" s="69"/>
      <c r="AZ320" s="69"/>
      <c r="BA320" s="69"/>
      <c r="BB320" s="69"/>
      <c r="BC320" s="70"/>
      <c r="IA320" s="17">
        <v>4.07</v>
      </c>
      <c r="IB320" s="17" t="s">
        <v>583</v>
      </c>
      <c r="IC320" s="17" t="s">
        <v>351</v>
      </c>
      <c r="IE320" s="18"/>
      <c r="IF320" s="18"/>
      <c r="IG320" s="18"/>
      <c r="IH320" s="18"/>
      <c r="II320" s="18"/>
    </row>
    <row r="321" spans="1:243" s="17" customFormat="1" ht="15.75">
      <c r="A321" s="65">
        <v>4.08</v>
      </c>
      <c r="B321" s="51" t="s">
        <v>571</v>
      </c>
      <c r="C321" s="52" t="s">
        <v>352</v>
      </c>
      <c r="D321" s="52">
        <v>1</v>
      </c>
      <c r="E321" s="53" t="s">
        <v>629</v>
      </c>
      <c r="F321" s="56">
        <v>626.96</v>
      </c>
      <c r="G321" s="57"/>
      <c r="H321" s="57"/>
      <c r="I321" s="58" t="s">
        <v>34</v>
      </c>
      <c r="J321" s="59">
        <f t="shared" si="16"/>
        <v>1</v>
      </c>
      <c r="K321" s="57" t="s">
        <v>35</v>
      </c>
      <c r="L321" s="57" t="s">
        <v>4</v>
      </c>
      <c r="M321" s="60"/>
      <c r="N321" s="57"/>
      <c r="O321" s="57"/>
      <c r="P321" s="61"/>
      <c r="Q321" s="57"/>
      <c r="R321" s="57"/>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2">
        <f t="shared" si="17"/>
        <v>627</v>
      </c>
      <c r="BB321" s="63">
        <f t="shared" si="18"/>
        <v>627</v>
      </c>
      <c r="BC321" s="64" t="str">
        <f t="shared" si="19"/>
        <v>INR  Six Hundred &amp; Twenty Seven  Only</v>
      </c>
      <c r="IA321" s="17">
        <v>4.08</v>
      </c>
      <c r="IB321" s="17" t="s">
        <v>571</v>
      </c>
      <c r="IC321" s="17" t="s">
        <v>352</v>
      </c>
      <c r="ID321" s="17">
        <v>1</v>
      </c>
      <c r="IE321" s="18" t="s">
        <v>629</v>
      </c>
      <c r="IF321" s="18"/>
      <c r="IG321" s="18"/>
      <c r="IH321" s="18"/>
      <c r="II321" s="18"/>
    </row>
    <row r="322" spans="1:243" s="17" customFormat="1" ht="47.25">
      <c r="A322" s="55">
        <v>4.09</v>
      </c>
      <c r="B322" s="51" t="s">
        <v>584</v>
      </c>
      <c r="C322" s="52" t="s">
        <v>353</v>
      </c>
      <c r="D322" s="68"/>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70"/>
      <c r="IA322" s="17">
        <v>4.09</v>
      </c>
      <c r="IB322" s="17" t="s">
        <v>584</v>
      </c>
      <c r="IC322" s="17" t="s">
        <v>353</v>
      </c>
      <c r="IE322" s="18"/>
      <c r="IF322" s="18"/>
      <c r="IG322" s="18"/>
      <c r="IH322" s="18"/>
      <c r="II322" s="18"/>
    </row>
    <row r="323" spans="1:243" s="17" customFormat="1" ht="31.5">
      <c r="A323" s="65">
        <v>4.1</v>
      </c>
      <c r="B323" s="51" t="s">
        <v>571</v>
      </c>
      <c r="C323" s="52" t="s">
        <v>354</v>
      </c>
      <c r="D323" s="52">
        <v>2</v>
      </c>
      <c r="E323" s="53" t="s">
        <v>629</v>
      </c>
      <c r="F323" s="56">
        <v>621.13</v>
      </c>
      <c r="G323" s="57"/>
      <c r="H323" s="57"/>
      <c r="I323" s="58" t="s">
        <v>34</v>
      </c>
      <c r="J323" s="59">
        <f t="shared" si="16"/>
        <v>1</v>
      </c>
      <c r="K323" s="57" t="s">
        <v>35</v>
      </c>
      <c r="L323" s="57" t="s">
        <v>4</v>
      </c>
      <c r="M323" s="60"/>
      <c r="N323" s="57"/>
      <c r="O323" s="57"/>
      <c r="P323" s="61"/>
      <c r="Q323" s="57"/>
      <c r="R323" s="57"/>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2">
        <f t="shared" si="17"/>
        <v>1242</v>
      </c>
      <c r="BB323" s="63">
        <f t="shared" si="18"/>
        <v>1242</v>
      </c>
      <c r="BC323" s="64" t="str">
        <f t="shared" si="19"/>
        <v>INR  One Thousand Two Hundred &amp; Forty Two  Only</v>
      </c>
      <c r="IA323" s="17">
        <v>4.1</v>
      </c>
      <c r="IB323" s="17" t="s">
        <v>571</v>
      </c>
      <c r="IC323" s="17" t="s">
        <v>354</v>
      </c>
      <c r="ID323" s="17">
        <v>2</v>
      </c>
      <c r="IE323" s="18" t="s">
        <v>629</v>
      </c>
      <c r="IF323" s="18"/>
      <c r="IG323" s="18"/>
      <c r="IH323" s="18"/>
      <c r="II323" s="18"/>
    </row>
    <row r="324" spans="1:243" s="17" customFormat="1" ht="47.25">
      <c r="A324" s="55">
        <v>4.11</v>
      </c>
      <c r="B324" s="51" t="s">
        <v>585</v>
      </c>
      <c r="C324" s="52" t="s">
        <v>355</v>
      </c>
      <c r="D324" s="68"/>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70"/>
      <c r="IA324" s="17">
        <v>4.11</v>
      </c>
      <c r="IB324" s="17" t="s">
        <v>585</v>
      </c>
      <c r="IC324" s="17" t="s">
        <v>355</v>
      </c>
      <c r="IE324" s="18"/>
      <c r="IF324" s="18"/>
      <c r="IG324" s="18"/>
      <c r="IH324" s="18"/>
      <c r="II324" s="18"/>
    </row>
    <row r="325" spans="1:243" s="17" customFormat="1" ht="31.5">
      <c r="A325" s="65">
        <v>4.12</v>
      </c>
      <c r="B325" s="51" t="s">
        <v>571</v>
      </c>
      <c r="C325" s="52" t="s">
        <v>356</v>
      </c>
      <c r="D325" s="52">
        <v>9</v>
      </c>
      <c r="E325" s="53" t="s">
        <v>629</v>
      </c>
      <c r="F325" s="56">
        <v>521.48</v>
      </c>
      <c r="G325" s="57"/>
      <c r="H325" s="57"/>
      <c r="I325" s="58" t="s">
        <v>34</v>
      </c>
      <c r="J325" s="59">
        <f t="shared" si="16"/>
        <v>1</v>
      </c>
      <c r="K325" s="57" t="s">
        <v>35</v>
      </c>
      <c r="L325" s="57" t="s">
        <v>4</v>
      </c>
      <c r="M325" s="60"/>
      <c r="N325" s="57"/>
      <c r="O325" s="57"/>
      <c r="P325" s="61"/>
      <c r="Q325" s="57"/>
      <c r="R325" s="57"/>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2">
        <f t="shared" si="17"/>
        <v>4693</v>
      </c>
      <c r="BB325" s="63">
        <f t="shared" si="18"/>
        <v>4693</v>
      </c>
      <c r="BC325" s="64" t="str">
        <f t="shared" si="19"/>
        <v>INR  Four Thousand Six Hundred &amp; Ninety Three  Only</v>
      </c>
      <c r="IA325" s="17">
        <v>4.12</v>
      </c>
      <c r="IB325" s="17" t="s">
        <v>571</v>
      </c>
      <c r="IC325" s="17" t="s">
        <v>356</v>
      </c>
      <c r="ID325" s="17">
        <v>9</v>
      </c>
      <c r="IE325" s="18" t="s">
        <v>629</v>
      </c>
      <c r="IF325" s="18"/>
      <c r="IG325" s="18"/>
      <c r="IH325" s="18"/>
      <c r="II325" s="18"/>
    </row>
    <row r="326" spans="1:243" s="17" customFormat="1" ht="47.25">
      <c r="A326" s="55">
        <v>4.13</v>
      </c>
      <c r="B326" s="51" t="s">
        <v>586</v>
      </c>
      <c r="C326" s="52" t="s">
        <v>357</v>
      </c>
      <c r="D326" s="68"/>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c r="AY326" s="69"/>
      <c r="AZ326" s="69"/>
      <c r="BA326" s="69"/>
      <c r="BB326" s="69"/>
      <c r="BC326" s="70"/>
      <c r="IA326" s="17">
        <v>4.13</v>
      </c>
      <c r="IB326" s="17" t="s">
        <v>586</v>
      </c>
      <c r="IC326" s="17" t="s">
        <v>357</v>
      </c>
      <c r="IE326" s="18"/>
      <c r="IF326" s="18"/>
      <c r="IG326" s="18"/>
      <c r="IH326" s="18"/>
      <c r="II326" s="18"/>
    </row>
    <row r="327" spans="1:243" s="17" customFormat="1" ht="31.5">
      <c r="A327" s="65">
        <v>4.14</v>
      </c>
      <c r="B327" s="51" t="s">
        <v>587</v>
      </c>
      <c r="C327" s="52" t="s">
        <v>358</v>
      </c>
      <c r="D327" s="52">
        <v>22</v>
      </c>
      <c r="E327" s="53" t="s">
        <v>629</v>
      </c>
      <c r="F327" s="56">
        <v>438.71</v>
      </c>
      <c r="G327" s="57"/>
      <c r="H327" s="57"/>
      <c r="I327" s="58" t="s">
        <v>34</v>
      </c>
      <c r="J327" s="59">
        <f t="shared" si="16"/>
        <v>1</v>
      </c>
      <c r="K327" s="57" t="s">
        <v>35</v>
      </c>
      <c r="L327" s="57" t="s">
        <v>4</v>
      </c>
      <c r="M327" s="60"/>
      <c r="N327" s="57"/>
      <c r="O327" s="57"/>
      <c r="P327" s="61"/>
      <c r="Q327" s="57"/>
      <c r="R327" s="57"/>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2">
        <f t="shared" si="17"/>
        <v>9652</v>
      </c>
      <c r="BB327" s="63">
        <f t="shared" si="18"/>
        <v>9652</v>
      </c>
      <c r="BC327" s="64" t="str">
        <f t="shared" si="19"/>
        <v>INR  Nine Thousand Six Hundred &amp; Fifty Two  Only</v>
      </c>
      <c r="IA327" s="17">
        <v>4.14</v>
      </c>
      <c r="IB327" s="17" t="s">
        <v>587</v>
      </c>
      <c r="IC327" s="17" t="s">
        <v>358</v>
      </c>
      <c r="ID327" s="17">
        <v>22</v>
      </c>
      <c r="IE327" s="18" t="s">
        <v>629</v>
      </c>
      <c r="IF327" s="18"/>
      <c r="IG327" s="18"/>
      <c r="IH327" s="18"/>
      <c r="II327" s="18"/>
    </row>
    <row r="328" spans="1:243" s="17" customFormat="1" ht="47.25">
      <c r="A328" s="55">
        <v>4.15</v>
      </c>
      <c r="B328" s="51" t="s">
        <v>588</v>
      </c>
      <c r="C328" s="52" t="s">
        <v>359</v>
      </c>
      <c r="D328" s="52">
        <v>26</v>
      </c>
      <c r="E328" s="53" t="s">
        <v>629</v>
      </c>
      <c r="F328" s="56">
        <v>54.1</v>
      </c>
      <c r="G328" s="57"/>
      <c r="H328" s="57"/>
      <c r="I328" s="58" t="s">
        <v>34</v>
      </c>
      <c r="J328" s="59">
        <f t="shared" si="16"/>
        <v>1</v>
      </c>
      <c r="K328" s="57" t="s">
        <v>35</v>
      </c>
      <c r="L328" s="57" t="s">
        <v>4</v>
      </c>
      <c r="M328" s="60"/>
      <c r="N328" s="57"/>
      <c r="O328" s="57"/>
      <c r="P328" s="61"/>
      <c r="Q328" s="57"/>
      <c r="R328" s="57"/>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2">
        <f t="shared" si="17"/>
        <v>1407</v>
      </c>
      <c r="BB328" s="63">
        <f t="shared" si="18"/>
        <v>1407</v>
      </c>
      <c r="BC328" s="64" t="str">
        <f t="shared" si="19"/>
        <v>INR  One Thousand Four Hundred &amp; Seven  Only</v>
      </c>
      <c r="IA328" s="17">
        <v>4.15</v>
      </c>
      <c r="IB328" s="17" t="s">
        <v>588</v>
      </c>
      <c r="IC328" s="17" t="s">
        <v>359</v>
      </c>
      <c r="ID328" s="17">
        <v>26</v>
      </c>
      <c r="IE328" s="18" t="s">
        <v>629</v>
      </c>
      <c r="IF328" s="18"/>
      <c r="IG328" s="18"/>
      <c r="IH328" s="18"/>
      <c r="II328" s="18"/>
    </row>
    <row r="329" spans="1:243" s="17" customFormat="1" ht="31.5">
      <c r="A329" s="65">
        <v>4.16</v>
      </c>
      <c r="B329" s="51" t="s">
        <v>589</v>
      </c>
      <c r="C329" s="52" t="s">
        <v>360</v>
      </c>
      <c r="D329" s="68"/>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c r="AY329" s="69"/>
      <c r="AZ329" s="69"/>
      <c r="BA329" s="69"/>
      <c r="BB329" s="69"/>
      <c r="BC329" s="70"/>
      <c r="IA329" s="17">
        <v>4.16</v>
      </c>
      <c r="IB329" s="17" t="s">
        <v>589</v>
      </c>
      <c r="IC329" s="17" t="s">
        <v>360</v>
      </c>
      <c r="IE329" s="18"/>
      <c r="IF329" s="18"/>
      <c r="IG329" s="18"/>
      <c r="IH329" s="18"/>
      <c r="II329" s="18"/>
    </row>
    <row r="330" spans="1:243" s="17" customFormat="1" ht="31.5">
      <c r="A330" s="55">
        <v>4.17</v>
      </c>
      <c r="B330" s="51" t="s">
        <v>590</v>
      </c>
      <c r="C330" s="52" t="s">
        <v>361</v>
      </c>
      <c r="D330" s="52">
        <v>6</v>
      </c>
      <c r="E330" s="53" t="s">
        <v>629</v>
      </c>
      <c r="F330" s="56">
        <v>317.76</v>
      </c>
      <c r="G330" s="57"/>
      <c r="H330" s="57"/>
      <c r="I330" s="58" t="s">
        <v>34</v>
      </c>
      <c r="J330" s="59">
        <f t="shared" si="16"/>
        <v>1</v>
      </c>
      <c r="K330" s="57" t="s">
        <v>35</v>
      </c>
      <c r="L330" s="57" t="s">
        <v>4</v>
      </c>
      <c r="M330" s="60"/>
      <c r="N330" s="57"/>
      <c r="O330" s="57"/>
      <c r="P330" s="61"/>
      <c r="Q330" s="57"/>
      <c r="R330" s="57"/>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2">
        <f t="shared" si="17"/>
        <v>1907</v>
      </c>
      <c r="BB330" s="63">
        <f t="shared" si="18"/>
        <v>1907</v>
      </c>
      <c r="BC330" s="64" t="str">
        <f t="shared" si="19"/>
        <v>INR  One Thousand Nine Hundred &amp; Seven  Only</v>
      </c>
      <c r="IA330" s="17">
        <v>4.17</v>
      </c>
      <c r="IB330" s="17" t="s">
        <v>590</v>
      </c>
      <c r="IC330" s="17" t="s">
        <v>361</v>
      </c>
      <c r="ID330" s="17">
        <v>6</v>
      </c>
      <c r="IE330" s="18" t="s">
        <v>629</v>
      </c>
      <c r="IF330" s="18"/>
      <c r="IG330" s="18"/>
      <c r="IH330" s="18"/>
      <c r="II330" s="18"/>
    </row>
    <row r="331" spans="1:243" s="17" customFormat="1" ht="47.25">
      <c r="A331" s="65">
        <v>4.18</v>
      </c>
      <c r="B331" s="51" t="s">
        <v>591</v>
      </c>
      <c r="C331" s="52" t="s">
        <v>362</v>
      </c>
      <c r="D331" s="52">
        <v>10.5</v>
      </c>
      <c r="E331" s="53" t="s">
        <v>628</v>
      </c>
      <c r="F331" s="56">
        <v>150.64</v>
      </c>
      <c r="G331" s="57"/>
      <c r="H331" s="57"/>
      <c r="I331" s="58" t="s">
        <v>34</v>
      </c>
      <c r="J331" s="59">
        <f t="shared" si="16"/>
        <v>1</v>
      </c>
      <c r="K331" s="57" t="s">
        <v>35</v>
      </c>
      <c r="L331" s="57" t="s">
        <v>4</v>
      </c>
      <c r="M331" s="60"/>
      <c r="N331" s="57"/>
      <c r="O331" s="57"/>
      <c r="P331" s="61"/>
      <c r="Q331" s="57"/>
      <c r="R331" s="57"/>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2">
        <f t="shared" si="17"/>
        <v>1582</v>
      </c>
      <c r="BB331" s="63">
        <f t="shared" si="18"/>
        <v>1582</v>
      </c>
      <c r="BC331" s="64" t="str">
        <f t="shared" si="19"/>
        <v>INR  One Thousand Five Hundred &amp; Eighty Two  Only</v>
      </c>
      <c r="IA331" s="17">
        <v>4.18</v>
      </c>
      <c r="IB331" s="17" t="s">
        <v>591</v>
      </c>
      <c r="IC331" s="17" t="s">
        <v>362</v>
      </c>
      <c r="ID331" s="17">
        <v>10.5</v>
      </c>
      <c r="IE331" s="18" t="s">
        <v>628</v>
      </c>
      <c r="IF331" s="18"/>
      <c r="IG331" s="18"/>
      <c r="IH331" s="18"/>
      <c r="II331" s="18"/>
    </row>
    <row r="332" spans="1:243" s="17" customFormat="1" ht="15.75">
      <c r="A332" s="55">
        <v>4.19</v>
      </c>
      <c r="B332" s="51" t="s">
        <v>592</v>
      </c>
      <c r="C332" s="52" t="s">
        <v>363</v>
      </c>
      <c r="D332" s="68"/>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c r="AY332" s="69"/>
      <c r="AZ332" s="69"/>
      <c r="BA332" s="69"/>
      <c r="BB332" s="69"/>
      <c r="BC332" s="70"/>
      <c r="IA332" s="17">
        <v>4.19</v>
      </c>
      <c r="IB332" s="17" t="s">
        <v>592</v>
      </c>
      <c r="IC332" s="17" t="s">
        <v>363</v>
      </c>
      <c r="IE332" s="18"/>
      <c r="IF332" s="18"/>
      <c r="IG332" s="18"/>
      <c r="IH332" s="18"/>
      <c r="II332" s="18"/>
    </row>
    <row r="333" spans="1:243" s="17" customFormat="1" ht="63">
      <c r="A333" s="65">
        <v>4.2</v>
      </c>
      <c r="B333" s="51" t="s">
        <v>593</v>
      </c>
      <c r="C333" s="52" t="s">
        <v>364</v>
      </c>
      <c r="D333" s="68"/>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70"/>
      <c r="IA333" s="17">
        <v>4.2</v>
      </c>
      <c r="IB333" s="17" t="s">
        <v>593</v>
      </c>
      <c r="IC333" s="17" t="s">
        <v>364</v>
      </c>
      <c r="IE333" s="18"/>
      <c r="IF333" s="18"/>
      <c r="IG333" s="18"/>
      <c r="IH333" s="18"/>
      <c r="II333" s="18"/>
    </row>
    <row r="334" spans="1:243" s="17" customFormat="1" ht="31.5">
      <c r="A334" s="55">
        <v>4.21</v>
      </c>
      <c r="B334" s="51" t="s">
        <v>462</v>
      </c>
      <c r="C334" s="52" t="s">
        <v>365</v>
      </c>
      <c r="D334" s="52">
        <v>5</v>
      </c>
      <c r="E334" s="53" t="s">
        <v>628</v>
      </c>
      <c r="F334" s="56">
        <v>329.46</v>
      </c>
      <c r="G334" s="57"/>
      <c r="H334" s="57"/>
      <c r="I334" s="58" t="s">
        <v>34</v>
      </c>
      <c r="J334" s="59">
        <f t="shared" si="16"/>
        <v>1</v>
      </c>
      <c r="K334" s="57" t="s">
        <v>35</v>
      </c>
      <c r="L334" s="57" t="s">
        <v>4</v>
      </c>
      <c r="M334" s="60"/>
      <c r="N334" s="57"/>
      <c r="O334" s="57"/>
      <c r="P334" s="61"/>
      <c r="Q334" s="57"/>
      <c r="R334" s="57"/>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2">
        <f t="shared" si="17"/>
        <v>1647</v>
      </c>
      <c r="BB334" s="63">
        <f t="shared" si="18"/>
        <v>1647</v>
      </c>
      <c r="BC334" s="64" t="str">
        <f t="shared" si="19"/>
        <v>INR  One Thousand Six Hundred &amp; Forty Seven  Only</v>
      </c>
      <c r="IA334" s="17">
        <v>4.21</v>
      </c>
      <c r="IB334" s="17" t="s">
        <v>462</v>
      </c>
      <c r="IC334" s="17" t="s">
        <v>365</v>
      </c>
      <c r="ID334" s="17">
        <v>5</v>
      </c>
      <c r="IE334" s="18" t="s">
        <v>628</v>
      </c>
      <c r="IF334" s="18"/>
      <c r="IG334" s="18"/>
      <c r="IH334" s="18"/>
      <c r="II334" s="18"/>
    </row>
    <row r="335" spans="1:243" s="17" customFormat="1" ht="78.75">
      <c r="A335" s="65">
        <v>4.22</v>
      </c>
      <c r="B335" s="51" t="s">
        <v>829</v>
      </c>
      <c r="C335" s="52" t="s">
        <v>634</v>
      </c>
      <c r="D335" s="68"/>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70"/>
      <c r="IA335" s="17">
        <v>4.22</v>
      </c>
      <c r="IB335" s="17" t="s">
        <v>829</v>
      </c>
      <c r="IC335" s="17" t="s">
        <v>634</v>
      </c>
      <c r="IE335" s="18"/>
      <c r="IF335" s="18"/>
      <c r="IG335" s="18"/>
      <c r="IH335" s="18"/>
      <c r="II335" s="18"/>
    </row>
    <row r="336" spans="1:243" s="17" customFormat="1" ht="31.5">
      <c r="A336" s="55">
        <v>4.23</v>
      </c>
      <c r="B336" s="51" t="s">
        <v>594</v>
      </c>
      <c r="C336" s="52" t="s">
        <v>635</v>
      </c>
      <c r="D336" s="52">
        <v>5</v>
      </c>
      <c r="E336" s="53" t="s">
        <v>628</v>
      </c>
      <c r="F336" s="56">
        <v>785.18</v>
      </c>
      <c r="G336" s="57"/>
      <c r="H336" s="57"/>
      <c r="I336" s="58" t="s">
        <v>34</v>
      </c>
      <c r="J336" s="59">
        <f aca="true" t="shared" si="20" ref="J336:J398">IF(I336="Less(-)",-1,1)</f>
        <v>1</v>
      </c>
      <c r="K336" s="57" t="s">
        <v>35</v>
      </c>
      <c r="L336" s="57" t="s">
        <v>4</v>
      </c>
      <c r="M336" s="60"/>
      <c r="N336" s="57"/>
      <c r="O336" s="57"/>
      <c r="P336" s="61"/>
      <c r="Q336" s="57"/>
      <c r="R336" s="57"/>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2">
        <f aca="true" t="shared" si="21" ref="BA336:BA398">ROUND(total_amount_ba($B$2,$D$2,D336,F336,J336,K336,M336),0)</f>
        <v>3926</v>
      </c>
      <c r="BB336" s="63">
        <f aca="true" t="shared" si="22" ref="BB336:BB398">BA336+SUM(N336:AZ336)</f>
        <v>3926</v>
      </c>
      <c r="BC336" s="64" t="str">
        <f aca="true" t="shared" si="23" ref="BC336:BC398">SpellNumber(L336,BB336)</f>
        <v>INR  Three Thousand Nine Hundred &amp; Twenty Six  Only</v>
      </c>
      <c r="IA336" s="17">
        <v>4.23</v>
      </c>
      <c r="IB336" s="17" t="s">
        <v>594</v>
      </c>
      <c r="IC336" s="17" t="s">
        <v>635</v>
      </c>
      <c r="ID336" s="17">
        <v>5</v>
      </c>
      <c r="IE336" s="18" t="s">
        <v>628</v>
      </c>
      <c r="IF336" s="18"/>
      <c r="IG336" s="18"/>
      <c r="IH336" s="18"/>
      <c r="II336" s="18"/>
    </row>
    <row r="337" spans="1:243" s="17" customFormat="1" ht="94.5">
      <c r="A337" s="65">
        <v>4.24</v>
      </c>
      <c r="B337" s="51" t="s">
        <v>595</v>
      </c>
      <c r="C337" s="52" t="s">
        <v>636</v>
      </c>
      <c r="D337" s="68"/>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70"/>
      <c r="IA337" s="17">
        <v>4.24</v>
      </c>
      <c r="IB337" s="17" t="s">
        <v>595</v>
      </c>
      <c r="IC337" s="17" t="s">
        <v>636</v>
      </c>
      <c r="IE337" s="18"/>
      <c r="IF337" s="18"/>
      <c r="IG337" s="18"/>
      <c r="IH337" s="18"/>
      <c r="II337" s="18"/>
    </row>
    <row r="338" spans="1:243" s="17" customFormat="1" ht="15.75">
      <c r="A338" s="55">
        <v>4.25</v>
      </c>
      <c r="B338" s="51" t="s">
        <v>596</v>
      </c>
      <c r="C338" s="52" t="s">
        <v>637</v>
      </c>
      <c r="D338" s="68"/>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70"/>
      <c r="IA338" s="17">
        <v>4.25</v>
      </c>
      <c r="IB338" s="17" t="s">
        <v>596</v>
      </c>
      <c r="IC338" s="17" t="s">
        <v>637</v>
      </c>
      <c r="IE338" s="18"/>
      <c r="IF338" s="18"/>
      <c r="IG338" s="18"/>
      <c r="IH338" s="18"/>
      <c r="II338" s="18"/>
    </row>
    <row r="339" spans="1:243" s="17" customFormat="1" ht="31.5">
      <c r="A339" s="65">
        <v>4.26</v>
      </c>
      <c r="B339" s="51" t="s">
        <v>597</v>
      </c>
      <c r="C339" s="52" t="s">
        <v>638</v>
      </c>
      <c r="D339" s="52">
        <v>2</v>
      </c>
      <c r="E339" s="53" t="s">
        <v>629</v>
      </c>
      <c r="F339" s="56">
        <v>2151.29</v>
      </c>
      <c r="G339" s="57"/>
      <c r="H339" s="57"/>
      <c r="I339" s="58" t="s">
        <v>34</v>
      </c>
      <c r="J339" s="59">
        <f t="shared" si="20"/>
        <v>1</v>
      </c>
      <c r="K339" s="57" t="s">
        <v>35</v>
      </c>
      <c r="L339" s="57" t="s">
        <v>4</v>
      </c>
      <c r="M339" s="60"/>
      <c r="N339" s="57"/>
      <c r="O339" s="57"/>
      <c r="P339" s="61"/>
      <c r="Q339" s="57"/>
      <c r="R339" s="57"/>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2">
        <f t="shared" si="21"/>
        <v>4303</v>
      </c>
      <c r="BB339" s="63">
        <f t="shared" si="22"/>
        <v>4303</v>
      </c>
      <c r="BC339" s="64" t="str">
        <f t="shared" si="23"/>
        <v>INR  Four Thousand Three Hundred &amp; Three  Only</v>
      </c>
      <c r="IA339" s="17">
        <v>4.26</v>
      </c>
      <c r="IB339" s="17" t="s">
        <v>597</v>
      </c>
      <c r="IC339" s="17" t="s">
        <v>638</v>
      </c>
      <c r="ID339" s="17">
        <v>2</v>
      </c>
      <c r="IE339" s="18" t="s">
        <v>629</v>
      </c>
      <c r="IF339" s="18"/>
      <c r="IG339" s="18"/>
      <c r="IH339" s="18"/>
      <c r="II339" s="18"/>
    </row>
    <row r="340" spans="1:243" s="17" customFormat="1" ht="141.75">
      <c r="A340" s="55">
        <v>4.27</v>
      </c>
      <c r="B340" s="51" t="s">
        <v>598</v>
      </c>
      <c r="C340" s="52" t="s">
        <v>639</v>
      </c>
      <c r="D340" s="68"/>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c r="AY340" s="69"/>
      <c r="AZ340" s="69"/>
      <c r="BA340" s="69"/>
      <c r="BB340" s="69"/>
      <c r="BC340" s="70"/>
      <c r="IA340" s="17">
        <v>4.27</v>
      </c>
      <c r="IB340" s="17" t="s">
        <v>598</v>
      </c>
      <c r="IC340" s="17" t="s">
        <v>639</v>
      </c>
      <c r="IE340" s="18"/>
      <c r="IF340" s="18"/>
      <c r="IG340" s="18"/>
      <c r="IH340" s="18"/>
      <c r="II340" s="18"/>
    </row>
    <row r="341" spans="1:243" s="17" customFormat="1" ht="31.5">
      <c r="A341" s="65">
        <v>4.28</v>
      </c>
      <c r="B341" s="51" t="s">
        <v>599</v>
      </c>
      <c r="C341" s="52" t="s">
        <v>640</v>
      </c>
      <c r="D341" s="52">
        <v>2</v>
      </c>
      <c r="E341" s="53" t="s">
        <v>629</v>
      </c>
      <c r="F341" s="56">
        <v>599.47</v>
      </c>
      <c r="G341" s="57"/>
      <c r="H341" s="57"/>
      <c r="I341" s="58" t="s">
        <v>34</v>
      </c>
      <c r="J341" s="59">
        <f t="shared" si="20"/>
        <v>1</v>
      </c>
      <c r="K341" s="57" t="s">
        <v>35</v>
      </c>
      <c r="L341" s="57" t="s">
        <v>4</v>
      </c>
      <c r="M341" s="60"/>
      <c r="N341" s="57"/>
      <c r="O341" s="57"/>
      <c r="P341" s="61"/>
      <c r="Q341" s="57"/>
      <c r="R341" s="57"/>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2">
        <f t="shared" si="21"/>
        <v>1199</v>
      </c>
      <c r="BB341" s="63">
        <f t="shared" si="22"/>
        <v>1199</v>
      </c>
      <c r="BC341" s="64" t="str">
        <f t="shared" si="23"/>
        <v>INR  One Thousand One Hundred &amp; Ninety Nine  Only</v>
      </c>
      <c r="IA341" s="17">
        <v>4.28</v>
      </c>
      <c r="IB341" s="17" t="s">
        <v>599</v>
      </c>
      <c r="IC341" s="17" t="s">
        <v>640</v>
      </c>
      <c r="ID341" s="17">
        <v>2</v>
      </c>
      <c r="IE341" s="18" t="s">
        <v>629</v>
      </c>
      <c r="IF341" s="18"/>
      <c r="IG341" s="18"/>
      <c r="IH341" s="18"/>
      <c r="II341" s="18"/>
    </row>
    <row r="342" spans="1:243" s="17" customFormat="1" ht="15.75">
      <c r="A342" s="55">
        <v>4.29</v>
      </c>
      <c r="B342" s="51" t="s">
        <v>600</v>
      </c>
      <c r="C342" s="52" t="s">
        <v>641</v>
      </c>
      <c r="D342" s="68"/>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c r="AY342" s="69"/>
      <c r="AZ342" s="69"/>
      <c r="BA342" s="69"/>
      <c r="BB342" s="69"/>
      <c r="BC342" s="70"/>
      <c r="IA342" s="17">
        <v>4.29</v>
      </c>
      <c r="IB342" s="17" t="s">
        <v>600</v>
      </c>
      <c r="IC342" s="17" t="s">
        <v>641</v>
      </c>
      <c r="IE342" s="18"/>
      <c r="IF342" s="18"/>
      <c r="IG342" s="18"/>
      <c r="IH342" s="18"/>
      <c r="II342" s="18"/>
    </row>
    <row r="343" spans="1:243" s="17" customFormat="1" ht="267.75">
      <c r="A343" s="65">
        <v>4.3</v>
      </c>
      <c r="B343" s="51" t="s">
        <v>601</v>
      </c>
      <c r="C343" s="52" t="s">
        <v>642</v>
      </c>
      <c r="D343" s="68"/>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c r="AY343" s="69"/>
      <c r="AZ343" s="69"/>
      <c r="BA343" s="69"/>
      <c r="BB343" s="69"/>
      <c r="BC343" s="70"/>
      <c r="IA343" s="17">
        <v>4.3</v>
      </c>
      <c r="IB343" s="17" t="s">
        <v>601</v>
      </c>
      <c r="IC343" s="17" t="s">
        <v>642</v>
      </c>
      <c r="IE343" s="18"/>
      <c r="IF343" s="18"/>
      <c r="IG343" s="18"/>
      <c r="IH343" s="18"/>
      <c r="II343" s="18"/>
    </row>
    <row r="344" spans="1:243" s="17" customFormat="1" ht="15.75">
      <c r="A344" s="55">
        <v>4.31</v>
      </c>
      <c r="B344" s="51" t="s">
        <v>602</v>
      </c>
      <c r="C344" s="52" t="s">
        <v>643</v>
      </c>
      <c r="D344" s="68"/>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c r="AY344" s="69"/>
      <c r="AZ344" s="69"/>
      <c r="BA344" s="69"/>
      <c r="BB344" s="69"/>
      <c r="BC344" s="70"/>
      <c r="IA344" s="17">
        <v>4.31</v>
      </c>
      <c r="IB344" s="17" t="s">
        <v>602</v>
      </c>
      <c r="IC344" s="17" t="s">
        <v>643</v>
      </c>
      <c r="IE344" s="18"/>
      <c r="IF344" s="18"/>
      <c r="IG344" s="18"/>
      <c r="IH344" s="18"/>
      <c r="II344" s="18"/>
    </row>
    <row r="345" spans="1:243" s="17" customFormat="1" ht="31.5">
      <c r="A345" s="65">
        <v>4.32</v>
      </c>
      <c r="B345" s="51" t="s">
        <v>603</v>
      </c>
      <c r="C345" s="52" t="s">
        <v>644</v>
      </c>
      <c r="D345" s="52">
        <v>1004</v>
      </c>
      <c r="E345" s="53" t="s">
        <v>630</v>
      </c>
      <c r="F345" s="56">
        <v>408.86</v>
      </c>
      <c r="G345" s="57"/>
      <c r="H345" s="57"/>
      <c r="I345" s="58" t="s">
        <v>34</v>
      </c>
      <c r="J345" s="59">
        <f t="shared" si="20"/>
        <v>1</v>
      </c>
      <c r="K345" s="57" t="s">
        <v>35</v>
      </c>
      <c r="L345" s="57" t="s">
        <v>4</v>
      </c>
      <c r="M345" s="60"/>
      <c r="N345" s="57"/>
      <c r="O345" s="57"/>
      <c r="P345" s="61"/>
      <c r="Q345" s="57"/>
      <c r="R345" s="57"/>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2">
        <f t="shared" si="21"/>
        <v>410495</v>
      </c>
      <c r="BB345" s="63">
        <f t="shared" si="22"/>
        <v>410495</v>
      </c>
      <c r="BC345" s="64" t="str">
        <f t="shared" si="23"/>
        <v>INR  Four Lakh Ten Thousand Four Hundred &amp; Ninety Five  Only</v>
      </c>
      <c r="IA345" s="17">
        <v>4.32</v>
      </c>
      <c r="IB345" s="17" t="s">
        <v>603</v>
      </c>
      <c r="IC345" s="17" t="s">
        <v>644</v>
      </c>
      <c r="ID345" s="17">
        <v>1004</v>
      </c>
      <c r="IE345" s="18" t="s">
        <v>630</v>
      </c>
      <c r="IF345" s="18"/>
      <c r="IG345" s="18"/>
      <c r="IH345" s="18"/>
      <c r="II345" s="18"/>
    </row>
    <row r="346" spans="1:243" s="17" customFormat="1" ht="94.5">
      <c r="A346" s="55">
        <v>4.33</v>
      </c>
      <c r="B346" s="51" t="s">
        <v>604</v>
      </c>
      <c r="C346" s="52" t="s">
        <v>645</v>
      </c>
      <c r="D346" s="68"/>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c r="AY346" s="69"/>
      <c r="AZ346" s="69"/>
      <c r="BA346" s="69"/>
      <c r="BB346" s="69"/>
      <c r="BC346" s="70"/>
      <c r="IA346" s="17">
        <v>4.33</v>
      </c>
      <c r="IB346" s="17" t="s">
        <v>604</v>
      </c>
      <c r="IC346" s="17" t="s">
        <v>645</v>
      </c>
      <c r="IE346" s="18"/>
      <c r="IF346" s="18"/>
      <c r="IG346" s="18"/>
      <c r="IH346" s="18"/>
      <c r="II346" s="18"/>
    </row>
    <row r="347" spans="1:243" s="17" customFormat="1" ht="31.5">
      <c r="A347" s="65">
        <v>4.34</v>
      </c>
      <c r="B347" s="51" t="s">
        <v>603</v>
      </c>
      <c r="C347" s="52" t="s">
        <v>646</v>
      </c>
      <c r="D347" s="52">
        <v>1497</v>
      </c>
      <c r="E347" s="53" t="s">
        <v>630</v>
      </c>
      <c r="F347" s="56">
        <v>495.22</v>
      </c>
      <c r="G347" s="57"/>
      <c r="H347" s="57"/>
      <c r="I347" s="58" t="s">
        <v>34</v>
      </c>
      <c r="J347" s="59">
        <f t="shared" si="20"/>
        <v>1</v>
      </c>
      <c r="K347" s="57" t="s">
        <v>35</v>
      </c>
      <c r="L347" s="57" t="s">
        <v>4</v>
      </c>
      <c r="M347" s="60"/>
      <c r="N347" s="57"/>
      <c r="O347" s="57"/>
      <c r="P347" s="61"/>
      <c r="Q347" s="57"/>
      <c r="R347" s="57"/>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2">
        <f t="shared" si="21"/>
        <v>741344</v>
      </c>
      <c r="BB347" s="63">
        <f t="shared" si="22"/>
        <v>741344</v>
      </c>
      <c r="BC347" s="64" t="str">
        <f t="shared" si="23"/>
        <v>INR  Seven Lakh Forty One Thousand Three Hundred &amp; Forty Four  Only</v>
      </c>
      <c r="IA347" s="17">
        <v>4.34</v>
      </c>
      <c r="IB347" s="17" t="s">
        <v>603</v>
      </c>
      <c r="IC347" s="17" t="s">
        <v>646</v>
      </c>
      <c r="ID347" s="17">
        <v>1497</v>
      </c>
      <c r="IE347" s="18" t="s">
        <v>630</v>
      </c>
      <c r="IF347" s="18"/>
      <c r="IG347" s="18"/>
      <c r="IH347" s="18"/>
      <c r="II347" s="18"/>
    </row>
    <row r="348" spans="1:243" s="17" customFormat="1" ht="94.5">
      <c r="A348" s="55">
        <v>4.35</v>
      </c>
      <c r="B348" s="51" t="s">
        <v>605</v>
      </c>
      <c r="C348" s="52" t="s">
        <v>647</v>
      </c>
      <c r="D348" s="68"/>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c r="AY348" s="69"/>
      <c r="AZ348" s="69"/>
      <c r="BA348" s="69"/>
      <c r="BB348" s="69"/>
      <c r="BC348" s="70"/>
      <c r="IA348" s="17">
        <v>4.35</v>
      </c>
      <c r="IB348" s="17" t="s">
        <v>605</v>
      </c>
      <c r="IC348" s="17" t="s">
        <v>647</v>
      </c>
      <c r="IE348" s="18"/>
      <c r="IF348" s="18"/>
      <c r="IG348" s="18"/>
      <c r="IH348" s="18"/>
      <c r="II348" s="18"/>
    </row>
    <row r="349" spans="1:243" s="17" customFormat="1" ht="31.5">
      <c r="A349" s="65">
        <v>4.36</v>
      </c>
      <c r="B349" s="51" t="s">
        <v>830</v>
      </c>
      <c r="C349" s="52" t="s">
        <v>648</v>
      </c>
      <c r="D349" s="52">
        <v>27</v>
      </c>
      <c r="E349" s="53" t="s">
        <v>627</v>
      </c>
      <c r="F349" s="56">
        <v>894.17</v>
      </c>
      <c r="G349" s="57"/>
      <c r="H349" s="57"/>
      <c r="I349" s="58" t="s">
        <v>34</v>
      </c>
      <c r="J349" s="59">
        <f t="shared" si="20"/>
        <v>1</v>
      </c>
      <c r="K349" s="57" t="s">
        <v>35</v>
      </c>
      <c r="L349" s="57" t="s">
        <v>4</v>
      </c>
      <c r="M349" s="60"/>
      <c r="N349" s="57"/>
      <c r="O349" s="57"/>
      <c r="P349" s="61"/>
      <c r="Q349" s="57"/>
      <c r="R349" s="57"/>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2">
        <f t="shared" si="21"/>
        <v>24143</v>
      </c>
      <c r="BB349" s="63">
        <f t="shared" si="22"/>
        <v>24143</v>
      </c>
      <c r="BC349" s="64" t="str">
        <f t="shared" si="23"/>
        <v>INR  Twenty Four Thousand One Hundred &amp; Forty Three  Only</v>
      </c>
      <c r="IA349" s="17">
        <v>4.36</v>
      </c>
      <c r="IB349" s="17" t="s">
        <v>830</v>
      </c>
      <c r="IC349" s="17" t="s">
        <v>648</v>
      </c>
      <c r="ID349" s="17">
        <v>27</v>
      </c>
      <c r="IE349" s="18" t="s">
        <v>627</v>
      </c>
      <c r="IF349" s="18"/>
      <c r="IG349" s="18"/>
      <c r="IH349" s="18"/>
      <c r="II349" s="18"/>
    </row>
    <row r="350" spans="1:243" s="17" customFormat="1" ht="78.75">
      <c r="A350" s="55">
        <v>4.37</v>
      </c>
      <c r="B350" s="51" t="s">
        <v>606</v>
      </c>
      <c r="C350" s="52" t="s">
        <v>649</v>
      </c>
      <c r="D350" s="68"/>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c r="AY350" s="69"/>
      <c r="AZ350" s="69"/>
      <c r="BA350" s="69"/>
      <c r="BB350" s="69"/>
      <c r="BC350" s="70"/>
      <c r="IA350" s="17">
        <v>4.37</v>
      </c>
      <c r="IB350" s="17" t="s">
        <v>606</v>
      </c>
      <c r="IC350" s="17" t="s">
        <v>649</v>
      </c>
      <c r="IE350" s="18"/>
      <c r="IF350" s="18"/>
      <c r="IG350" s="18"/>
      <c r="IH350" s="18"/>
      <c r="II350" s="18"/>
    </row>
    <row r="351" spans="1:243" s="17" customFormat="1" ht="15.75">
      <c r="A351" s="65">
        <v>4.38</v>
      </c>
      <c r="B351" s="51" t="s">
        <v>607</v>
      </c>
      <c r="C351" s="52" t="s">
        <v>650</v>
      </c>
      <c r="D351" s="52">
        <v>295</v>
      </c>
      <c r="E351" s="53" t="s">
        <v>628</v>
      </c>
      <c r="F351" s="56">
        <v>74.75</v>
      </c>
      <c r="G351" s="57"/>
      <c r="H351" s="57"/>
      <c r="I351" s="58" t="s">
        <v>34</v>
      </c>
      <c r="J351" s="59">
        <f t="shared" si="20"/>
        <v>1</v>
      </c>
      <c r="K351" s="57" t="s">
        <v>35</v>
      </c>
      <c r="L351" s="57" t="s">
        <v>4</v>
      </c>
      <c r="M351" s="60"/>
      <c r="N351" s="57"/>
      <c r="O351" s="57"/>
      <c r="P351" s="61"/>
      <c r="Q351" s="57"/>
      <c r="R351" s="57"/>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2">
        <f t="shared" si="21"/>
        <v>22051</v>
      </c>
      <c r="BB351" s="63">
        <f t="shared" si="22"/>
        <v>22051</v>
      </c>
      <c r="BC351" s="64" t="str">
        <f t="shared" si="23"/>
        <v>INR  Twenty Two Thousand  &amp;Fifty One  Only</v>
      </c>
      <c r="IA351" s="17">
        <v>4.38</v>
      </c>
      <c r="IB351" s="17" t="s">
        <v>607</v>
      </c>
      <c r="IC351" s="17" t="s">
        <v>650</v>
      </c>
      <c r="ID351" s="17">
        <v>295</v>
      </c>
      <c r="IE351" s="18" t="s">
        <v>628</v>
      </c>
      <c r="IF351" s="18"/>
      <c r="IG351" s="18"/>
      <c r="IH351" s="18"/>
      <c r="II351" s="18"/>
    </row>
    <row r="352" spans="1:243" s="17" customFormat="1" ht="78.75">
      <c r="A352" s="55">
        <v>4.39</v>
      </c>
      <c r="B352" s="51" t="s">
        <v>831</v>
      </c>
      <c r="C352" s="52" t="s">
        <v>651</v>
      </c>
      <c r="D352" s="68"/>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c r="AY352" s="69"/>
      <c r="AZ352" s="69"/>
      <c r="BA352" s="69"/>
      <c r="BB352" s="69"/>
      <c r="BC352" s="70"/>
      <c r="IA352" s="17">
        <v>4.39</v>
      </c>
      <c r="IB352" s="17" t="s">
        <v>831</v>
      </c>
      <c r="IC352" s="17" t="s">
        <v>651</v>
      </c>
      <c r="IE352" s="18"/>
      <c r="IF352" s="18"/>
      <c r="IG352" s="18"/>
      <c r="IH352" s="18"/>
      <c r="II352" s="18"/>
    </row>
    <row r="353" spans="1:243" s="17" customFormat="1" ht="31.5">
      <c r="A353" s="65">
        <v>4.4</v>
      </c>
      <c r="B353" s="51" t="s">
        <v>608</v>
      </c>
      <c r="C353" s="52" t="s">
        <v>652</v>
      </c>
      <c r="D353" s="52">
        <v>150</v>
      </c>
      <c r="E353" s="53" t="s">
        <v>629</v>
      </c>
      <c r="F353" s="56">
        <v>288.65</v>
      </c>
      <c r="G353" s="57"/>
      <c r="H353" s="57"/>
      <c r="I353" s="58" t="s">
        <v>34</v>
      </c>
      <c r="J353" s="59">
        <f t="shared" si="20"/>
        <v>1</v>
      </c>
      <c r="K353" s="57" t="s">
        <v>35</v>
      </c>
      <c r="L353" s="57" t="s">
        <v>4</v>
      </c>
      <c r="M353" s="60"/>
      <c r="N353" s="57"/>
      <c r="O353" s="57"/>
      <c r="P353" s="61"/>
      <c r="Q353" s="57"/>
      <c r="R353" s="57"/>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2">
        <f t="shared" si="21"/>
        <v>43298</v>
      </c>
      <c r="BB353" s="63">
        <f t="shared" si="22"/>
        <v>43298</v>
      </c>
      <c r="BC353" s="64" t="str">
        <f t="shared" si="23"/>
        <v>INR  Forty Three Thousand Two Hundred &amp; Ninety Eight  Only</v>
      </c>
      <c r="IA353" s="17">
        <v>4.4</v>
      </c>
      <c r="IB353" s="17" t="s">
        <v>608</v>
      </c>
      <c r="IC353" s="17" t="s">
        <v>652</v>
      </c>
      <c r="ID353" s="17">
        <v>150</v>
      </c>
      <c r="IE353" s="18" t="s">
        <v>629</v>
      </c>
      <c r="IF353" s="18"/>
      <c r="IG353" s="18"/>
      <c r="IH353" s="18"/>
      <c r="II353" s="18"/>
    </row>
    <row r="354" spans="1:243" s="17" customFormat="1" ht="47.25">
      <c r="A354" s="55">
        <v>4.41</v>
      </c>
      <c r="B354" s="51" t="s">
        <v>609</v>
      </c>
      <c r="C354" s="52" t="s">
        <v>653</v>
      </c>
      <c r="D354" s="68"/>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69"/>
      <c r="AS354" s="69"/>
      <c r="AT354" s="69"/>
      <c r="AU354" s="69"/>
      <c r="AV354" s="69"/>
      <c r="AW354" s="69"/>
      <c r="AX354" s="69"/>
      <c r="AY354" s="69"/>
      <c r="AZ354" s="69"/>
      <c r="BA354" s="69"/>
      <c r="BB354" s="69"/>
      <c r="BC354" s="70"/>
      <c r="IA354" s="17">
        <v>4.41</v>
      </c>
      <c r="IB354" s="17" t="s">
        <v>609</v>
      </c>
      <c r="IC354" s="17" t="s">
        <v>653</v>
      </c>
      <c r="IE354" s="18"/>
      <c r="IF354" s="18"/>
      <c r="IG354" s="18"/>
      <c r="IH354" s="18"/>
      <c r="II354" s="18"/>
    </row>
    <row r="355" spans="1:243" s="17" customFormat="1" ht="31.5">
      <c r="A355" s="65">
        <v>4.42</v>
      </c>
      <c r="B355" s="51" t="s">
        <v>610</v>
      </c>
      <c r="C355" s="52" t="s">
        <v>654</v>
      </c>
      <c r="D355" s="52">
        <v>60</v>
      </c>
      <c r="E355" s="53" t="s">
        <v>629</v>
      </c>
      <c r="F355" s="56">
        <v>69.93</v>
      </c>
      <c r="G355" s="57"/>
      <c r="H355" s="57"/>
      <c r="I355" s="58" t="s">
        <v>34</v>
      </c>
      <c r="J355" s="59">
        <f t="shared" si="20"/>
        <v>1</v>
      </c>
      <c r="K355" s="57" t="s">
        <v>35</v>
      </c>
      <c r="L355" s="57" t="s">
        <v>4</v>
      </c>
      <c r="M355" s="60"/>
      <c r="N355" s="57"/>
      <c r="O355" s="57"/>
      <c r="P355" s="61"/>
      <c r="Q355" s="57"/>
      <c r="R355" s="57"/>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2">
        <f t="shared" si="21"/>
        <v>4196</v>
      </c>
      <c r="BB355" s="63">
        <f t="shared" si="22"/>
        <v>4196</v>
      </c>
      <c r="BC355" s="64" t="str">
        <f t="shared" si="23"/>
        <v>INR  Four Thousand One Hundred &amp; Ninety Six  Only</v>
      </c>
      <c r="IA355" s="17">
        <v>4.42</v>
      </c>
      <c r="IB355" s="17" t="s">
        <v>610</v>
      </c>
      <c r="IC355" s="17" t="s">
        <v>654</v>
      </c>
      <c r="ID355" s="17">
        <v>60</v>
      </c>
      <c r="IE355" s="18" t="s">
        <v>629</v>
      </c>
      <c r="IF355" s="18"/>
      <c r="IG355" s="18"/>
      <c r="IH355" s="18"/>
      <c r="II355" s="18"/>
    </row>
    <row r="356" spans="1:243" s="17" customFormat="1" ht="204.75">
      <c r="A356" s="55">
        <v>4.43</v>
      </c>
      <c r="B356" s="51" t="s">
        <v>611</v>
      </c>
      <c r="C356" s="52" t="s">
        <v>655</v>
      </c>
      <c r="D356" s="52">
        <v>210</v>
      </c>
      <c r="E356" s="53" t="s">
        <v>630</v>
      </c>
      <c r="F356" s="56">
        <v>491.76</v>
      </c>
      <c r="G356" s="57"/>
      <c r="H356" s="57"/>
      <c r="I356" s="58" t="s">
        <v>34</v>
      </c>
      <c r="J356" s="59">
        <f t="shared" si="20"/>
        <v>1</v>
      </c>
      <c r="K356" s="57" t="s">
        <v>35</v>
      </c>
      <c r="L356" s="57" t="s">
        <v>4</v>
      </c>
      <c r="M356" s="60"/>
      <c r="N356" s="57"/>
      <c r="O356" s="57"/>
      <c r="P356" s="61"/>
      <c r="Q356" s="57"/>
      <c r="R356" s="57"/>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2">
        <f t="shared" si="21"/>
        <v>103270</v>
      </c>
      <c r="BB356" s="63">
        <f t="shared" si="22"/>
        <v>103270</v>
      </c>
      <c r="BC356" s="64" t="str">
        <f t="shared" si="23"/>
        <v>INR  One Lakh Three Thousand Two Hundred &amp; Seventy  Only</v>
      </c>
      <c r="IA356" s="17">
        <v>4.43</v>
      </c>
      <c r="IB356" s="17" t="s">
        <v>611</v>
      </c>
      <c r="IC356" s="17" t="s">
        <v>655</v>
      </c>
      <c r="ID356" s="17">
        <v>210</v>
      </c>
      <c r="IE356" s="18" t="s">
        <v>630</v>
      </c>
      <c r="IF356" s="18"/>
      <c r="IG356" s="18"/>
      <c r="IH356" s="18"/>
      <c r="II356" s="18"/>
    </row>
    <row r="357" spans="1:243" s="17" customFormat="1" ht="126">
      <c r="A357" s="65">
        <v>4.44</v>
      </c>
      <c r="B357" s="51" t="s">
        <v>612</v>
      </c>
      <c r="C357" s="52" t="s">
        <v>656</v>
      </c>
      <c r="D357" s="68"/>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c r="AY357" s="69"/>
      <c r="AZ357" s="69"/>
      <c r="BA357" s="69"/>
      <c r="BB357" s="69"/>
      <c r="BC357" s="70"/>
      <c r="IA357" s="17">
        <v>4.44</v>
      </c>
      <c r="IB357" s="17" t="s">
        <v>612</v>
      </c>
      <c r="IC357" s="17" t="s">
        <v>656</v>
      </c>
      <c r="IE357" s="18"/>
      <c r="IF357" s="18"/>
      <c r="IG357" s="18"/>
      <c r="IH357" s="18"/>
      <c r="II357" s="18"/>
    </row>
    <row r="358" spans="1:243" s="17" customFormat="1" ht="31.5">
      <c r="A358" s="55">
        <v>4.45</v>
      </c>
      <c r="B358" s="51" t="s">
        <v>613</v>
      </c>
      <c r="C358" s="52" t="s">
        <v>657</v>
      </c>
      <c r="D358" s="52">
        <v>144.68</v>
      </c>
      <c r="E358" s="53" t="s">
        <v>628</v>
      </c>
      <c r="F358" s="56">
        <v>114.16</v>
      </c>
      <c r="G358" s="57"/>
      <c r="H358" s="57"/>
      <c r="I358" s="58" t="s">
        <v>34</v>
      </c>
      <c r="J358" s="59">
        <f>IF(I358="Less(-)",-1,1)</f>
        <v>1</v>
      </c>
      <c r="K358" s="57" t="s">
        <v>35</v>
      </c>
      <c r="L358" s="57" t="s">
        <v>4</v>
      </c>
      <c r="M358" s="60"/>
      <c r="N358" s="57"/>
      <c r="O358" s="57"/>
      <c r="P358" s="61"/>
      <c r="Q358" s="57"/>
      <c r="R358" s="57"/>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2">
        <f>ROUND(total_amount_ba($B$2,$D$2,D358,F358,J358,K358,M358),0)</f>
        <v>16517</v>
      </c>
      <c r="BB358" s="63">
        <f>BA358+SUM(N358:AZ358)</f>
        <v>16517</v>
      </c>
      <c r="BC358" s="64" t="str">
        <f>SpellNumber(L358,BB358)</f>
        <v>INR  Sixteen Thousand Five Hundred &amp; Seventeen  Only</v>
      </c>
      <c r="IA358" s="17">
        <v>4.45</v>
      </c>
      <c r="IB358" s="17" t="s">
        <v>613</v>
      </c>
      <c r="IC358" s="17" t="s">
        <v>657</v>
      </c>
      <c r="ID358" s="17">
        <v>144.68</v>
      </c>
      <c r="IE358" s="18" t="s">
        <v>628</v>
      </c>
      <c r="IF358" s="18"/>
      <c r="IG358" s="18"/>
      <c r="IH358" s="18"/>
      <c r="II358" s="18"/>
    </row>
    <row r="359" spans="1:243" s="17" customFormat="1" ht="108" customHeight="1">
      <c r="A359" s="65">
        <v>4.46</v>
      </c>
      <c r="B359" s="51" t="s">
        <v>832</v>
      </c>
      <c r="C359" s="52" t="s">
        <v>658</v>
      </c>
      <c r="D359" s="52">
        <v>136</v>
      </c>
      <c r="E359" s="53" t="s">
        <v>629</v>
      </c>
      <c r="F359" s="56">
        <v>328.45</v>
      </c>
      <c r="G359" s="57"/>
      <c r="H359" s="57"/>
      <c r="I359" s="58" t="s">
        <v>34</v>
      </c>
      <c r="J359" s="59">
        <f t="shared" si="20"/>
        <v>1</v>
      </c>
      <c r="K359" s="57" t="s">
        <v>35</v>
      </c>
      <c r="L359" s="57" t="s">
        <v>4</v>
      </c>
      <c r="M359" s="60"/>
      <c r="N359" s="57"/>
      <c r="O359" s="57"/>
      <c r="P359" s="61"/>
      <c r="Q359" s="57"/>
      <c r="R359" s="57"/>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2">
        <f t="shared" si="21"/>
        <v>44669</v>
      </c>
      <c r="BB359" s="63">
        <f t="shared" si="22"/>
        <v>44669</v>
      </c>
      <c r="BC359" s="64" t="str">
        <f t="shared" si="23"/>
        <v>INR  Forty Four Thousand Six Hundred &amp; Sixty Nine  Only</v>
      </c>
      <c r="IA359" s="17">
        <v>4.46</v>
      </c>
      <c r="IB359" s="54" t="s">
        <v>832</v>
      </c>
      <c r="IC359" s="17" t="s">
        <v>658</v>
      </c>
      <c r="ID359" s="17">
        <v>136</v>
      </c>
      <c r="IE359" s="18" t="s">
        <v>629</v>
      </c>
      <c r="IF359" s="18"/>
      <c r="IG359" s="18"/>
      <c r="IH359" s="18"/>
      <c r="II359" s="18"/>
    </row>
    <row r="360" spans="1:243" s="17" customFormat="1" ht="15.75">
      <c r="A360" s="55">
        <v>4.47</v>
      </c>
      <c r="B360" s="51" t="s">
        <v>614</v>
      </c>
      <c r="C360" s="52" t="s">
        <v>659</v>
      </c>
      <c r="D360" s="68"/>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c r="AM360" s="69"/>
      <c r="AN360" s="69"/>
      <c r="AO360" s="69"/>
      <c r="AP360" s="69"/>
      <c r="AQ360" s="69"/>
      <c r="AR360" s="69"/>
      <c r="AS360" s="69"/>
      <c r="AT360" s="69"/>
      <c r="AU360" s="69"/>
      <c r="AV360" s="69"/>
      <c r="AW360" s="69"/>
      <c r="AX360" s="69"/>
      <c r="AY360" s="69"/>
      <c r="AZ360" s="69"/>
      <c r="BA360" s="69"/>
      <c r="BB360" s="69"/>
      <c r="BC360" s="70"/>
      <c r="IA360" s="17">
        <v>4.47</v>
      </c>
      <c r="IB360" s="17" t="s">
        <v>614</v>
      </c>
      <c r="IC360" s="17" t="s">
        <v>659</v>
      </c>
      <c r="IE360" s="18"/>
      <c r="IF360" s="18"/>
      <c r="IG360" s="18"/>
      <c r="IH360" s="18"/>
      <c r="II360" s="18"/>
    </row>
    <row r="361" spans="1:243" s="17" customFormat="1" ht="220.5">
      <c r="A361" s="65">
        <v>4.48</v>
      </c>
      <c r="B361" s="51" t="s">
        <v>615</v>
      </c>
      <c r="C361" s="52" t="s">
        <v>660</v>
      </c>
      <c r="D361" s="52">
        <v>1243</v>
      </c>
      <c r="E361" s="53" t="s">
        <v>627</v>
      </c>
      <c r="F361" s="56">
        <v>415.74</v>
      </c>
      <c r="G361" s="57"/>
      <c r="H361" s="57"/>
      <c r="I361" s="58" t="s">
        <v>34</v>
      </c>
      <c r="J361" s="59">
        <f t="shared" si="20"/>
        <v>1</v>
      </c>
      <c r="K361" s="57" t="s">
        <v>35</v>
      </c>
      <c r="L361" s="57" t="s">
        <v>4</v>
      </c>
      <c r="M361" s="60"/>
      <c r="N361" s="57"/>
      <c r="O361" s="57"/>
      <c r="P361" s="61"/>
      <c r="Q361" s="57"/>
      <c r="R361" s="57"/>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2">
        <f t="shared" si="21"/>
        <v>516765</v>
      </c>
      <c r="BB361" s="63">
        <f t="shared" si="22"/>
        <v>516765</v>
      </c>
      <c r="BC361" s="64" t="str">
        <f t="shared" si="23"/>
        <v>INR  Five Lakh Sixteen Thousand Seven Hundred &amp; Sixty Five  Only</v>
      </c>
      <c r="IA361" s="17">
        <v>4.48</v>
      </c>
      <c r="IB361" s="17" t="s">
        <v>615</v>
      </c>
      <c r="IC361" s="17" t="s">
        <v>660</v>
      </c>
      <c r="ID361" s="17">
        <v>1243</v>
      </c>
      <c r="IE361" s="18" t="s">
        <v>627</v>
      </c>
      <c r="IF361" s="18"/>
      <c r="IG361" s="18"/>
      <c r="IH361" s="18"/>
      <c r="II361" s="18"/>
    </row>
    <row r="362" spans="1:243" s="17" customFormat="1" ht="15.75">
      <c r="A362" s="55">
        <v>4.49</v>
      </c>
      <c r="B362" s="51" t="s">
        <v>616</v>
      </c>
      <c r="C362" s="52" t="s">
        <v>661</v>
      </c>
      <c r="D362" s="68"/>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69"/>
      <c r="AS362" s="69"/>
      <c r="AT362" s="69"/>
      <c r="AU362" s="69"/>
      <c r="AV362" s="69"/>
      <c r="AW362" s="69"/>
      <c r="AX362" s="69"/>
      <c r="AY362" s="69"/>
      <c r="AZ362" s="69"/>
      <c r="BA362" s="69"/>
      <c r="BB362" s="69"/>
      <c r="BC362" s="70"/>
      <c r="IA362" s="17">
        <v>4.49</v>
      </c>
      <c r="IB362" s="17" t="s">
        <v>616</v>
      </c>
      <c r="IC362" s="17" t="s">
        <v>661</v>
      </c>
      <c r="IE362" s="18"/>
      <c r="IF362" s="18"/>
      <c r="IG362" s="18"/>
      <c r="IH362" s="18"/>
      <c r="II362" s="18"/>
    </row>
    <row r="363" spans="1:243" s="17" customFormat="1" ht="141.75">
      <c r="A363" s="65">
        <v>4.5</v>
      </c>
      <c r="B363" s="51" t="s">
        <v>617</v>
      </c>
      <c r="C363" s="52" t="s">
        <v>662</v>
      </c>
      <c r="D363" s="68"/>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69"/>
      <c r="AS363" s="69"/>
      <c r="AT363" s="69"/>
      <c r="AU363" s="69"/>
      <c r="AV363" s="69"/>
      <c r="AW363" s="69"/>
      <c r="AX363" s="69"/>
      <c r="AY363" s="69"/>
      <c r="AZ363" s="69"/>
      <c r="BA363" s="69"/>
      <c r="BB363" s="69"/>
      <c r="BC363" s="70"/>
      <c r="IA363" s="17">
        <v>4.5</v>
      </c>
      <c r="IB363" s="17" t="s">
        <v>617</v>
      </c>
      <c r="IC363" s="17" t="s">
        <v>662</v>
      </c>
      <c r="IE363" s="18"/>
      <c r="IF363" s="18"/>
      <c r="IG363" s="18"/>
      <c r="IH363" s="18"/>
      <c r="II363" s="18"/>
    </row>
    <row r="364" spans="1:243" s="17" customFormat="1" ht="31.5">
      <c r="A364" s="55">
        <v>4.51</v>
      </c>
      <c r="B364" s="51" t="s">
        <v>833</v>
      </c>
      <c r="C364" s="52" t="s">
        <v>663</v>
      </c>
      <c r="D364" s="52">
        <v>17.75</v>
      </c>
      <c r="E364" s="53" t="s">
        <v>627</v>
      </c>
      <c r="F364" s="56">
        <v>91.71</v>
      </c>
      <c r="G364" s="57"/>
      <c r="H364" s="57"/>
      <c r="I364" s="58" t="s">
        <v>34</v>
      </c>
      <c r="J364" s="59">
        <f t="shared" si="20"/>
        <v>1</v>
      </c>
      <c r="K364" s="57" t="s">
        <v>35</v>
      </c>
      <c r="L364" s="57" t="s">
        <v>4</v>
      </c>
      <c r="M364" s="60"/>
      <c r="N364" s="57"/>
      <c r="O364" s="57"/>
      <c r="P364" s="61"/>
      <c r="Q364" s="57"/>
      <c r="R364" s="57"/>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2">
        <f t="shared" si="21"/>
        <v>1628</v>
      </c>
      <c r="BB364" s="63">
        <f t="shared" si="22"/>
        <v>1628</v>
      </c>
      <c r="BC364" s="64" t="str">
        <f t="shared" si="23"/>
        <v>INR  One Thousand Six Hundred &amp; Twenty Eight  Only</v>
      </c>
      <c r="IA364" s="17">
        <v>4.51</v>
      </c>
      <c r="IB364" s="17" t="s">
        <v>833</v>
      </c>
      <c r="IC364" s="17" t="s">
        <v>663</v>
      </c>
      <c r="ID364" s="17">
        <v>17.75</v>
      </c>
      <c r="IE364" s="18" t="s">
        <v>627</v>
      </c>
      <c r="IF364" s="18"/>
      <c r="IG364" s="18"/>
      <c r="IH364" s="18"/>
      <c r="II364" s="18"/>
    </row>
    <row r="365" spans="1:243" s="17" customFormat="1" ht="126">
      <c r="A365" s="65">
        <v>4.52</v>
      </c>
      <c r="B365" s="51" t="s">
        <v>618</v>
      </c>
      <c r="C365" s="52" t="s">
        <v>664</v>
      </c>
      <c r="D365" s="68"/>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c r="AM365" s="69"/>
      <c r="AN365" s="69"/>
      <c r="AO365" s="69"/>
      <c r="AP365" s="69"/>
      <c r="AQ365" s="69"/>
      <c r="AR365" s="69"/>
      <c r="AS365" s="69"/>
      <c r="AT365" s="69"/>
      <c r="AU365" s="69"/>
      <c r="AV365" s="69"/>
      <c r="AW365" s="69"/>
      <c r="AX365" s="69"/>
      <c r="AY365" s="69"/>
      <c r="AZ365" s="69"/>
      <c r="BA365" s="69"/>
      <c r="BB365" s="69"/>
      <c r="BC365" s="70"/>
      <c r="IA365" s="17">
        <v>4.52</v>
      </c>
      <c r="IB365" s="17" t="s">
        <v>618</v>
      </c>
      <c r="IC365" s="17" t="s">
        <v>664</v>
      </c>
      <c r="IE365" s="18"/>
      <c r="IF365" s="18"/>
      <c r="IG365" s="18"/>
      <c r="IH365" s="18"/>
      <c r="II365" s="18"/>
    </row>
    <row r="366" spans="1:243" s="17" customFormat="1" ht="15.75">
      <c r="A366" s="55">
        <v>4.53</v>
      </c>
      <c r="B366" s="51" t="s">
        <v>619</v>
      </c>
      <c r="C366" s="52" t="s">
        <v>665</v>
      </c>
      <c r="D366" s="52">
        <v>45.15</v>
      </c>
      <c r="E366" s="53" t="s">
        <v>628</v>
      </c>
      <c r="F366" s="56">
        <v>5.83</v>
      </c>
      <c r="G366" s="57"/>
      <c r="H366" s="57"/>
      <c r="I366" s="58" t="s">
        <v>34</v>
      </c>
      <c r="J366" s="59">
        <f t="shared" si="20"/>
        <v>1</v>
      </c>
      <c r="K366" s="57" t="s">
        <v>35</v>
      </c>
      <c r="L366" s="57" t="s">
        <v>4</v>
      </c>
      <c r="M366" s="60"/>
      <c r="N366" s="57"/>
      <c r="O366" s="57"/>
      <c r="P366" s="61"/>
      <c r="Q366" s="57"/>
      <c r="R366" s="57"/>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2">
        <f t="shared" si="21"/>
        <v>263</v>
      </c>
      <c r="BB366" s="63">
        <f t="shared" si="22"/>
        <v>263</v>
      </c>
      <c r="BC366" s="64" t="str">
        <f t="shared" si="23"/>
        <v>INR  Two Hundred &amp; Sixty Three  Only</v>
      </c>
      <c r="IA366" s="17">
        <v>4.53</v>
      </c>
      <c r="IB366" s="17" t="s">
        <v>619</v>
      </c>
      <c r="IC366" s="17" t="s">
        <v>665</v>
      </c>
      <c r="ID366" s="17">
        <v>45.15</v>
      </c>
      <c r="IE366" s="18" t="s">
        <v>628</v>
      </c>
      <c r="IF366" s="18"/>
      <c r="IG366" s="18"/>
      <c r="IH366" s="18"/>
      <c r="II366" s="18"/>
    </row>
    <row r="367" spans="1:243" s="17" customFormat="1" ht="63">
      <c r="A367" s="65">
        <v>4.54</v>
      </c>
      <c r="B367" s="51" t="s">
        <v>620</v>
      </c>
      <c r="C367" s="52" t="s">
        <v>666</v>
      </c>
      <c r="D367" s="68"/>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c r="AM367" s="69"/>
      <c r="AN367" s="69"/>
      <c r="AO367" s="69"/>
      <c r="AP367" s="69"/>
      <c r="AQ367" s="69"/>
      <c r="AR367" s="69"/>
      <c r="AS367" s="69"/>
      <c r="AT367" s="69"/>
      <c r="AU367" s="69"/>
      <c r="AV367" s="69"/>
      <c r="AW367" s="69"/>
      <c r="AX367" s="69"/>
      <c r="AY367" s="69"/>
      <c r="AZ367" s="69"/>
      <c r="BA367" s="69"/>
      <c r="BB367" s="69"/>
      <c r="BC367" s="70"/>
      <c r="IA367" s="17">
        <v>4.54</v>
      </c>
      <c r="IB367" s="17" t="s">
        <v>620</v>
      </c>
      <c r="IC367" s="17" t="s">
        <v>666</v>
      </c>
      <c r="IE367" s="18"/>
      <c r="IF367" s="18"/>
      <c r="IG367" s="18"/>
      <c r="IH367" s="18"/>
      <c r="II367" s="18"/>
    </row>
    <row r="368" spans="1:243" s="17" customFormat="1" ht="63">
      <c r="A368" s="55">
        <v>4.55</v>
      </c>
      <c r="B368" s="51" t="s">
        <v>834</v>
      </c>
      <c r="C368" s="52" t="s">
        <v>667</v>
      </c>
      <c r="D368" s="52">
        <v>5</v>
      </c>
      <c r="E368" s="53" t="s">
        <v>627</v>
      </c>
      <c r="F368" s="56">
        <v>103.24</v>
      </c>
      <c r="G368" s="57"/>
      <c r="H368" s="57"/>
      <c r="I368" s="58" t="s">
        <v>34</v>
      </c>
      <c r="J368" s="59">
        <f t="shared" si="20"/>
        <v>1</v>
      </c>
      <c r="K368" s="57" t="s">
        <v>35</v>
      </c>
      <c r="L368" s="57" t="s">
        <v>4</v>
      </c>
      <c r="M368" s="60"/>
      <c r="N368" s="57"/>
      <c r="O368" s="57"/>
      <c r="P368" s="61"/>
      <c r="Q368" s="57"/>
      <c r="R368" s="57"/>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2">
        <f t="shared" si="21"/>
        <v>516</v>
      </c>
      <c r="BB368" s="63">
        <f t="shared" si="22"/>
        <v>516</v>
      </c>
      <c r="BC368" s="64" t="str">
        <f t="shared" si="23"/>
        <v>INR  Five Hundred &amp; Sixteen  Only</v>
      </c>
      <c r="IA368" s="17">
        <v>4.55</v>
      </c>
      <c r="IB368" s="17" t="s">
        <v>834</v>
      </c>
      <c r="IC368" s="17" t="s">
        <v>667</v>
      </c>
      <c r="ID368" s="17">
        <v>5</v>
      </c>
      <c r="IE368" s="18" t="s">
        <v>627</v>
      </c>
      <c r="IF368" s="18"/>
      <c r="IG368" s="18"/>
      <c r="IH368" s="18"/>
      <c r="II368" s="18"/>
    </row>
    <row r="369" spans="1:243" s="17" customFormat="1" ht="31.5">
      <c r="A369" s="65">
        <v>4.56</v>
      </c>
      <c r="B369" s="51" t="s">
        <v>621</v>
      </c>
      <c r="C369" s="52" t="s">
        <v>668</v>
      </c>
      <c r="D369" s="52">
        <v>14.8</v>
      </c>
      <c r="E369" s="53" t="s">
        <v>627</v>
      </c>
      <c r="F369" s="56">
        <v>342.35</v>
      </c>
      <c r="G369" s="57"/>
      <c r="H369" s="57"/>
      <c r="I369" s="58" t="s">
        <v>34</v>
      </c>
      <c r="J369" s="59">
        <f t="shared" si="20"/>
        <v>1</v>
      </c>
      <c r="K369" s="57" t="s">
        <v>35</v>
      </c>
      <c r="L369" s="57" t="s">
        <v>4</v>
      </c>
      <c r="M369" s="60"/>
      <c r="N369" s="57"/>
      <c r="O369" s="57"/>
      <c r="P369" s="61"/>
      <c r="Q369" s="57"/>
      <c r="R369" s="57"/>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2">
        <f t="shared" si="21"/>
        <v>5067</v>
      </c>
      <c r="BB369" s="63">
        <f t="shared" si="22"/>
        <v>5067</v>
      </c>
      <c r="BC369" s="64" t="str">
        <f t="shared" si="23"/>
        <v>INR  Five Thousand  &amp;Sixty Seven  Only</v>
      </c>
      <c r="IA369" s="17">
        <v>4.56</v>
      </c>
      <c r="IB369" s="17" t="s">
        <v>621</v>
      </c>
      <c r="IC369" s="17" t="s">
        <v>668</v>
      </c>
      <c r="ID369" s="17">
        <v>14.8</v>
      </c>
      <c r="IE369" s="18" t="s">
        <v>627</v>
      </c>
      <c r="IF369" s="18"/>
      <c r="IG369" s="18"/>
      <c r="IH369" s="18"/>
      <c r="II369" s="18"/>
    </row>
    <row r="370" spans="1:243" s="17" customFormat="1" ht="94.5">
      <c r="A370" s="55">
        <v>4.57</v>
      </c>
      <c r="B370" s="51" t="s">
        <v>835</v>
      </c>
      <c r="C370" s="52" t="s">
        <v>669</v>
      </c>
      <c r="D370" s="68"/>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c r="AN370" s="69"/>
      <c r="AO370" s="69"/>
      <c r="AP370" s="69"/>
      <c r="AQ370" s="69"/>
      <c r="AR370" s="69"/>
      <c r="AS370" s="69"/>
      <c r="AT370" s="69"/>
      <c r="AU370" s="69"/>
      <c r="AV370" s="69"/>
      <c r="AW370" s="69"/>
      <c r="AX370" s="69"/>
      <c r="AY370" s="69"/>
      <c r="AZ370" s="69"/>
      <c r="BA370" s="69"/>
      <c r="BB370" s="69"/>
      <c r="BC370" s="70"/>
      <c r="IA370" s="17">
        <v>4.57</v>
      </c>
      <c r="IB370" s="17" t="s">
        <v>835</v>
      </c>
      <c r="IC370" s="17" t="s">
        <v>669</v>
      </c>
      <c r="IE370" s="18"/>
      <c r="IF370" s="18"/>
      <c r="IG370" s="18"/>
      <c r="IH370" s="18"/>
      <c r="II370" s="18"/>
    </row>
    <row r="371" spans="1:243" s="17" customFormat="1" ht="31.5">
      <c r="A371" s="65">
        <v>4.58</v>
      </c>
      <c r="B371" s="51" t="s">
        <v>836</v>
      </c>
      <c r="C371" s="52" t="s">
        <v>670</v>
      </c>
      <c r="D371" s="52">
        <v>8</v>
      </c>
      <c r="E371" s="53" t="s">
        <v>627</v>
      </c>
      <c r="F371" s="56">
        <v>447.61</v>
      </c>
      <c r="G371" s="57"/>
      <c r="H371" s="57"/>
      <c r="I371" s="58" t="s">
        <v>34</v>
      </c>
      <c r="J371" s="59">
        <f t="shared" si="20"/>
        <v>1</v>
      </c>
      <c r="K371" s="57" t="s">
        <v>35</v>
      </c>
      <c r="L371" s="57" t="s">
        <v>4</v>
      </c>
      <c r="M371" s="60"/>
      <c r="N371" s="57"/>
      <c r="O371" s="57"/>
      <c r="P371" s="61"/>
      <c r="Q371" s="57"/>
      <c r="R371" s="57"/>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2">
        <f t="shared" si="21"/>
        <v>3581</v>
      </c>
      <c r="BB371" s="63">
        <f t="shared" si="22"/>
        <v>3581</v>
      </c>
      <c r="BC371" s="64" t="str">
        <f t="shared" si="23"/>
        <v>INR  Three Thousand Five Hundred &amp; Eighty One  Only</v>
      </c>
      <c r="IA371" s="17">
        <v>4.58</v>
      </c>
      <c r="IB371" s="17" t="s">
        <v>836</v>
      </c>
      <c r="IC371" s="17" t="s">
        <v>670</v>
      </c>
      <c r="ID371" s="17">
        <v>8</v>
      </c>
      <c r="IE371" s="18" t="s">
        <v>627</v>
      </c>
      <c r="IF371" s="18"/>
      <c r="IG371" s="18"/>
      <c r="IH371" s="18"/>
      <c r="II371" s="18"/>
    </row>
    <row r="372" spans="1:243" s="17" customFormat="1" ht="15.75">
      <c r="A372" s="55">
        <v>4.59</v>
      </c>
      <c r="B372" s="51" t="s">
        <v>622</v>
      </c>
      <c r="C372" s="52" t="s">
        <v>671</v>
      </c>
      <c r="D372" s="68"/>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c r="AM372" s="69"/>
      <c r="AN372" s="69"/>
      <c r="AO372" s="69"/>
      <c r="AP372" s="69"/>
      <c r="AQ372" s="69"/>
      <c r="AR372" s="69"/>
      <c r="AS372" s="69"/>
      <c r="AT372" s="69"/>
      <c r="AU372" s="69"/>
      <c r="AV372" s="69"/>
      <c r="AW372" s="69"/>
      <c r="AX372" s="69"/>
      <c r="AY372" s="69"/>
      <c r="AZ372" s="69"/>
      <c r="BA372" s="69"/>
      <c r="BB372" s="69"/>
      <c r="BC372" s="70"/>
      <c r="IA372" s="17">
        <v>4.59</v>
      </c>
      <c r="IB372" s="17" t="s">
        <v>622</v>
      </c>
      <c r="IC372" s="17" t="s">
        <v>671</v>
      </c>
      <c r="IE372" s="18"/>
      <c r="IF372" s="18"/>
      <c r="IG372" s="18"/>
      <c r="IH372" s="18"/>
      <c r="II372" s="18"/>
    </row>
    <row r="373" spans="1:243" s="17" customFormat="1" ht="105" customHeight="1">
      <c r="A373" s="65">
        <v>4.6</v>
      </c>
      <c r="B373" s="51" t="s">
        <v>837</v>
      </c>
      <c r="C373" s="52" t="s">
        <v>672</v>
      </c>
      <c r="D373" s="52">
        <v>10</v>
      </c>
      <c r="E373" s="53" t="s">
        <v>920</v>
      </c>
      <c r="F373" s="56">
        <v>4985.93</v>
      </c>
      <c r="G373" s="57"/>
      <c r="H373" s="57"/>
      <c r="I373" s="58" t="s">
        <v>34</v>
      </c>
      <c r="J373" s="59">
        <f t="shared" si="20"/>
        <v>1</v>
      </c>
      <c r="K373" s="57" t="s">
        <v>35</v>
      </c>
      <c r="L373" s="57" t="s">
        <v>4</v>
      </c>
      <c r="M373" s="60"/>
      <c r="N373" s="57"/>
      <c r="O373" s="57"/>
      <c r="P373" s="61"/>
      <c r="Q373" s="57"/>
      <c r="R373" s="57"/>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2">
        <f t="shared" si="21"/>
        <v>49859</v>
      </c>
      <c r="BB373" s="63">
        <f t="shared" si="22"/>
        <v>49859</v>
      </c>
      <c r="BC373" s="64" t="str">
        <f t="shared" si="23"/>
        <v>INR  Forty Nine Thousand Eight Hundred &amp; Fifty Nine  Only</v>
      </c>
      <c r="IA373" s="17">
        <v>4.6</v>
      </c>
      <c r="IB373" s="54" t="s">
        <v>837</v>
      </c>
      <c r="IC373" s="17" t="s">
        <v>672</v>
      </c>
      <c r="ID373" s="17">
        <v>10</v>
      </c>
      <c r="IE373" s="18" t="s">
        <v>920</v>
      </c>
      <c r="IF373" s="18"/>
      <c r="IG373" s="18"/>
      <c r="IH373" s="18"/>
      <c r="II373" s="18"/>
    </row>
    <row r="374" spans="1:243" s="17" customFormat="1" ht="63">
      <c r="A374" s="55">
        <v>4.61</v>
      </c>
      <c r="B374" s="51" t="s">
        <v>623</v>
      </c>
      <c r="C374" s="52" t="s">
        <v>673</v>
      </c>
      <c r="D374" s="52">
        <v>4</v>
      </c>
      <c r="E374" s="53" t="s">
        <v>631</v>
      </c>
      <c r="F374" s="56">
        <v>457.52</v>
      </c>
      <c r="G374" s="57"/>
      <c r="H374" s="57"/>
      <c r="I374" s="58" t="s">
        <v>34</v>
      </c>
      <c r="J374" s="59">
        <f t="shared" si="20"/>
        <v>1</v>
      </c>
      <c r="K374" s="57" t="s">
        <v>35</v>
      </c>
      <c r="L374" s="57" t="s">
        <v>4</v>
      </c>
      <c r="M374" s="60"/>
      <c r="N374" s="57"/>
      <c r="O374" s="57"/>
      <c r="P374" s="61"/>
      <c r="Q374" s="57"/>
      <c r="R374" s="57"/>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2">
        <f t="shared" si="21"/>
        <v>1830</v>
      </c>
      <c r="BB374" s="63">
        <f t="shared" si="22"/>
        <v>1830</v>
      </c>
      <c r="BC374" s="64" t="str">
        <f t="shared" si="23"/>
        <v>INR  One Thousand Eight Hundred &amp; Thirty  Only</v>
      </c>
      <c r="IA374" s="17">
        <v>4.61</v>
      </c>
      <c r="IB374" s="17" t="s">
        <v>623</v>
      </c>
      <c r="IC374" s="17" t="s">
        <v>673</v>
      </c>
      <c r="ID374" s="17">
        <v>4</v>
      </c>
      <c r="IE374" s="18" t="s">
        <v>631</v>
      </c>
      <c r="IF374" s="18"/>
      <c r="IG374" s="18"/>
      <c r="IH374" s="18"/>
      <c r="II374" s="18"/>
    </row>
    <row r="375" spans="1:243" s="17" customFormat="1" ht="47.25">
      <c r="A375" s="65">
        <v>4.62</v>
      </c>
      <c r="B375" s="51" t="s">
        <v>624</v>
      </c>
      <c r="C375" s="52" t="s">
        <v>674</v>
      </c>
      <c r="D375" s="52">
        <v>20</v>
      </c>
      <c r="E375" s="53" t="s">
        <v>631</v>
      </c>
      <c r="F375" s="56">
        <v>51.62</v>
      </c>
      <c r="G375" s="57"/>
      <c r="H375" s="57"/>
      <c r="I375" s="58" t="s">
        <v>34</v>
      </c>
      <c r="J375" s="59">
        <f t="shared" si="20"/>
        <v>1</v>
      </c>
      <c r="K375" s="57" t="s">
        <v>35</v>
      </c>
      <c r="L375" s="57" t="s">
        <v>4</v>
      </c>
      <c r="M375" s="60"/>
      <c r="N375" s="57"/>
      <c r="O375" s="57"/>
      <c r="P375" s="61"/>
      <c r="Q375" s="57"/>
      <c r="R375" s="57"/>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2">
        <f t="shared" si="21"/>
        <v>1032</v>
      </c>
      <c r="BB375" s="63">
        <f t="shared" si="22"/>
        <v>1032</v>
      </c>
      <c r="BC375" s="64" t="str">
        <f t="shared" si="23"/>
        <v>INR  One Thousand  &amp;Thirty Two  Only</v>
      </c>
      <c r="IA375" s="17">
        <v>4.62</v>
      </c>
      <c r="IB375" s="17" t="s">
        <v>624</v>
      </c>
      <c r="IC375" s="17" t="s">
        <v>674</v>
      </c>
      <c r="ID375" s="17">
        <v>20</v>
      </c>
      <c r="IE375" s="18" t="s">
        <v>631</v>
      </c>
      <c r="IF375" s="18"/>
      <c r="IG375" s="18"/>
      <c r="IH375" s="18"/>
      <c r="II375" s="18"/>
    </row>
    <row r="376" spans="1:243" s="17" customFormat="1" ht="43.5" customHeight="1">
      <c r="A376" s="55">
        <v>4.63</v>
      </c>
      <c r="B376" s="51" t="s">
        <v>838</v>
      </c>
      <c r="C376" s="52" t="s">
        <v>675</v>
      </c>
      <c r="D376" s="52">
        <v>34</v>
      </c>
      <c r="E376" s="53" t="s">
        <v>631</v>
      </c>
      <c r="F376" s="56">
        <v>29.33</v>
      </c>
      <c r="G376" s="57"/>
      <c r="H376" s="57"/>
      <c r="I376" s="58" t="s">
        <v>34</v>
      </c>
      <c r="J376" s="59">
        <f t="shared" si="20"/>
        <v>1</v>
      </c>
      <c r="K376" s="57" t="s">
        <v>35</v>
      </c>
      <c r="L376" s="57" t="s">
        <v>4</v>
      </c>
      <c r="M376" s="60"/>
      <c r="N376" s="57"/>
      <c r="O376" s="57"/>
      <c r="P376" s="61"/>
      <c r="Q376" s="57"/>
      <c r="R376" s="57"/>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2">
        <f t="shared" si="21"/>
        <v>997</v>
      </c>
      <c r="BB376" s="63">
        <f t="shared" si="22"/>
        <v>997</v>
      </c>
      <c r="BC376" s="64" t="str">
        <f t="shared" si="23"/>
        <v>INR  Nine Hundred &amp; Ninety Seven  Only</v>
      </c>
      <c r="IA376" s="17">
        <v>4.63</v>
      </c>
      <c r="IB376" s="54" t="s">
        <v>838</v>
      </c>
      <c r="IC376" s="17" t="s">
        <v>675</v>
      </c>
      <c r="ID376" s="17">
        <v>34</v>
      </c>
      <c r="IE376" s="18" t="s">
        <v>631</v>
      </c>
      <c r="IF376" s="18"/>
      <c r="IG376" s="18"/>
      <c r="IH376" s="18"/>
      <c r="II376" s="18"/>
    </row>
    <row r="377" spans="1:243" s="17" customFormat="1" ht="47.25">
      <c r="A377" s="65">
        <v>4.64</v>
      </c>
      <c r="B377" s="51" t="s">
        <v>625</v>
      </c>
      <c r="C377" s="52" t="s">
        <v>676</v>
      </c>
      <c r="D377" s="52">
        <v>2</v>
      </c>
      <c r="E377" s="53" t="s">
        <v>631</v>
      </c>
      <c r="F377" s="56">
        <v>586.56</v>
      </c>
      <c r="G377" s="57"/>
      <c r="H377" s="57"/>
      <c r="I377" s="58" t="s">
        <v>34</v>
      </c>
      <c r="J377" s="59">
        <f t="shared" si="20"/>
        <v>1</v>
      </c>
      <c r="K377" s="57" t="s">
        <v>35</v>
      </c>
      <c r="L377" s="57" t="s">
        <v>4</v>
      </c>
      <c r="M377" s="60"/>
      <c r="N377" s="57"/>
      <c r="O377" s="57"/>
      <c r="P377" s="61"/>
      <c r="Q377" s="57"/>
      <c r="R377" s="57"/>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2">
        <f t="shared" si="21"/>
        <v>1173</v>
      </c>
      <c r="BB377" s="63">
        <f t="shared" si="22"/>
        <v>1173</v>
      </c>
      <c r="BC377" s="64" t="str">
        <f t="shared" si="23"/>
        <v>INR  One Thousand One Hundred &amp; Seventy Three  Only</v>
      </c>
      <c r="IA377" s="17">
        <v>4.64</v>
      </c>
      <c r="IB377" s="17" t="s">
        <v>625</v>
      </c>
      <c r="IC377" s="17" t="s">
        <v>676</v>
      </c>
      <c r="ID377" s="17">
        <v>2</v>
      </c>
      <c r="IE377" s="18" t="s">
        <v>631</v>
      </c>
      <c r="IF377" s="18"/>
      <c r="IG377" s="18"/>
      <c r="IH377" s="18"/>
      <c r="II377" s="18"/>
    </row>
    <row r="378" spans="1:243" s="17" customFormat="1" ht="141" customHeight="1">
      <c r="A378" s="55">
        <v>4.65</v>
      </c>
      <c r="B378" s="51" t="s">
        <v>839</v>
      </c>
      <c r="C378" s="52" t="s">
        <v>677</v>
      </c>
      <c r="D378" s="52">
        <v>14</v>
      </c>
      <c r="E378" s="53" t="s">
        <v>632</v>
      </c>
      <c r="F378" s="56">
        <v>1972.21</v>
      </c>
      <c r="G378" s="57"/>
      <c r="H378" s="57"/>
      <c r="I378" s="58" t="s">
        <v>34</v>
      </c>
      <c r="J378" s="59">
        <f t="shared" si="20"/>
        <v>1</v>
      </c>
      <c r="K378" s="57" t="s">
        <v>35</v>
      </c>
      <c r="L378" s="57" t="s">
        <v>4</v>
      </c>
      <c r="M378" s="60"/>
      <c r="N378" s="57"/>
      <c r="O378" s="57"/>
      <c r="P378" s="61"/>
      <c r="Q378" s="57"/>
      <c r="R378" s="57"/>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2">
        <f t="shared" si="21"/>
        <v>27611</v>
      </c>
      <c r="BB378" s="63">
        <f t="shared" si="22"/>
        <v>27611</v>
      </c>
      <c r="BC378" s="64" t="str">
        <f t="shared" si="23"/>
        <v>INR  Twenty Seven Thousand Six Hundred &amp; Eleven  Only</v>
      </c>
      <c r="IA378" s="17">
        <v>4.65</v>
      </c>
      <c r="IB378" s="54" t="s">
        <v>839</v>
      </c>
      <c r="IC378" s="17" t="s">
        <v>677</v>
      </c>
      <c r="ID378" s="17">
        <v>14</v>
      </c>
      <c r="IE378" s="18" t="s">
        <v>632</v>
      </c>
      <c r="IF378" s="18"/>
      <c r="IG378" s="18"/>
      <c r="IH378" s="18"/>
      <c r="II378" s="18"/>
    </row>
    <row r="379" spans="1:243" s="17" customFormat="1" ht="58.5" customHeight="1">
      <c r="A379" s="65">
        <v>4.66</v>
      </c>
      <c r="B379" s="51" t="s">
        <v>840</v>
      </c>
      <c r="C379" s="52" t="s">
        <v>678</v>
      </c>
      <c r="D379" s="52">
        <v>46.51</v>
      </c>
      <c r="E379" s="53" t="s">
        <v>632</v>
      </c>
      <c r="F379" s="56">
        <v>155.81</v>
      </c>
      <c r="G379" s="57"/>
      <c r="H379" s="57"/>
      <c r="I379" s="58" t="s">
        <v>34</v>
      </c>
      <c r="J379" s="59">
        <f t="shared" si="20"/>
        <v>1</v>
      </c>
      <c r="K379" s="57" t="s">
        <v>35</v>
      </c>
      <c r="L379" s="57" t="s">
        <v>4</v>
      </c>
      <c r="M379" s="60"/>
      <c r="N379" s="57"/>
      <c r="O379" s="57"/>
      <c r="P379" s="61"/>
      <c r="Q379" s="57"/>
      <c r="R379" s="57"/>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2">
        <f t="shared" si="21"/>
        <v>7247</v>
      </c>
      <c r="BB379" s="63">
        <f t="shared" si="22"/>
        <v>7247</v>
      </c>
      <c r="BC379" s="64" t="str">
        <f t="shared" si="23"/>
        <v>INR  Seven Thousand Two Hundred &amp; Forty Seven  Only</v>
      </c>
      <c r="IA379" s="17">
        <v>4.66</v>
      </c>
      <c r="IB379" s="54" t="s">
        <v>840</v>
      </c>
      <c r="IC379" s="17" t="s">
        <v>678</v>
      </c>
      <c r="ID379" s="17">
        <v>46.51</v>
      </c>
      <c r="IE379" s="18" t="s">
        <v>632</v>
      </c>
      <c r="IF379" s="18"/>
      <c r="IG379" s="18"/>
      <c r="IH379" s="18"/>
      <c r="II379" s="18"/>
    </row>
    <row r="380" spans="1:243" s="17" customFormat="1" ht="51" customHeight="1">
      <c r="A380" s="55">
        <v>4.67</v>
      </c>
      <c r="B380" s="51" t="s">
        <v>841</v>
      </c>
      <c r="C380" s="52" t="s">
        <v>679</v>
      </c>
      <c r="D380" s="52">
        <v>1</v>
      </c>
      <c r="E380" s="53" t="s">
        <v>631</v>
      </c>
      <c r="F380" s="56">
        <v>293.29</v>
      </c>
      <c r="G380" s="57"/>
      <c r="H380" s="57"/>
      <c r="I380" s="58" t="s">
        <v>34</v>
      </c>
      <c r="J380" s="59">
        <f t="shared" si="20"/>
        <v>1</v>
      </c>
      <c r="K380" s="57" t="s">
        <v>35</v>
      </c>
      <c r="L380" s="57" t="s">
        <v>4</v>
      </c>
      <c r="M380" s="60"/>
      <c r="N380" s="57"/>
      <c r="O380" s="57"/>
      <c r="P380" s="61"/>
      <c r="Q380" s="57"/>
      <c r="R380" s="57"/>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2">
        <f t="shared" si="21"/>
        <v>293</v>
      </c>
      <c r="BB380" s="63">
        <f t="shared" si="22"/>
        <v>293</v>
      </c>
      <c r="BC380" s="64" t="str">
        <f t="shared" si="23"/>
        <v>INR  Two Hundred &amp; Ninety Three  Only</v>
      </c>
      <c r="IA380" s="17">
        <v>4.67</v>
      </c>
      <c r="IB380" s="54" t="s">
        <v>841</v>
      </c>
      <c r="IC380" s="17" t="s">
        <v>679</v>
      </c>
      <c r="ID380" s="17">
        <v>1</v>
      </c>
      <c r="IE380" s="18" t="s">
        <v>631</v>
      </c>
      <c r="IF380" s="18"/>
      <c r="IG380" s="18"/>
      <c r="IH380" s="18"/>
      <c r="II380" s="18"/>
    </row>
    <row r="381" spans="1:243" s="17" customFormat="1" ht="51" customHeight="1">
      <c r="A381" s="65">
        <v>4.68</v>
      </c>
      <c r="B381" s="51" t="s">
        <v>842</v>
      </c>
      <c r="C381" s="52" t="s">
        <v>680</v>
      </c>
      <c r="D381" s="52">
        <v>5</v>
      </c>
      <c r="E381" s="53" t="s">
        <v>631</v>
      </c>
      <c r="F381" s="56">
        <v>2053.05</v>
      </c>
      <c r="G381" s="57"/>
      <c r="H381" s="57"/>
      <c r="I381" s="58" t="s">
        <v>34</v>
      </c>
      <c r="J381" s="59">
        <f t="shared" si="20"/>
        <v>1</v>
      </c>
      <c r="K381" s="57" t="s">
        <v>35</v>
      </c>
      <c r="L381" s="57" t="s">
        <v>4</v>
      </c>
      <c r="M381" s="60"/>
      <c r="N381" s="57"/>
      <c r="O381" s="57"/>
      <c r="P381" s="61"/>
      <c r="Q381" s="57"/>
      <c r="R381" s="57"/>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2">
        <f t="shared" si="21"/>
        <v>10265</v>
      </c>
      <c r="BB381" s="63">
        <f t="shared" si="22"/>
        <v>10265</v>
      </c>
      <c r="BC381" s="64" t="str">
        <f t="shared" si="23"/>
        <v>INR  Ten Thousand Two Hundred &amp; Sixty Five  Only</v>
      </c>
      <c r="IA381" s="17">
        <v>4.68</v>
      </c>
      <c r="IB381" s="54" t="s">
        <v>842</v>
      </c>
      <c r="IC381" s="17" t="s">
        <v>680</v>
      </c>
      <c r="ID381" s="17">
        <v>5</v>
      </c>
      <c r="IE381" s="18" t="s">
        <v>631</v>
      </c>
      <c r="IF381" s="18"/>
      <c r="IG381" s="18"/>
      <c r="IH381" s="18"/>
      <c r="II381" s="18"/>
    </row>
    <row r="382" spans="1:243" s="17" customFormat="1" ht="60.75" customHeight="1">
      <c r="A382" s="55">
        <v>4.69</v>
      </c>
      <c r="B382" s="51" t="s">
        <v>843</v>
      </c>
      <c r="C382" s="52" t="s">
        <v>681</v>
      </c>
      <c r="D382" s="52">
        <v>4</v>
      </c>
      <c r="E382" s="53" t="s">
        <v>631</v>
      </c>
      <c r="F382" s="56">
        <v>1730.35</v>
      </c>
      <c r="G382" s="57"/>
      <c r="H382" s="57"/>
      <c r="I382" s="58" t="s">
        <v>34</v>
      </c>
      <c r="J382" s="59">
        <f t="shared" si="20"/>
        <v>1</v>
      </c>
      <c r="K382" s="57" t="s">
        <v>35</v>
      </c>
      <c r="L382" s="57" t="s">
        <v>4</v>
      </c>
      <c r="M382" s="60"/>
      <c r="N382" s="57"/>
      <c r="O382" s="57"/>
      <c r="P382" s="61"/>
      <c r="Q382" s="57"/>
      <c r="R382" s="57"/>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2">
        <f t="shared" si="21"/>
        <v>6921</v>
      </c>
      <c r="BB382" s="63">
        <f t="shared" si="22"/>
        <v>6921</v>
      </c>
      <c r="BC382" s="64" t="str">
        <f t="shared" si="23"/>
        <v>INR  Six Thousand Nine Hundred &amp; Twenty One  Only</v>
      </c>
      <c r="IA382" s="17">
        <v>4.69</v>
      </c>
      <c r="IB382" s="54" t="s">
        <v>843</v>
      </c>
      <c r="IC382" s="17" t="s">
        <v>681</v>
      </c>
      <c r="ID382" s="17">
        <v>4</v>
      </c>
      <c r="IE382" s="18" t="s">
        <v>631</v>
      </c>
      <c r="IF382" s="18"/>
      <c r="IG382" s="18"/>
      <c r="IH382" s="18"/>
      <c r="II382" s="18"/>
    </row>
    <row r="383" spans="1:243" s="17" customFormat="1" ht="47.25">
      <c r="A383" s="65">
        <v>4.7</v>
      </c>
      <c r="B383" s="51" t="s">
        <v>844</v>
      </c>
      <c r="C383" s="52" t="s">
        <v>682</v>
      </c>
      <c r="D383" s="52">
        <v>2</v>
      </c>
      <c r="E383" s="53" t="s">
        <v>631</v>
      </c>
      <c r="F383" s="56">
        <v>1284.56</v>
      </c>
      <c r="G383" s="57"/>
      <c r="H383" s="57"/>
      <c r="I383" s="58" t="s">
        <v>34</v>
      </c>
      <c r="J383" s="59">
        <f t="shared" si="20"/>
        <v>1</v>
      </c>
      <c r="K383" s="57" t="s">
        <v>35</v>
      </c>
      <c r="L383" s="57" t="s">
        <v>4</v>
      </c>
      <c r="M383" s="60"/>
      <c r="N383" s="57"/>
      <c r="O383" s="57"/>
      <c r="P383" s="61"/>
      <c r="Q383" s="57"/>
      <c r="R383" s="57"/>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2">
        <f t="shared" si="21"/>
        <v>2569</v>
      </c>
      <c r="BB383" s="63">
        <f t="shared" si="22"/>
        <v>2569</v>
      </c>
      <c r="BC383" s="64" t="str">
        <f t="shared" si="23"/>
        <v>INR  Two Thousand Five Hundred &amp; Sixty Nine  Only</v>
      </c>
      <c r="IA383" s="17">
        <v>4.7</v>
      </c>
      <c r="IB383" s="17" t="s">
        <v>844</v>
      </c>
      <c r="IC383" s="17" t="s">
        <v>682</v>
      </c>
      <c r="ID383" s="17">
        <v>2</v>
      </c>
      <c r="IE383" s="18" t="s">
        <v>631</v>
      </c>
      <c r="IF383" s="18"/>
      <c r="IG383" s="18"/>
      <c r="IH383" s="18"/>
      <c r="II383" s="18"/>
    </row>
    <row r="384" spans="1:243" s="17" customFormat="1" ht="48" customHeight="1">
      <c r="A384" s="55">
        <v>4.71</v>
      </c>
      <c r="B384" s="51" t="s">
        <v>845</v>
      </c>
      <c r="C384" s="52" t="s">
        <v>683</v>
      </c>
      <c r="D384" s="52">
        <v>4</v>
      </c>
      <c r="E384" s="53" t="s">
        <v>766</v>
      </c>
      <c r="F384" s="56">
        <v>181.85</v>
      </c>
      <c r="G384" s="57"/>
      <c r="H384" s="57"/>
      <c r="I384" s="58" t="s">
        <v>34</v>
      </c>
      <c r="J384" s="59">
        <f t="shared" si="20"/>
        <v>1</v>
      </c>
      <c r="K384" s="57" t="s">
        <v>35</v>
      </c>
      <c r="L384" s="57" t="s">
        <v>4</v>
      </c>
      <c r="M384" s="60"/>
      <c r="N384" s="57"/>
      <c r="O384" s="57"/>
      <c r="P384" s="61"/>
      <c r="Q384" s="57"/>
      <c r="R384" s="57"/>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2">
        <f t="shared" si="21"/>
        <v>727</v>
      </c>
      <c r="BB384" s="63">
        <f t="shared" si="22"/>
        <v>727</v>
      </c>
      <c r="BC384" s="64" t="str">
        <f t="shared" si="23"/>
        <v>INR  Seven Hundred &amp; Twenty Seven  Only</v>
      </c>
      <c r="IA384" s="17">
        <v>4.71</v>
      </c>
      <c r="IB384" s="54" t="s">
        <v>845</v>
      </c>
      <c r="IC384" s="17" t="s">
        <v>683</v>
      </c>
      <c r="ID384" s="17">
        <v>4</v>
      </c>
      <c r="IE384" s="18" t="s">
        <v>766</v>
      </c>
      <c r="IF384" s="18"/>
      <c r="IG384" s="18"/>
      <c r="IH384" s="18"/>
      <c r="II384" s="18"/>
    </row>
    <row r="385" spans="1:243" s="17" customFormat="1" ht="54" customHeight="1">
      <c r="A385" s="65">
        <v>4.72</v>
      </c>
      <c r="B385" s="51" t="s">
        <v>846</v>
      </c>
      <c r="C385" s="52" t="s">
        <v>684</v>
      </c>
      <c r="D385" s="52">
        <v>4</v>
      </c>
      <c r="E385" s="53" t="s">
        <v>631</v>
      </c>
      <c r="F385" s="56">
        <v>32.84</v>
      </c>
      <c r="G385" s="57"/>
      <c r="H385" s="57"/>
      <c r="I385" s="58" t="s">
        <v>34</v>
      </c>
      <c r="J385" s="59">
        <f t="shared" si="20"/>
        <v>1</v>
      </c>
      <c r="K385" s="57" t="s">
        <v>35</v>
      </c>
      <c r="L385" s="57" t="s">
        <v>4</v>
      </c>
      <c r="M385" s="60"/>
      <c r="N385" s="57"/>
      <c r="O385" s="57"/>
      <c r="P385" s="61"/>
      <c r="Q385" s="57"/>
      <c r="R385" s="57"/>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2">
        <f t="shared" si="21"/>
        <v>131</v>
      </c>
      <c r="BB385" s="63">
        <f t="shared" si="22"/>
        <v>131</v>
      </c>
      <c r="BC385" s="64" t="str">
        <f t="shared" si="23"/>
        <v>INR  One Hundred &amp; Thirty One  Only</v>
      </c>
      <c r="IA385" s="17">
        <v>4.72</v>
      </c>
      <c r="IB385" s="54" t="s">
        <v>846</v>
      </c>
      <c r="IC385" s="17" t="s">
        <v>684</v>
      </c>
      <c r="ID385" s="17">
        <v>4</v>
      </c>
      <c r="IE385" s="18" t="s">
        <v>631</v>
      </c>
      <c r="IF385" s="18"/>
      <c r="IG385" s="18"/>
      <c r="IH385" s="18"/>
      <c r="II385" s="18"/>
    </row>
    <row r="386" spans="1:243" s="17" customFormat="1" ht="55.5" customHeight="1">
      <c r="A386" s="55">
        <v>4.73</v>
      </c>
      <c r="B386" s="51" t="s">
        <v>847</v>
      </c>
      <c r="C386" s="52" t="s">
        <v>685</v>
      </c>
      <c r="D386" s="52">
        <v>2</v>
      </c>
      <c r="E386" s="53" t="s">
        <v>631</v>
      </c>
      <c r="F386" s="56">
        <v>1284.56</v>
      </c>
      <c r="G386" s="57"/>
      <c r="H386" s="57"/>
      <c r="I386" s="58" t="s">
        <v>34</v>
      </c>
      <c r="J386" s="59">
        <f t="shared" si="20"/>
        <v>1</v>
      </c>
      <c r="K386" s="57" t="s">
        <v>35</v>
      </c>
      <c r="L386" s="57" t="s">
        <v>4</v>
      </c>
      <c r="M386" s="60"/>
      <c r="N386" s="57"/>
      <c r="O386" s="57"/>
      <c r="P386" s="61"/>
      <c r="Q386" s="57"/>
      <c r="R386" s="57"/>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2">
        <f t="shared" si="21"/>
        <v>2569</v>
      </c>
      <c r="BB386" s="63">
        <f t="shared" si="22"/>
        <v>2569</v>
      </c>
      <c r="BC386" s="64" t="str">
        <f t="shared" si="23"/>
        <v>INR  Two Thousand Five Hundred &amp; Sixty Nine  Only</v>
      </c>
      <c r="IA386" s="17">
        <v>4.73</v>
      </c>
      <c r="IB386" s="54" t="s">
        <v>847</v>
      </c>
      <c r="IC386" s="17" t="s">
        <v>685</v>
      </c>
      <c r="ID386" s="17">
        <v>2</v>
      </c>
      <c r="IE386" s="18" t="s">
        <v>631</v>
      </c>
      <c r="IF386" s="18"/>
      <c r="IG386" s="18"/>
      <c r="IH386" s="18"/>
      <c r="II386" s="18"/>
    </row>
    <row r="387" spans="1:243" s="17" customFormat="1" ht="94.5">
      <c r="A387" s="65">
        <v>4.74</v>
      </c>
      <c r="B387" s="51" t="s">
        <v>848</v>
      </c>
      <c r="C387" s="52" t="s">
        <v>686</v>
      </c>
      <c r="D387" s="52">
        <v>20</v>
      </c>
      <c r="E387" s="53" t="s">
        <v>766</v>
      </c>
      <c r="F387" s="56">
        <v>209.43</v>
      </c>
      <c r="G387" s="57"/>
      <c r="H387" s="57"/>
      <c r="I387" s="58" t="s">
        <v>34</v>
      </c>
      <c r="J387" s="59">
        <f t="shared" si="20"/>
        <v>1</v>
      </c>
      <c r="K387" s="57" t="s">
        <v>35</v>
      </c>
      <c r="L387" s="57" t="s">
        <v>4</v>
      </c>
      <c r="M387" s="60"/>
      <c r="N387" s="57"/>
      <c r="O387" s="57"/>
      <c r="P387" s="61"/>
      <c r="Q387" s="57"/>
      <c r="R387" s="57"/>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2">
        <f t="shared" si="21"/>
        <v>4189</v>
      </c>
      <c r="BB387" s="63">
        <f t="shared" si="22"/>
        <v>4189</v>
      </c>
      <c r="BC387" s="64" t="str">
        <f t="shared" si="23"/>
        <v>INR  Four Thousand One Hundred &amp; Eighty Nine  Only</v>
      </c>
      <c r="IA387" s="17">
        <v>4.74</v>
      </c>
      <c r="IB387" s="17" t="s">
        <v>848</v>
      </c>
      <c r="IC387" s="17" t="s">
        <v>686</v>
      </c>
      <c r="ID387" s="17">
        <v>20</v>
      </c>
      <c r="IE387" s="18" t="s">
        <v>766</v>
      </c>
      <c r="IF387" s="18"/>
      <c r="IG387" s="18"/>
      <c r="IH387" s="18"/>
      <c r="II387" s="18"/>
    </row>
    <row r="388" spans="1:243" s="17" customFormat="1" ht="75" customHeight="1">
      <c r="A388" s="55">
        <v>4.75</v>
      </c>
      <c r="B388" s="51" t="s">
        <v>849</v>
      </c>
      <c r="C388" s="52" t="s">
        <v>687</v>
      </c>
      <c r="D388" s="52">
        <v>50</v>
      </c>
      <c r="E388" s="53" t="s">
        <v>766</v>
      </c>
      <c r="F388" s="56">
        <v>151.95</v>
      </c>
      <c r="G388" s="57"/>
      <c r="H388" s="57"/>
      <c r="I388" s="58" t="s">
        <v>34</v>
      </c>
      <c r="J388" s="59">
        <f t="shared" si="20"/>
        <v>1</v>
      </c>
      <c r="K388" s="57" t="s">
        <v>35</v>
      </c>
      <c r="L388" s="57" t="s">
        <v>4</v>
      </c>
      <c r="M388" s="60"/>
      <c r="N388" s="57"/>
      <c r="O388" s="57"/>
      <c r="P388" s="61"/>
      <c r="Q388" s="57"/>
      <c r="R388" s="57"/>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2">
        <f t="shared" si="21"/>
        <v>7598</v>
      </c>
      <c r="BB388" s="63">
        <f t="shared" si="22"/>
        <v>7598</v>
      </c>
      <c r="BC388" s="64" t="str">
        <f t="shared" si="23"/>
        <v>INR  Seven Thousand Five Hundred &amp; Ninety Eight  Only</v>
      </c>
      <c r="IA388" s="17">
        <v>4.75</v>
      </c>
      <c r="IB388" s="54" t="s">
        <v>849</v>
      </c>
      <c r="IC388" s="17" t="s">
        <v>687</v>
      </c>
      <c r="ID388" s="17">
        <v>50</v>
      </c>
      <c r="IE388" s="18" t="s">
        <v>766</v>
      </c>
      <c r="IF388" s="18"/>
      <c r="IG388" s="18"/>
      <c r="IH388" s="18"/>
      <c r="II388" s="18"/>
    </row>
    <row r="389" spans="1:243" s="17" customFormat="1" ht="110.25">
      <c r="A389" s="65">
        <v>4.76</v>
      </c>
      <c r="B389" s="51" t="s">
        <v>850</v>
      </c>
      <c r="C389" s="52" t="s">
        <v>688</v>
      </c>
      <c r="D389" s="52">
        <v>58</v>
      </c>
      <c r="E389" s="53" t="s">
        <v>631</v>
      </c>
      <c r="F389" s="56">
        <v>325.22</v>
      </c>
      <c r="G389" s="57"/>
      <c r="H389" s="57"/>
      <c r="I389" s="58" t="s">
        <v>34</v>
      </c>
      <c r="J389" s="59">
        <f t="shared" si="20"/>
        <v>1</v>
      </c>
      <c r="K389" s="57" t="s">
        <v>35</v>
      </c>
      <c r="L389" s="57" t="s">
        <v>4</v>
      </c>
      <c r="M389" s="60"/>
      <c r="N389" s="57"/>
      <c r="O389" s="57"/>
      <c r="P389" s="61"/>
      <c r="Q389" s="57"/>
      <c r="R389" s="57"/>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2">
        <f t="shared" si="21"/>
        <v>18863</v>
      </c>
      <c r="BB389" s="63">
        <f t="shared" si="22"/>
        <v>18863</v>
      </c>
      <c r="BC389" s="64" t="str">
        <f t="shared" si="23"/>
        <v>INR  Eighteen Thousand Eight Hundred &amp; Sixty Three  Only</v>
      </c>
      <c r="IA389" s="17">
        <v>4.76</v>
      </c>
      <c r="IB389" s="17" t="s">
        <v>850</v>
      </c>
      <c r="IC389" s="17" t="s">
        <v>688</v>
      </c>
      <c r="ID389" s="17">
        <v>58</v>
      </c>
      <c r="IE389" s="18" t="s">
        <v>631</v>
      </c>
      <c r="IF389" s="18"/>
      <c r="IG389" s="18"/>
      <c r="IH389" s="18"/>
      <c r="II389" s="18"/>
    </row>
    <row r="390" spans="1:243" s="17" customFormat="1" ht="51" customHeight="1">
      <c r="A390" s="55">
        <v>4.77</v>
      </c>
      <c r="B390" s="51" t="s">
        <v>851</v>
      </c>
      <c r="C390" s="52" t="s">
        <v>689</v>
      </c>
      <c r="D390" s="52">
        <v>2</v>
      </c>
      <c r="E390" s="53" t="s">
        <v>631</v>
      </c>
      <c r="F390" s="56">
        <v>305.01</v>
      </c>
      <c r="G390" s="57"/>
      <c r="H390" s="57"/>
      <c r="I390" s="58" t="s">
        <v>34</v>
      </c>
      <c r="J390" s="59">
        <f t="shared" si="20"/>
        <v>1</v>
      </c>
      <c r="K390" s="57" t="s">
        <v>35</v>
      </c>
      <c r="L390" s="57" t="s">
        <v>4</v>
      </c>
      <c r="M390" s="60"/>
      <c r="N390" s="57"/>
      <c r="O390" s="57"/>
      <c r="P390" s="61"/>
      <c r="Q390" s="57"/>
      <c r="R390" s="57"/>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2">
        <f t="shared" si="21"/>
        <v>610</v>
      </c>
      <c r="BB390" s="63">
        <f t="shared" si="22"/>
        <v>610</v>
      </c>
      <c r="BC390" s="64" t="str">
        <f t="shared" si="23"/>
        <v>INR  Six Hundred &amp; Ten  Only</v>
      </c>
      <c r="IA390" s="17">
        <v>4.77</v>
      </c>
      <c r="IB390" s="54" t="s">
        <v>851</v>
      </c>
      <c r="IC390" s="17" t="s">
        <v>689</v>
      </c>
      <c r="ID390" s="17">
        <v>2</v>
      </c>
      <c r="IE390" s="18" t="s">
        <v>631</v>
      </c>
      <c r="IF390" s="18"/>
      <c r="IG390" s="18"/>
      <c r="IH390" s="18"/>
      <c r="II390" s="18"/>
    </row>
    <row r="391" spans="1:243" s="17" customFormat="1" ht="49.5" customHeight="1">
      <c r="A391" s="65">
        <v>4.78</v>
      </c>
      <c r="B391" s="51" t="s">
        <v>852</v>
      </c>
      <c r="C391" s="52" t="s">
        <v>690</v>
      </c>
      <c r="D391" s="52">
        <v>1</v>
      </c>
      <c r="E391" s="53" t="s">
        <v>631</v>
      </c>
      <c r="F391" s="56">
        <v>2495.22</v>
      </c>
      <c r="G391" s="57"/>
      <c r="H391" s="57"/>
      <c r="I391" s="58" t="s">
        <v>34</v>
      </c>
      <c r="J391" s="59">
        <f t="shared" si="20"/>
        <v>1</v>
      </c>
      <c r="K391" s="57" t="s">
        <v>35</v>
      </c>
      <c r="L391" s="57" t="s">
        <v>4</v>
      </c>
      <c r="M391" s="60"/>
      <c r="N391" s="57"/>
      <c r="O391" s="57"/>
      <c r="P391" s="61"/>
      <c r="Q391" s="57"/>
      <c r="R391" s="57"/>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2">
        <f t="shared" si="21"/>
        <v>2495</v>
      </c>
      <c r="BB391" s="63">
        <f t="shared" si="22"/>
        <v>2495</v>
      </c>
      <c r="BC391" s="64" t="str">
        <f t="shared" si="23"/>
        <v>INR  Two Thousand Four Hundred &amp; Ninety Five  Only</v>
      </c>
      <c r="IA391" s="17">
        <v>4.78</v>
      </c>
      <c r="IB391" s="54" t="s">
        <v>852</v>
      </c>
      <c r="IC391" s="17" t="s">
        <v>690</v>
      </c>
      <c r="ID391" s="17">
        <v>1</v>
      </c>
      <c r="IE391" s="18" t="s">
        <v>631</v>
      </c>
      <c r="IF391" s="18"/>
      <c r="IG391" s="18"/>
      <c r="IH391" s="18"/>
      <c r="II391" s="18"/>
    </row>
    <row r="392" spans="1:243" s="17" customFormat="1" ht="409.5">
      <c r="A392" s="55">
        <v>4.79</v>
      </c>
      <c r="B392" s="51" t="s">
        <v>853</v>
      </c>
      <c r="C392" s="52" t="s">
        <v>691</v>
      </c>
      <c r="D392" s="52">
        <v>2</v>
      </c>
      <c r="E392" s="53" t="s">
        <v>631</v>
      </c>
      <c r="F392" s="56">
        <v>130202.31</v>
      </c>
      <c r="G392" s="57"/>
      <c r="H392" s="57"/>
      <c r="I392" s="58" t="s">
        <v>34</v>
      </c>
      <c r="J392" s="59">
        <f t="shared" si="20"/>
        <v>1</v>
      </c>
      <c r="K392" s="57" t="s">
        <v>35</v>
      </c>
      <c r="L392" s="57" t="s">
        <v>4</v>
      </c>
      <c r="M392" s="60"/>
      <c r="N392" s="57"/>
      <c r="O392" s="57"/>
      <c r="P392" s="61"/>
      <c r="Q392" s="57"/>
      <c r="R392" s="57"/>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2">
        <f t="shared" si="21"/>
        <v>260405</v>
      </c>
      <c r="BB392" s="63">
        <f t="shared" si="22"/>
        <v>260405</v>
      </c>
      <c r="BC392" s="64" t="str">
        <f t="shared" si="23"/>
        <v>INR  Two Lakh Sixty Thousand Four Hundred &amp; Five  Only</v>
      </c>
      <c r="BF392" s="67"/>
      <c r="IA392" s="17">
        <v>4.79</v>
      </c>
      <c r="IB392" s="54" t="s">
        <v>853</v>
      </c>
      <c r="IC392" s="17" t="s">
        <v>691</v>
      </c>
      <c r="ID392" s="17">
        <v>2</v>
      </c>
      <c r="IE392" s="18" t="s">
        <v>631</v>
      </c>
      <c r="IF392" s="18"/>
      <c r="IG392" s="18"/>
      <c r="IH392" s="18"/>
      <c r="II392" s="18"/>
    </row>
    <row r="393" spans="1:243" s="17" customFormat="1" ht="110.25">
      <c r="A393" s="65">
        <v>4.8</v>
      </c>
      <c r="B393" s="51" t="s">
        <v>854</v>
      </c>
      <c r="C393" s="52" t="s">
        <v>692</v>
      </c>
      <c r="D393" s="68"/>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c r="AM393" s="69"/>
      <c r="AN393" s="69"/>
      <c r="AO393" s="69"/>
      <c r="AP393" s="69"/>
      <c r="AQ393" s="69"/>
      <c r="AR393" s="69"/>
      <c r="AS393" s="69"/>
      <c r="AT393" s="69"/>
      <c r="AU393" s="69"/>
      <c r="AV393" s="69"/>
      <c r="AW393" s="69"/>
      <c r="AX393" s="69"/>
      <c r="AY393" s="69"/>
      <c r="AZ393" s="69"/>
      <c r="BA393" s="69"/>
      <c r="BB393" s="69"/>
      <c r="BC393" s="70"/>
      <c r="IA393" s="17">
        <v>4.8</v>
      </c>
      <c r="IB393" s="17" t="s">
        <v>854</v>
      </c>
      <c r="IC393" s="17" t="s">
        <v>692</v>
      </c>
      <c r="IE393" s="18"/>
      <c r="IF393" s="18"/>
      <c r="IG393" s="18"/>
      <c r="IH393" s="18"/>
      <c r="II393" s="18"/>
    </row>
    <row r="394" spans="1:243" s="17" customFormat="1" ht="31.5">
      <c r="A394" s="55">
        <v>4.81</v>
      </c>
      <c r="B394" s="51" t="s">
        <v>855</v>
      </c>
      <c r="C394" s="52" t="s">
        <v>693</v>
      </c>
      <c r="D394" s="52">
        <v>37</v>
      </c>
      <c r="E394" s="53" t="s">
        <v>921</v>
      </c>
      <c r="F394" s="56">
        <v>558.53</v>
      </c>
      <c r="G394" s="57"/>
      <c r="H394" s="57"/>
      <c r="I394" s="58" t="s">
        <v>34</v>
      </c>
      <c r="J394" s="59">
        <f t="shared" si="20"/>
        <v>1</v>
      </c>
      <c r="K394" s="57" t="s">
        <v>35</v>
      </c>
      <c r="L394" s="57" t="s">
        <v>4</v>
      </c>
      <c r="M394" s="60"/>
      <c r="N394" s="57"/>
      <c r="O394" s="57"/>
      <c r="P394" s="61"/>
      <c r="Q394" s="57"/>
      <c r="R394" s="57"/>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2">
        <f t="shared" si="21"/>
        <v>20666</v>
      </c>
      <c r="BB394" s="63">
        <f t="shared" si="22"/>
        <v>20666</v>
      </c>
      <c r="BC394" s="64" t="str">
        <f t="shared" si="23"/>
        <v>INR  Twenty Thousand Six Hundred &amp; Sixty Six  Only</v>
      </c>
      <c r="IA394" s="17">
        <v>4.81</v>
      </c>
      <c r="IB394" s="17" t="s">
        <v>855</v>
      </c>
      <c r="IC394" s="17" t="s">
        <v>693</v>
      </c>
      <c r="ID394" s="17">
        <v>37</v>
      </c>
      <c r="IE394" s="18" t="s">
        <v>921</v>
      </c>
      <c r="IF394" s="18"/>
      <c r="IG394" s="18"/>
      <c r="IH394" s="18"/>
      <c r="II394" s="18"/>
    </row>
    <row r="395" spans="1:243" s="17" customFormat="1" ht="63">
      <c r="A395" s="65">
        <v>4.82</v>
      </c>
      <c r="B395" s="51" t="s">
        <v>856</v>
      </c>
      <c r="C395" s="52" t="s">
        <v>694</v>
      </c>
      <c r="D395" s="68"/>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c r="AM395" s="69"/>
      <c r="AN395" s="69"/>
      <c r="AO395" s="69"/>
      <c r="AP395" s="69"/>
      <c r="AQ395" s="69"/>
      <c r="AR395" s="69"/>
      <c r="AS395" s="69"/>
      <c r="AT395" s="69"/>
      <c r="AU395" s="69"/>
      <c r="AV395" s="69"/>
      <c r="AW395" s="69"/>
      <c r="AX395" s="69"/>
      <c r="AY395" s="69"/>
      <c r="AZ395" s="69"/>
      <c r="BA395" s="69"/>
      <c r="BB395" s="69"/>
      <c r="BC395" s="70"/>
      <c r="IA395" s="17">
        <v>4.82</v>
      </c>
      <c r="IB395" s="17" t="s">
        <v>856</v>
      </c>
      <c r="IC395" s="17" t="s">
        <v>694</v>
      </c>
      <c r="IE395" s="18"/>
      <c r="IF395" s="18"/>
      <c r="IG395" s="18"/>
      <c r="IH395" s="18"/>
      <c r="II395" s="18"/>
    </row>
    <row r="396" spans="1:243" s="17" customFormat="1" ht="15.75">
      <c r="A396" s="55">
        <v>4.83</v>
      </c>
      <c r="B396" s="51" t="s">
        <v>857</v>
      </c>
      <c r="C396" s="52" t="s">
        <v>695</v>
      </c>
      <c r="D396" s="52">
        <v>20</v>
      </c>
      <c r="E396" s="53" t="s">
        <v>922</v>
      </c>
      <c r="F396" s="56">
        <v>39.46</v>
      </c>
      <c r="G396" s="57"/>
      <c r="H396" s="57"/>
      <c r="I396" s="58" t="s">
        <v>34</v>
      </c>
      <c r="J396" s="59">
        <f t="shared" si="20"/>
        <v>1</v>
      </c>
      <c r="K396" s="57" t="s">
        <v>35</v>
      </c>
      <c r="L396" s="57" t="s">
        <v>4</v>
      </c>
      <c r="M396" s="60"/>
      <c r="N396" s="57"/>
      <c r="O396" s="57"/>
      <c r="P396" s="61"/>
      <c r="Q396" s="57"/>
      <c r="R396" s="57"/>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2">
        <f t="shared" si="21"/>
        <v>789</v>
      </c>
      <c r="BB396" s="63">
        <f t="shared" si="22"/>
        <v>789</v>
      </c>
      <c r="BC396" s="64" t="str">
        <f t="shared" si="23"/>
        <v>INR  Seven Hundred &amp; Eighty Nine  Only</v>
      </c>
      <c r="IA396" s="17">
        <v>4.83</v>
      </c>
      <c r="IB396" s="17" t="s">
        <v>857</v>
      </c>
      <c r="IC396" s="17" t="s">
        <v>695</v>
      </c>
      <c r="ID396" s="17">
        <v>20</v>
      </c>
      <c r="IE396" s="18" t="s">
        <v>922</v>
      </c>
      <c r="IF396" s="18"/>
      <c r="IG396" s="18"/>
      <c r="IH396" s="18"/>
      <c r="II396" s="18"/>
    </row>
    <row r="397" spans="1:243" s="17" customFormat="1" ht="31.5">
      <c r="A397" s="65">
        <v>4.84</v>
      </c>
      <c r="B397" s="51" t="s">
        <v>858</v>
      </c>
      <c r="C397" s="52" t="s">
        <v>696</v>
      </c>
      <c r="D397" s="52">
        <v>180</v>
      </c>
      <c r="E397" s="53" t="s">
        <v>922</v>
      </c>
      <c r="F397" s="56">
        <v>83.3</v>
      </c>
      <c r="G397" s="57"/>
      <c r="H397" s="57"/>
      <c r="I397" s="58" t="s">
        <v>34</v>
      </c>
      <c r="J397" s="59">
        <f>IF(I397="Less(-)",-1,1)</f>
        <v>1</v>
      </c>
      <c r="K397" s="57" t="s">
        <v>35</v>
      </c>
      <c r="L397" s="57" t="s">
        <v>4</v>
      </c>
      <c r="M397" s="60"/>
      <c r="N397" s="57"/>
      <c r="O397" s="57"/>
      <c r="P397" s="61"/>
      <c r="Q397" s="57"/>
      <c r="R397" s="57"/>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2">
        <f>ROUND(total_amount_ba($B$2,$D$2,D397,F397,J397,K397,M397),0)</f>
        <v>14994</v>
      </c>
      <c r="BB397" s="63">
        <f>BA397+SUM(N397:AZ397)</f>
        <v>14994</v>
      </c>
      <c r="BC397" s="64" t="str">
        <f>SpellNumber(L397,BB397)</f>
        <v>INR  Fourteen Thousand Nine Hundred &amp; Ninety Four  Only</v>
      </c>
      <c r="IA397" s="17">
        <v>4.84</v>
      </c>
      <c r="IB397" s="17" t="s">
        <v>858</v>
      </c>
      <c r="IC397" s="17" t="s">
        <v>696</v>
      </c>
      <c r="ID397" s="17">
        <v>180</v>
      </c>
      <c r="IE397" s="18" t="s">
        <v>922</v>
      </c>
      <c r="IF397" s="18"/>
      <c r="IG397" s="18"/>
      <c r="IH397" s="18"/>
      <c r="II397" s="18"/>
    </row>
    <row r="398" spans="1:243" s="17" customFormat="1" ht="31.5">
      <c r="A398" s="55">
        <v>4.85</v>
      </c>
      <c r="B398" s="51" t="s">
        <v>859</v>
      </c>
      <c r="C398" s="52" t="s">
        <v>697</v>
      </c>
      <c r="D398" s="52">
        <v>130</v>
      </c>
      <c r="E398" s="53" t="s">
        <v>922</v>
      </c>
      <c r="F398" s="56">
        <v>180.62</v>
      </c>
      <c r="G398" s="57"/>
      <c r="H398" s="57"/>
      <c r="I398" s="58" t="s">
        <v>34</v>
      </c>
      <c r="J398" s="59">
        <f t="shared" si="20"/>
        <v>1</v>
      </c>
      <c r="K398" s="57" t="s">
        <v>35</v>
      </c>
      <c r="L398" s="57" t="s">
        <v>4</v>
      </c>
      <c r="M398" s="60"/>
      <c r="N398" s="57"/>
      <c r="O398" s="57"/>
      <c r="P398" s="61"/>
      <c r="Q398" s="57"/>
      <c r="R398" s="57"/>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2">
        <f t="shared" si="21"/>
        <v>23481</v>
      </c>
      <c r="BB398" s="63">
        <f t="shared" si="22"/>
        <v>23481</v>
      </c>
      <c r="BC398" s="64" t="str">
        <f t="shared" si="23"/>
        <v>INR  Twenty Three Thousand Four Hundred &amp; Eighty One  Only</v>
      </c>
      <c r="IA398" s="17">
        <v>4.85</v>
      </c>
      <c r="IB398" s="17" t="s">
        <v>859</v>
      </c>
      <c r="IC398" s="17" t="s">
        <v>697</v>
      </c>
      <c r="ID398" s="17">
        <v>130</v>
      </c>
      <c r="IE398" s="18" t="s">
        <v>922</v>
      </c>
      <c r="IF398" s="18"/>
      <c r="IG398" s="18"/>
      <c r="IH398" s="18"/>
      <c r="II398" s="18"/>
    </row>
    <row r="399" spans="1:243" s="17" customFormat="1" ht="31.5">
      <c r="A399" s="65">
        <v>4.86</v>
      </c>
      <c r="B399" s="51" t="s">
        <v>860</v>
      </c>
      <c r="C399" s="52" t="s">
        <v>698</v>
      </c>
      <c r="D399" s="52">
        <v>6</v>
      </c>
      <c r="E399" s="53" t="s">
        <v>922</v>
      </c>
      <c r="F399" s="56">
        <v>266.55</v>
      </c>
      <c r="G399" s="57"/>
      <c r="H399" s="57"/>
      <c r="I399" s="58" t="s">
        <v>34</v>
      </c>
      <c r="J399" s="59">
        <f aca="true" t="shared" si="24" ref="J399:J462">IF(I399="Less(-)",-1,1)</f>
        <v>1</v>
      </c>
      <c r="K399" s="57" t="s">
        <v>35</v>
      </c>
      <c r="L399" s="57" t="s">
        <v>4</v>
      </c>
      <c r="M399" s="60"/>
      <c r="N399" s="57"/>
      <c r="O399" s="57"/>
      <c r="P399" s="61"/>
      <c r="Q399" s="57"/>
      <c r="R399" s="57"/>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2">
        <f aca="true" t="shared" si="25" ref="BA399:BA462">ROUND(total_amount_ba($B$2,$D$2,D399,F399,J399,K399,M399),0)</f>
        <v>1599</v>
      </c>
      <c r="BB399" s="63">
        <f aca="true" t="shared" si="26" ref="BB399:BB462">BA399+SUM(N399:AZ399)</f>
        <v>1599</v>
      </c>
      <c r="BC399" s="64" t="str">
        <f aca="true" t="shared" si="27" ref="BC399:BC462">SpellNumber(L399,BB399)</f>
        <v>INR  One Thousand Five Hundred &amp; Ninety Nine  Only</v>
      </c>
      <c r="IA399" s="17">
        <v>4.86</v>
      </c>
      <c r="IB399" s="17" t="s">
        <v>860</v>
      </c>
      <c r="IC399" s="17" t="s">
        <v>698</v>
      </c>
      <c r="ID399" s="17">
        <v>6</v>
      </c>
      <c r="IE399" s="18" t="s">
        <v>922</v>
      </c>
      <c r="IF399" s="18"/>
      <c r="IG399" s="18"/>
      <c r="IH399" s="18"/>
      <c r="II399" s="18"/>
    </row>
    <row r="400" spans="1:243" s="17" customFormat="1" ht="78.75">
      <c r="A400" s="55">
        <v>4.87</v>
      </c>
      <c r="B400" s="51" t="s">
        <v>861</v>
      </c>
      <c r="C400" s="52" t="s">
        <v>699</v>
      </c>
      <c r="D400" s="52">
        <v>30</v>
      </c>
      <c r="E400" s="53" t="s">
        <v>922</v>
      </c>
      <c r="F400" s="56">
        <v>33.32</v>
      </c>
      <c r="G400" s="57"/>
      <c r="H400" s="57"/>
      <c r="I400" s="58" t="s">
        <v>34</v>
      </c>
      <c r="J400" s="59">
        <f t="shared" si="24"/>
        <v>1</v>
      </c>
      <c r="K400" s="57" t="s">
        <v>35</v>
      </c>
      <c r="L400" s="57" t="s">
        <v>4</v>
      </c>
      <c r="M400" s="60"/>
      <c r="N400" s="57"/>
      <c r="O400" s="57"/>
      <c r="P400" s="61"/>
      <c r="Q400" s="57"/>
      <c r="R400" s="57"/>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2">
        <f t="shared" si="25"/>
        <v>1000</v>
      </c>
      <c r="BB400" s="63">
        <f t="shared" si="26"/>
        <v>1000</v>
      </c>
      <c r="BC400" s="64" t="str">
        <f t="shared" si="27"/>
        <v>INR  One Thousand    Only</v>
      </c>
      <c r="IA400" s="17">
        <v>4.87</v>
      </c>
      <c r="IB400" s="17" t="s">
        <v>861</v>
      </c>
      <c r="IC400" s="17" t="s">
        <v>699</v>
      </c>
      <c r="ID400" s="17">
        <v>30</v>
      </c>
      <c r="IE400" s="18" t="s">
        <v>922</v>
      </c>
      <c r="IF400" s="18"/>
      <c r="IG400" s="18"/>
      <c r="IH400" s="18"/>
      <c r="II400" s="18"/>
    </row>
    <row r="401" spans="1:243" s="17" customFormat="1" ht="78.75">
      <c r="A401" s="65">
        <v>4.88</v>
      </c>
      <c r="B401" s="51" t="s">
        <v>862</v>
      </c>
      <c r="C401" s="52" t="s">
        <v>700</v>
      </c>
      <c r="D401" s="68"/>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c r="AM401" s="69"/>
      <c r="AN401" s="69"/>
      <c r="AO401" s="69"/>
      <c r="AP401" s="69"/>
      <c r="AQ401" s="69"/>
      <c r="AR401" s="69"/>
      <c r="AS401" s="69"/>
      <c r="AT401" s="69"/>
      <c r="AU401" s="69"/>
      <c r="AV401" s="69"/>
      <c r="AW401" s="69"/>
      <c r="AX401" s="69"/>
      <c r="AY401" s="69"/>
      <c r="AZ401" s="69"/>
      <c r="BA401" s="69"/>
      <c r="BB401" s="69"/>
      <c r="BC401" s="70"/>
      <c r="BE401" s="67"/>
      <c r="IA401" s="17">
        <v>4.88</v>
      </c>
      <c r="IB401" s="17" t="s">
        <v>862</v>
      </c>
      <c r="IC401" s="17" t="s">
        <v>700</v>
      </c>
      <c r="IE401" s="18"/>
      <c r="IF401" s="18"/>
      <c r="IG401" s="18"/>
      <c r="IH401" s="18"/>
      <c r="II401" s="18"/>
    </row>
    <row r="402" spans="1:243" s="17" customFormat="1" ht="15.75">
      <c r="A402" s="55">
        <v>4.89</v>
      </c>
      <c r="B402" s="51" t="s">
        <v>366</v>
      </c>
      <c r="C402" s="52" t="s">
        <v>701</v>
      </c>
      <c r="D402" s="52">
        <v>1</v>
      </c>
      <c r="E402" s="53" t="s">
        <v>922</v>
      </c>
      <c r="F402" s="56">
        <v>195.53</v>
      </c>
      <c r="G402" s="57"/>
      <c r="H402" s="57"/>
      <c r="I402" s="58" t="s">
        <v>34</v>
      </c>
      <c r="J402" s="59">
        <f t="shared" si="24"/>
        <v>1</v>
      </c>
      <c r="K402" s="57" t="s">
        <v>35</v>
      </c>
      <c r="L402" s="57" t="s">
        <v>4</v>
      </c>
      <c r="M402" s="60"/>
      <c r="N402" s="57"/>
      <c r="O402" s="57"/>
      <c r="P402" s="61"/>
      <c r="Q402" s="57"/>
      <c r="R402" s="57"/>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2">
        <f t="shared" si="25"/>
        <v>196</v>
      </c>
      <c r="BB402" s="63">
        <f t="shared" si="26"/>
        <v>196</v>
      </c>
      <c r="BC402" s="64" t="str">
        <f t="shared" si="27"/>
        <v>INR  One Hundred &amp; Ninety Six  Only</v>
      </c>
      <c r="IA402" s="17">
        <v>4.89</v>
      </c>
      <c r="IB402" s="17" t="s">
        <v>366</v>
      </c>
      <c r="IC402" s="17" t="s">
        <v>701</v>
      </c>
      <c r="ID402" s="17">
        <v>1</v>
      </c>
      <c r="IE402" s="18" t="s">
        <v>922</v>
      </c>
      <c r="IF402" s="18"/>
      <c r="IG402" s="18"/>
      <c r="IH402" s="18"/>
      <c r="II402" s="18"/>
    </row>
    <row r="403" spans="1:243" s="17" customFormat="1" ht="15.75">
      <c r="A403" s="65">
        <v>4.9</v>
      </c>
      <c r="B403" s="51" t="s">
        <v>367</v>
      </c>
      <c r="C403" s="52" t="s">
        <v>702</v>
      </c>
      <c r="D403" s="52">
        <v>1</v>
      </c>
      <c r="E403" s="53" t="s">
        <v>922</v>
      </c>
      <c r="F403" s="56">
        <v>224.46</v>
      </c>
      <c r="G403" s="57"/>
      <c r="H403" s="57"/>
      <c r="I403" s="58" t="s">
        <v>34</v>
      </c>
      <c r="J403" s="59">
        <f t="shared" si="24"/>
        <v>1</v>
      </c>
      <c r="K403" s="57" t="s">
        <v>35</v>
      </c>
      <c r="L403" s="57" t="s">
        <v>4</v>
      </c>
      <c r="M403" s="60"/>
      <c r="N403" s="57"/>
      <c r="O403" s="57"/>
      <c r="P403" s="61"/>
      <c r="Q403" s="57"/>
      <c r="R403" s="57"/>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2">
        <f t="shared" si="25"/>
        <v>224</v>
      </c>
      <c r="BB403" s="63">
        <f t="shared" si="26"/>
        <v>224</v>
      </c>
      <c r="BC403" s="64" t="str">
        <f t="shared" si="27"/>
        <v>INR  Two Hundred &amp; Twenty Four  Only</v>
      </c>
      <c r="IA403" s="17">
        <v>4.9</v>
      </c>
      <c r="IB403" s="17" t="s">
        <v>367</v>
      </c>
      <c r="IC403" s="17" t="s">
        <v>702</v>
      </c>
      <c r="ID403" s="17">
        <v>1</v>
      </c>
      <c r="IE403" s="18" t="s">
        <v>922</v>
      </c>
      <c r="IF403" s="18"/>
      <c r="IG403" s="18"/>
      <c r="IH403" s="18"/>
      <c r="II403" s="18"/>
    </row>
    <row r="404" spans="1:243" s="17" customFormat="1" ht="78.75">
      <c r="A404" s="55">
        <v>4.91</v>
      </c>
      <c r="B404" s="51" t="s">
        <v>863</v>
      </c>
      <c r="C404" s="52" t="s">
        <v>703</v>
      </c>
      <c r="D404" s="68"/>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c r="AM404" s="69"/>
      <c r="AN404" s="69"/>
      <c r="AO404" s="69"/>
      <c r="AP404" s="69"/>
      <c r="AQ404" s="69"/>
      <c r="AR404" s="69"/>
      <c r="AS404" s="69"/>
      <c r="AT404" s="69"/>
      <c r="AU404" s="69"/>
      <c r="AV404" s="69"/>
      <c r="AW404" s="69"/>
      <c r="AX404" s="69"/>
      <c r="AY404" s="69"/>
      <c r="AZ404" s="69"/>
      <c r="BA404" s="69"/>
      <c r="BB404" s="69"/>
      <c r="BC404" s="70"/>
      <c r="IA404" s="17">
        <v>4.91</v>
      </c>
      <c r="IB404" s="17" t="s">
        <v>863</v>
      </c>
      <c r="IC404" s="17" t="s">
        <v>703</v>
      </c>
      <c r="IE404" s="18"/>
      <c r="IF404" s="18"/>
      <c r="IG404" s="18"/>
      <c r="IH404" s="18"/>
      <c r="II404" s="18"/>
    </row>
    <row r="405" spans="1:243" s="17" customFormat="1" ht="15.75">
      <c r="A405" s="65">
        <v>4.92</v>
      </c>
      <c r="B405" s="51" t="s">
        <v>366</v>
      </c>
      <c r="C405" s="52" t="s">
        <v>704</v>
      </c>
      <c r="D405" s="52">
        <v>2</v>
      </c>
      <c r="E405" s="53" t="s">
        <v>922</v>
      </c>
      <c r="F405" s="56">
        <v>112.23</v>
      </c>
      <c r="G405" s="57"/>
      <c r="H405" s="57"/>
      <c r="I405" s="58" t="s">
        <v>34</v>
      </c>
      <c r="J405" s="59">
        <f t="shared" si="24"/>
        <v>1</v>
      </c>
      <c r="K405" s="57" t="s">
        <v>35</v>
      </c>
      <c r="L405" s="57" t="s">
        <v>4</v>
      </c>
      <c r="M405" s="60"/>
      <c r="N405" s="57"/>
      <c r="O405" s="57"/>
      <c r="P405" s="61"/>
      <c r="Q405" s="57"/>
      <c r="R405" s="57"/>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2">
        <f t="shared" si="25"/>
        <v>224</v>
      </c>
      <c r="BB405" s="63">
        <f t="shared" si="26"/>
        <v>224</v>
      </c>
      <c r="BC405" s="64" t="str">
        <f t="shared" si="27"/>
        <v>INR  Two Hundred &amp; Twenty Four  Only</v>
      </c>
      <c r="IA405" s="17">
        <v>4.92</v>
      </c>
      <c r="IB405" s="17" t="s">
        <v>366</v>
      </c>
      <c r="IC405" s="17" t="s">
        <v>704</v>
      </c>
      <c r="ID405" s="17">
        <v>2</v>
      </c>
      <c r="IE405" s="18" t="s">
        <v>922</v>
      </c>
      <c r="IF405" s="18"/>
      <c r="IG405" s="18"/>
      <c r="IH405" s="18"/>
      <c r="II405" s="18"/>
    </row>
    <row r="406" spans="1:243" s="17" customFormat="1" ht="15.75">
      <c r="A406" s="55">
        <v>4.93</v>
      </c>
      <c r="B406" s="51" t="s">
        <v>367</v>
      </c>
      <c r="C406" s="52" t="s">
        <v>705</v>
      </c>
      <c r="D406" s="52">
        <v>2</v>
      </c>
      <c r="E406" s="53" t="s">
        <v>922</v>
      </c>
      <c r="F406" s="56">
        <v>127.14</v>
      </c>
      <c r="G406" s="57"/>
      <c r="H406" s="57"/>
      <c r="I406" s="58" t="s">
        <v>34</v>
      </c>
      <c r="J406" s="59">
        <f t="shared" si="24"/>
        <v>1</v>
      </c>
      <c r="K406" s="57" t="s">
        <v>35</v>
      </c>
      <c r="L406" s="57" t="s">
        <v>4</v>
      </c>
      <c r="M406" s="60"/>
      <c r="N406" s="57"/>
      <c r="O406" s="57"/>
      <c r="P406" s="61"/>
      <c r="Q406" s="57"/>
      <c r="R406" s="57"/>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2">
        <f t="shared" si="25"/>
        <v>254</v>
      </c>
      <c r="BB406" s="63">
        <f t="shared" si="26"/>
        <v>254</v>
      </c>
      <c r="BC406" s="64" t="str">
        <f t="shared" si="27"/>
        <v>INR  Two Hundred &amp; Fifty Four  Only</v>
      </c>
      <c r="IA406" s="17">
        <v>4.93</v>
      </c>
      <c r="IB406" s="17" t="s">
        <v>367</v>
      </c>
      <c r="IC406" s="17" t="s">
        <v>705</v>
      </c>
      <c r="ID406" s="17">
        <v>2</v>
      </c>
      <c r="IE406" s="18" t="s">
        <v>922</v>
      </c>
      <c r="IF406" s="18"/>
      <c r="IG406" s="18"/>
      <c r="IH406" s="18"/>
      <c r="II406" s="18"/>
    </row>
    <row r="407" spans="1:243" s="17" customFormat="1" ht="15.75">
      <c r="A407" s="65">
        <v>4.94</v>
      </c>
      <c r="B407" s="51" t="s">
        <v>368</v>
      </c>
      <c r="C407" s="52" t="s">
        <v>706</v>
      </c>
      <c r="D407" s="52">
        <v>1</v>
      </c>
      <c r="E407" s="53" t="s">
        <v>922</v>
      </c>
      <c r="F407" s="56">
        <v>161.33</v>
      </c>
      <c r="G407" s="57"/>
      <c r="H407" s="57"/>
      <c r="I407" s="58" t="s">
        <v>34</v>
      </c>
      <c r="J407" s="59">
        <f t="shared" si="24"/>
        <v>1</v>
      </c>
      <c r="K407" s="57" t="s">
        <v>35</v>
      </c>
      <c r="L407" s="57" t="s">
        <v>4</v>
      </c>
      <c r="M407" s="60"/>
      <c r="N407" s="57"/>
      <c r="O407" s="57"/>
      <c r="P407" s="61"/>
      <c r="Q407" s="57"/>
      <c r="R407" s="57"/>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2">
        <f t="shared" si="25"/>
        <v>161</v>
      </c>
      <c r="BB407" s="63">
        <f t="shared" si="26"/>
        <v>161</v>
      </c>
      <c r="BC407" s="64" t="str">
        <f t="shared" si="27"/>
        <v>INR  One Hundred &amp; Sixty One  Only</v>
      </c>
      <c r="IA407" s="17">
        <v>4.94</v>
      </c>
      <c r="IB407" s="17" t="s">
        <v>368</v>
      </c>
      <c r="IC407" s="17" t="s">
        <v>706</v>
      </c>
      <c r="ID407" s="17">
        <v>1</v>
      </c>
      <c r="IE407" s="18" t="s">
        <v>922</v>
      </c>
      <c r="IF407" s="18"/>
      <c r="IG407" s="18"/>
      <c r="IH407" s="18"/>
      <c r="II407" s="18"/>
    </row>
    <row r="408" spans="1:243" s="17" customFormat="1" ht="63">
      <c r="A408" s="55">
        <v>4.95</v>
      </c>
      <c r="B408" s="51" t="s">
        <v>864</v>
      </c>
      <c r="C408" s="52" t="s">
        <v>707</v>
      </c>
      <c r="D408" s="68"/>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c r="AN408" s="69"/>
      <c r="AO408" s="69"/>
      <c r="AP408" s="69"/>
      <c r="AQ408" s="69"/>
      <c r="AR408" s="69"/>
      <c r="AS408" s="69"/>
      <c r="AT408" s="69"/>
      <c r="AU408" s="69"/>
      <c r="AV408" s="69"/>
      <c r="AW408" s="69"/>
      <c r="AX408" s="69"/>
      <c r="AY408" s="69"/>
      <c r="AZ408" s="69"/>
      <c r="BA408" s="69"/>
      <c r="BB408" s="69"/>
      <c r="BC408" s="70"/>
      <c r="IA408" s="17">
        <v>4.95</v>
      </c>
      <c r="IB408" s="17" t="s">
        <v>864</v>
      </c>
      <c r="IC408" s="17" t="s">
        <v>707</v>
      </c>
      <c r="IE408" s="18"/>
      <c r="IF408" s="18"/>
      <c r="IG408" s="18"/>
      <c r="IH408" s="18"/>
      <c r="II408" s="18"/>
    </row>
    <row r="409" spans="1:243" s="17" customFormat="1" ht="15.75">
      <c r="A409" s="65">
        <v>4.96</v>
      </c>
      <c r="B409" s="51" t="s">
        <v>865</v>
      </c>
      <c r="C409" s="52" t="s">
        <v>708</v>
      </c>
      <c r="D409" s="52">
        <v>1</v>
      </c>
      <c r="E409" s="53" t="s">
        <v>767</v>
      </c>
      <c r="F409" s="56">
        <v>214.82</v>
      </c>
      <c r="G409" s="57"/>
      <c r="H409" s="57"/>
      <c r="I409" s="58" t="s">
        <v>34</v>
      </c>
      <c r="J409" s="59">
        <f t="shared" si="24"/>
        <v>1</v>
      </c>
      <c r="K409" s="57" t="s">
        <v>35</v>
      </c>
      <c r="L409" s="57" t="s">
        <v>4</v>
      </c>
      <c r="M409" s="60"/>
      <c r="N409" s="57"/>
      <c r="O409" s="57"/>
      <c r="P409" s="61"/>
      <c r="Q409" s="57"/>
      <c r="R409" s="57"/>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2">
        <f t="shared" si="25"/>
        <v>215</v>
      </c>
      <c r="BB409" s="63">
        <f t="shared" si="26"/>
        <v>215</v>
      </c>
      <c r="BC409" s="64" t="str">
        <f t="shared" si="27"/>
        <v>INR  Two Hundred &amp; Fifteen  Only</v>
      </c>
      <c r="IA409" s="17">
        <v>4.96</v>
      </c>
      <c r="IB409" s="17" t="s">
        <v>865</v>
      </c>
      <c r="IC409" s="17" t="s">
        <v>708</v>
      </c>
      <c r="ID409" s="17">
        <v>1</v>
      </c>
      <c r="IE409" s="18" t="s">
        <v>767</v>
      </c>
      <c r="IF409" s="18"/>
      <c r="IG409" s="18"/>
      <c r="IH409" s="18"/>
      <c r="II409" s="18"/>
    </row>
    <row r="410" spans="1:243" s="17" customFormat="1" ht="47.25">
      <c r="A410" s="55">
        <v>4.97</v>
      </c>
      <c r="B410" s="51" t="s">
        <v>866</v>
      </c>
      <c r="C410" s="52" t="s">
        <v>709</v>
      </c>
      <c r="D410" s="68"/>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c r="AM410" s="69"/>
      <c r="AN410" s="69"/>
      <c r="AO410" s="69"/>
      <c r="AP410" s="69"/>
      <c r="AQ410" s="69"/>
      <c r="AR410" s="69"/>
      <c r="AS410" s="69"/>
      <c r="AT410" s="69"/>
      <c r="AU410" s="69"/>
      <c r="AV410" s="69"/>
      <c r="AW410" s="69"/>
      <c r="AX410" s="69"/>
      <c r="AY410" s="69"/>
      <c r="AZ410" s="69"/>
      <c r="BA410" s="69"/>
      <c r="BB410" s="69"/>
      <c r="BC410" s="70"/>
      <c r="IA410" s="17">
        <v>4.97</v>
      </c>
      <c r="IB410" s="17" t="s">
        <v>866</v>
      </c>
      <c r="IC410" s="17" t="s">
        <v>709</v>
      </c>
      <c r="IE410" s="18"/>
      <c r="IF410" s="18"/>
      <c r="IG410" s="18"/>
      <c r="IH410" s="18"/>
      <c r="II410" s="18"/>
    </row>
    <row r="411" spans="1:243" s="17" customFormat="1" ht="31.5">
      <c r="A411" s="65">
        <v>4.98</v>
      </c>
      <c r="B411" s="51" t="s">
        <v>867</v>
      </c>
      <c r="C411" s="52" t="s">
        <v>710</v>
      </c>
      <c r="D411" s="52">
        <v>30</v>
      </c>
      <c r="E411" s="53" t="s">
        <v>767</v>
      </c>
      <c r="F411" s="56">
        <v>261.29</v>
      </c>
      <c r="G411" s="57"/>
      <c r="H411" s="57"/>
      <c r="I411" s="58" t="s">
        <v>34</v>
      </c>
      <c r="J411" s="59">
        <f t="shared" si="24"/>
        <v>1</v>
      </c>
      <c r="K411" s="57" t="s">
        <v>35</v>
      </c>
      <c r="L411" s="57" t="s">
        <v>4</v>
      </c>
      <c r="M411" s="60"/>
      <c r="N411" s="57"/>
      <c r="O411" s="57"/>
      <c r="P411" s="61"/>
      <c r="Q411" s="57"/>
      <c r="R411" s="57"/>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2">
        <f t="shared" si="25"/>
        <v>7839</v>
      </c>
      <c r="BB411" s="63">
        <f t="shared" si="26"/>
        <v>7839</v>
      </c>
      <c r="BC411" s="64" t="str">
        <f t="shared" si="27"/>
        <v>INR  Seven Thousand Eight Hundred &amp; Thirty Nine  Only</v>
      </c>
      <c r="IA411" s="17">
        <v>4.98</v>
      </c>
      <c r="IB411" s="17" t="s">
        <v>867</v>
      </c>
      <c r="IC411" s="17" t="s">
        <v>710</v>
      </c>
      <c r="ID411" s="17">
        <v>30</v>
      </c>
      <c r="IE411" s="18" t="s">
        <v>767</v>
      </c>
      <c r="IF411" s="18"/>
      <c r="IG411" s="18"/>
      <c r="IH411" s="18"/>
      <c r="II411" s="18"/>
    </row>
    <row r="412" spans="1:243" s="17" customFormat="1" ht="31.5">
      <c r="A412" s="55">
        <v>4.99</v>
      </c>
      <c r="B412" s="51" t="s">
        <v>868</v>
      </c>
      <c r="C412" s="52" t="s">
        <v>711</v>
      </c>
      <c r="D412" s="52">
        <v>5</v>
      </c>
      <c r="E412" s="53" t="s">
        <v>767</v>
      </c>
      <c r="F412" s="56">
        <v>286.72</v>
      </c>
      <c r="G412" s="57"/>
      <c r="H412" s="57"/>
      <c r="I412" s="58" t="s">
        <v>34</v>
      </c>
      <c r="J412" s="59">
        <f t="shared" si="24"/>
        <v>1</v>
      </c>
      <c r="K412" s="57" t="s">
        <v>35</v>
      </c>
      <c r="L412" s="57" t="s">
        <v>4</v>
      </c>
      <c r="M412" s="60"/>
      <c r="N412" s="57"/>
      <c r="O412" s="57"/>
      <c r="P412" s="61"/>
      <c r="Q412" s="57"/>
      <c r="R412" s="57"/>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2">
        <f t="shared" si="25"/>
        <v>1434</v>
      </c>
      <c r="BB412" s="63">
        <f t="shared" si="26"/>
        <v>1434</v>
      </c>
      <c r="BC412" s="64" t="str">
        <f t="shared" si="27"/>
        <v>INR  One Thousand Four Hundred &amp; Thirty Four  Only</v>
      </c>
      <c r="IA412" s="17">
        <v>4.99</v>
      </c>
      <c r="IB412" s="17" t="s">
        <v>868</v>
      </c>
      <c r="IC412" s="17" t="s">
        <v>711</v>
      </c>
      <c r="ID412" s="17">
        <v>5</v>
      </c>
      <c r="IE412" s="18" t="s">
        <v>767</v>
      </c>
      <c r="IF412" s="18"/>
      <c r="IG412" s="18"/>
      <c r="IH412" s="18"/>
      <c r="II412" s="18"/>
    </row>
    <row r="413" spans="1:243" s="17" customFormat="1" ht="15.75">
      <c r="A413" s="65">
        <v>5</v>
      </c>
      <c r="B413" s="51" t="s">
        <v>869</v>
      </c>
      <c r="C413" s="52" t="s">
        <v>712</v>
      </c>
      <c r="D413" s="52">
        <v>2</v>
      </c>
      <c r="E413" s="53" t="s">
        <v>767</v>
      </c>
      <c r="F413" s="56">
        <v>300.75</v>
      </c>
      <c r="G413" s="57"/>
      <c r="H413" s="57"/>
      <c r="I413" s="58" t="s">
        <v>34</v>
      </c>
      <c r="J413" s="59">
        <f t="shared" si="24"/>
        <v>1</v>
      </c>
      <c r="K413" s="57" t="s">
        <v>35</v>
      </c>
      <c r="L413" s="57" t="s">
        <v>4</v>
      </c>
      <c r="M413" s="60"/>
      <c r="N413" s="57"/>
      <c r="O413" s="57"/>
      <c r="P413" s="61"/>
      <c r="Q413" s="57"/>
      <c r="R413" s="57"/>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2">
        <f t="shared" si="25"/>
        <v>602</v>
      </c>
      <c r="BB413" s="63">
        <f t="shared" si="26"/>
        <v>602</v>
      </c>
      <c r="BC413" s="64" t="str">
        <f t="shared" si="27"/>
        <v>INR  Six Hundred &amp; Two  Only</v>
      </c>
      <c r="IA413" s="17">
        <v>5</v>
      </c>
      <c r="IB413" s="17" t="s">
        <v>869</v>
      </c>
      <c r="IC413" s="17" t="s">
        <v>712</v>
      </c>
      <c r="ID413" s="17">
        <v>2</v>
      </c>
      <c r="IE413" s="18" t="s">
        <v>767</v>
      </c>
      <c r="IF413" s="18"/>
      <c r="IG413" s="18"/>
      <c r="IH413" s="18"/>
      <c r="II413" s="18"/>
    </row>
    <row r="414" spans="1:243" s="17" customFormat="1" ht="31.5">
      <c r="A414" s="55">
        <v>5.01</v>
      </c>
      <c r="B414" s="51" t="s">
        <v>870</v>
      </c>
      <c r="C414" s="52" t="s">
        <v>713</v>
      </c>
      <c r="D414" s="52">
        <v>15</v>
      </c>
      <c r="E414" s="53" t="s">
        <v>767</v>
      </c>
      <c r="F414" s="56">
        <v>352.48</v>
      </c>
      <c r="G414" s="57"/>
      <c r="H414" s="57"/>
      <c r="I414" s="58" t="s">
        <v>34</v>
      </c>
      <c r="J414" s="59">
        <f t="shared" si="24"/>
        <v>1</v>
      </c>
      <c r="K414" s="57" t="s">
        <v>35</v>
      </c>
      <c r="L414" s="57" t="s">
        <v>4</v>
      </c>
      <c r="M414" s="60"/>
      <c r="N414" s="57"/>
      <c r="O414" s="57"/>
      <c r="P414" s="61"/>
      <c r="Q414" s="57"/>
      <c r="R414" s="57"/>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2">
        <f t="shared" si="25"/>
        <v>5287</v>
      </c>
      <c r="BB414" s="63">
        <f t="shared" si="26"/>
        <v>5287</v>
      </c>
      <c r="BC414" s="64" t="str">
        <f t="shared" si="27"/>
        <v>INR  Five Thousand Two Hundred &amp; Eighty Seven  Only</v>
      </c>
      <c r="IA414" s="17">
        <v>5.01</v>
      </c>
      <c r="IB414" s="17" t="s">
        <v>870</v>
      </c>
      <c r="IC414" s="17" t="s">
        <v>713</v>
      </c>
      <c r="ID414" s="17">
        <v>15</v>
      </c>
      <c r="IE414" s="18" t="s">
        <v>767</v>
      </c>
      <c r="IF414" s="18"/>
      <c r="IG414" s="18"/>
      <c r="IH414" s="18"/>
      <c r="II414" s="18"/>
    </row>
    <row r="415" spans="1:243" s="17" customFormat="1" ht="31.5">
      <c r="A415" s="65">
        <v>5.02</v>
      </c>
      <c r="B415" s="51" t="s">
        <v>871</v>
      </c>
      <c r="C415" s="52" t="s">
        <v>714</v>
      </c>
      <c r="D415" s="52">
        <v>8</v>
      </c>
      <c r="E415" s="53" t="s">
        <v>767</v>
      </c>
      <c r="F415" s="56">
        <v>398.07</v>
      </c>
      <c r="G415" s="57"/>
      <c r="H415" s="57"/>
      <c r="I415" s="58" t="s">
        <v>34</v>
      </c>
      <c r="J415" s="59">
        <f t="shared" si="24"/>
        <v>1</v>
      </c>
      <c r="K415" s="57" t="s">
        <v>35</v>
      </c>
      <c r="L415" s="57" t="s">
        <v>4</v>
      </c>
      <c r="M415" s="60"/>
      <c r="N415" s="57"/>
      <c r="O415" s="57"/>
      <c r="P415" s="61"/>
      <c r="Q415" s="57"/>
      <c r="R415" s="57"/>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2">
        <f t="shared" si="25"/>
        <v>3185</v>
      </c>
      <c r="BB415" s="63">
        <f t="shared" si="26"/>
        <v>3185</v>
      </c>
      <c r="BC415" s="64" t="str">
        <f t="shared" si="27"/>
        <v>INR  Three Thousand One Hundred &amp; Eighty Five  Only</v>
      </c>
      <c r="IA415" s="17">
        <v>5.02</v>
      </c>
      <c r="IB415" s="17" t="s">
        <v>871</v>
      </c>
      <c r="IC415" s="17" t="s">
        <v>714</v>
      </c>
      <c r="ID415" s="17">
        <v>8</v>
      </c>
      <c r="IE415" s="18" t="s">
        <v>767</v>
      </c>
      <c r="IF415" s="18"/>
      <c r="IG415" s="18"/>
      <c r="IH415" s="18"/>
      <c r="II415" s="18"/>
    </row>
    <row r="416" spans="1:243" s="17" customFormat="1" ht="31.5">
      <c r="A416" s="55">
        <v>5.03</v>
      </c>
      <c r="B416" s="51" t="s">
        <v>872</v>
      </c>
      <c r="C416" s="52" t="s">
        <v>715</v>
      </c>
      <c r="D416" s="52">
        <v>4</v>
      </c>
      <c r="E416" s="53" t="s">
        <v>767</v>
      </c>
      <c r="F416" s="56">
        <v>479.61</v>
      </c>
      <c r="G416" s="57"/>
      <c r="H416" s="57"/>
      <c r="I416" s="58" t="s">
        <v>34</v>
      </c>
      <c r="J416" s="59">
        <f t="shared" si="24"/>
        <v>1</v>
      </c>
      <c r="K416" s="57" t="s">
        <v>35</v>
      </c>
      <c r="L416" s="57" t="s">
        <v>4</v>
      </c>
      <c r="M416" s="60"/>
      <c r="N416" s="57"/>
      <c r="O416" s="57"/>
      <c r="P416" s="61"/>
      <c r="Q416" s="57"/>
      <c r="R416" s="57"/>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2">
        <f t="shared" si="25"/>
        <v>1918</v>
      </c>
      <c r="BB416" s="63">
        <f t="shared" si="26"/>
        <v>1918</v>
      </c>
      <c r="BC416" s="64" t="str">
        <f t="shared" si="27"/>
        <v>INR  One Thousand Nine Hundred &amp; Eighteen  Only</v>
      </c>
      <c r="IA416" s="17">
        <v>5.03</v>
      </c>
      <c r="IB416" s="17" t="s">
        <v>872</v>
      </c>
      <c r="IC416" s="17" t="s">
        <v>715</v>
      </c>
      <c r="ID416" s="17">
        <v>4</v>
      </c>
      <c r="IE416" s="18" t="s">
        <v>767</v>
      </c>
      <c r="IF416" s="18"/>
      <c r="IG416" s="18"/>
      <c r="IH416" s="18"/>
      <c r="II416" s="18"/>
    </row>
    <row r="417" spans="1:243" s="17" customFormat="1" ht="47.25">
      <c r="A417" s="65">
        <v>5.04</v>
      </c>
      <c r="B417" s="51" t="s">
        <v>873</v>
      </c>
      <c r="C417" s="52" t="s">
        <v>716</v>
      </c>
      <c r="D417" s="68"/>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c r="AM417" s="69"/>
      <c r="AN417" s="69"/>
      <c r="AO417" s="69"/>
      <c r="AP417" s="69"/>
      <c r="AQ417" s="69"/>
      <c r="AR417" s="69"/>
      <c r="AS417" s="69"/>
      <c r="AT417" s="69"/>
      <c r="AU417" s="69"/>
      <c r="AV417" s="69"/>
      <c r="AW417" s="69"/>
      <c r="AX417" s="69"/>
      <c r="AY417" s="69"/>
      <c r="AZ417" s="69"/>
      <c r="BA417" s="69"/>
      <c r="BB417" s="69"/>
      <c r="BC417" s="70"/>
      <c r="IA417" s="17">
        <v>5.04</v>
      </c>
      <c r="IB417" s="17" t="s">
        <v>873</v>
      </c>
      <c r="IC417" s="17" t="s">
        <v>716</v>
      </c>
      <c r="IE417" s="18"/>
      <c r="IF417" s="18"/>
      <c r="IG417" s="18"/>
      <c r="IH417" s="18"/>
      <c r="II417" s="18"/>
    </row>
    <row r="418" spans="1:243" s="17" customFormat="1" ht="31.5">
      <c r="A418" s="55">
        <v>5.05</v>
      </c>
      <c r="B418" s="51" t="s">
        <v>874</v>
      </c>
      <c r="C418" s="52" t="s">
        <v>717</v>
      </c>
      <c r="D418" s="52">
        <v>30</v>
      </c>
      <c r="E418" s="53" t="s">
        <v>767</v>
      </c>
      <c r="F418" s="56">
        <v>116.62</v>
      </c>
      <c r="G418" s="57"/>
      <c r="H418" s="57"/>
      <c r="I418" s="58" t="s">
        <v>34</v>
      </c>
      <c r="J418" s="59">
        <f t="shared" si="24"/>
        <v>1</v>
      </c>
      <c r="K418" s="57" t="s">
        <v>35</v>
      </c>
      <c r="L418" s="57" t="s">
        <v>4</v>
      </c>
      <c r="M418" s="60"/>
      <c r="N418" s="57"/>
      <c r="O418" s="57"/>
      <c r="P418" s="61"/>
      <c r="Q418" s="57"/>
      <c r="R418" s="57"/>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2">
        <f t="shared" si="25"/>
        <v>3499</v>
      </c>
      <c r="BB418" s="63">
        <f t="shared" si="26"/>
        <v>3499</v>
      </c>
      <c r="BC418" s="64" t="str">
        <f t="shared" si="27"/>
        <v>INR  Three Thousand Four Hundred &amp; Ninety Nine  Only</v>
      </c>
      <c r="IA418" s="17">
        <v>5.05</v>
      </c>
      <c r="IB418" s="17" t="s">
        <v>874</v>
      </c>
      <c r="IC418" s="17" t="s">
        <v>717</v>
      </c>
      <c r="ID418" s="17">
        <v>30</v>
      </c>
      <c r="IE418" s="18" t="s">
        <v>767</v>
      </c>
      <c r="IF418" s="18"/>
      <c r="IG418" s="18"/>
      <c r="IH418" s="18"/>
      <c r="II418" s="18"/>
    </row>
    <row r="419" spans="1:243" s="17" customFormat="1" ht="15.75">
      <c r="A419" s="65">
        <v>5.06</v>
      </c>
      <c r="B419" s="51" t="s">
        <v>369</v>
      </c>
      <c r="C419" s="52" t="s">
        <v>718</v>
      </c>
      <c r="D419" s="52">
        <v>5</v>
      </c>
      <c r="E419" s="53" t="s">
        <v>767</v>
      </c>
      <c r="F419" s="56">
        <v>132.4</v>
      </c>
      <c r="G419" s="57"/>
      <c r="H419" s="57"/>
      <c r="I419" s="58" t="s">
        <v>34</v>
      </c>
      <c r="J419" s="59">
        <f t="shared" si="24"/>
        <v>1</v>
      </c>
      <c r="K419" s="57" t="s">
        <v>35</v>
      </c>
      <c r="L419" s="57" t="s">
        <v>4</v>
      </c>
      <c r="M419" s="60"/>
      <c r="N419" s="57"/>
      <c r="O419" s="57"/>
      <c r="P419" s="61"/>
      <c r="Q419" s="57"/>
      <c r="R419" s="57"/>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2">
        <f t="shared" si="25"/>
        <v>662</v>
      </c>
      <c r="BB419" s="63">
        <f t="shared" si="26"/>
        <v>662</v>
      </c>
      <c r="BC419" s="64" t="str">
        <f t="shared" si="27"/>
        <v>INR  Six Hundred &amp; Sixty Two  Only</v>
      </c>
      <c r="IA419" s="17">
        <v>5.06</v>
      </c>
      <c r="IB419" s="17" t="s">
        <v>369</v>
      </c>
      <c r="IC419" s="17" t="s">
        <v>718</v>
      </c>
      <c r="ID419" s="17">
        <v>5</v>
      </c>
      <c r="IE419" s="18" t="s">
        <v>767</v>
      </c>
      <c r="IF419" s="18"/>
      <c r="IG419" s="18"/>
      <c r="IH419" s="18"/>
      <c r="II419" s="18"/>
    </row>
    <row r="420" spans="1:243" s="17" customFormat="1" ht="15.75">
      <c r="A420" s="55">
        <v>5.07</v>
      </c>
      <c r="B420" s="51" t="s">
        <v>370</v>
      </c>
      <c r="C420" s="52" t="s">
        <v>719</v>
      </c>
      <c r="D420" s="52">
        <v>2</v>
      </c>
      <c r="E420" s="53" t="s">
        <v>767</v>
      </c>
      <c r="F420" s="56">
        <v>138.54</v>
      </c>
      <c r="G420" s="57"/>
      <c r="H420" s="57"/>
      <c r="I420" s="58" t="s">
        <v>34</v>
      </c>
      <c r="J420" s="59">
        <f t="shared" si="24"/>
        <v>1</v>
      </c>
      <c r="K420" s="57" t="s">
        <v>35</v>
      </c>
      <c r="L420" s="57" t="s">
        <v>4</v>
      </c>
      <c r="M420" s="60"/>
      <c r="N420" s="57"/>
      <c r="O420" s="57"/>
      <c r="P420" s="61"/>
      <c r="Q420" s="57"/>
      <c r="R420" s="57"/>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2">
        <f t="shared" si="25"/>
        <v>277</v>
      </c>
      <c r="BB420" s="63">
        <f t="shared" si="26"/>
        <v>277</v>
      </c>
      <c r="BC420" s="64" t="str">
        <f t="shared" si="27"/>
        <v>INR  Two Hundred &amp; Seventy Seven  Only</v>
      </c>
      <c r="IA420" s="17">
        <v>5.07</v>
      </c>
      <c r="IB420" s="17" t="s">
        <v>370</v>
      </c>
      <c r="IC420" s="17" t="s">
        <v>719</v>
      </c>
      <c r="ID420" s="17">
        <v>2</v>
      </c>
      <c r="IE420" s="18" t="s">
        <v>767</v>
      </c>
      <c r="IF420" s="18"/>
      <c r="IG420" s="18"/>
      <c r="IH420" s="18"/>
      <c r="II420" s="18"/>
    </row>
    <row r="421" spans="1:243" s="17" customFormat="1" ht="31.5">
      <c r="A421" s="65">
        <v>5.08</v>
      </c>
      <c r="B421" s="51" t="s">
        <v>875</v>
      </c>
      <c r="C421" s="52" t="s">
        <v>720</v>
      </c>
      <c r="D421" s="52">
        <v>15</v>
      </c>
      <c r="E421" s="53" t="s">
        <v>767</v>
      </c>
      <c r="F421" s="56">
        <v>159.58</v>
      </c>
      <c r="G421" s="57"/>
      <c r="H421" s="57"/>
      <c r="I421" s="58" t="s">
        <v>34</v>
      </c>
      <c r="J421" s="59">
        <f t="shared" si="24"/>
        <v>1</v>
      </c>
      <c r="K421" s="57" t="s">
        <v>35</v>
      </c>
      <c r="L421" s="57" t="s">
        <v>4</v>
      </c>
      <c r="M421" s="60"/>
      <c r="N421" s="57"/>
      <c r="O421" s="57"/>
      <c r="P421" s="61"/>
      <c r="Q421" s="57"/>
      <c r="R421" s="57"/>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2">
        <f t="shared" si="25"/>
        <v>2394</v>
      </c>
      <c r="BB421" s="63">
        <f t="shared" si="26"/>
        <v>2394</v>
      </c>
      <c r="BC421" s="64" t="str">
        <f t="shared" si="27"/>
        <v>INR  Two Thousand Three Hundred &amp; Ninety Four  Only</v>
      </c>
      <c r="IA421" s="17">
        <v>5.08</v>
      </c>
      <c r="IB421" s="17" t="s">
        <v>875</v>
      </c>
      <c r="IC421" s="17" t="s">
        <v>720</v>
      </c>
      <c r="ID421" s="17">
        <v>15</v>
      </c>
      <c r="IE421" s="18" t="s">
        <v>767</v>
      </c>
      <c r="IF421" s="18"/>
      <c r="IG421" s="18"/>
      <c r="IH421" s="18"/>
      <c r="II421" s="18"/>
    </row>
    <row r="422" spans="1:243" s="17" customFormat="1" ht="31.5">
      <c r="A422" s="55">
        <v>5.09</v>
      </c>
      <c r="B422" s="51" t="s">
        <v>876</v>
      </c>
      <c r="C422" s="52" t="s">
        <v>721</v>
      </c>
      <c r="D422" s="52">
        <v>8</v>
      </c>
      <c r="E422" s="53" t="s">
        <v>767</v>
      </c>
      <c r="F422" s="56">
        <v>185.01</v>
      </c>
      <c r="G422" s="57"/>
      <c r="H422" s="57"/>
      <c r="I422" s="58" t="s">
        <v>34</v>
      </c>
      <c r="J422" s="59">
        <f t="shared" si="24"/>
        <v>1</v>
      </c>
      <c r="K422" s="57" t="s">
        <v>35</v>
      </c>
      <c r="L422" s="57" t="s">
        <v>4</v>
      </c>
      <c r="M422" s="60"/>
      <c r="N422" s="57"/>
      <c r="O422" s="57"/>
      <c r="P422" s="61"/>
      <c r="Q422" s="57"/>
      <c r="R422" s="57"/>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2">
        <f t="shared" si="25"/>
        <v>1480</v>
      </c>
      <c r="BB422" s="63">
        <f t="shared" si="26"/>
        <v>1480</v>
      </c>
      <c r="BC422" s="64" t="str">
        <f t="shared" si="27"/>
        <v>INR  One Thousand Four Hundred &amp; Eighty  Only</v>
      </c>
      <c r="IA422" s="17">
        <v>5.09</v>
      </c>
      <c r="IB422" s="17" t="s">
        <v>876</v>
      </c>
      <c r="IC422" s="17" t="s">
        <v>721</v>
      </c>
      <c r="ID422" s="17">
        <v>8</v>
      </c>
      <c r="IE422" s="18" t="s">
        <v>767</v>
      </c>
      <c r="IF422" s="18"/>
      <c r="IG422" s="18"/>
      <c r="IH422" s="18"/>
      <c r="II422" s="18"/>
    </row>
    <row r="423" spans="1:243" s="17" customFormat="1" ht="15.75">
      <c r="A423" s="65">
        <v>5.1</v>
      </c>
      <c r="B423" s="51" t="s">
        <v>877</v>
      </c>
      <c r="C423" s="52" t="s">
        <v>722</v>
      </c>
      <c r="D423" s="52">
        <v>4</v>
      </c>
      <c r="E423" s="53" t="s">
        <v>767</v>
      </c>
      <c r="F423" s="56">
        <v>238.49</v>
      </c>
      <c r="G423" s="57"/>
      <c r="H423" s="57"/>
      <c r="I423" s="58" t="s">
        <v>34</v>
      </c>
      <c r="J423" s="59">
        <f t="shared" si="24"/>
        <v>1</v>
      </c>
      <c r="K423" s="57" t="s">
        <v>35</v>
      </c>
      <c r="L423" s="57" t="s">
        <v>4</v>
      </c>
      <c r="M423" s="60"/>
      <c r="N423" s="57"/>
      <c r="O423" s="57"/>
      <c r="P423" s="61"/>
      <c r="Q423" s="57"/>
      <c r="R423" s="57"/>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2">
        <f t="shared" si="25"/>
        <v>954</v>
      </c>
      <c r="BB423" s="63">
        <f t="shared" si="26"/>
        <v>954</v>
      </c>
      <c r="BC423" s="64" t="str">
        <f t="shared" si="27"/>
        <v>INR  Nine Hundred &amp; Fifty Four  Only</v>
      </c>
      <c r="IA423" s="17">
        <v>5.1</v>
      </c>
      <c r="IB423" s="17" t="s">
        <v>877</v>
      </c>
      <c r="IC423" s="17" t="s">
        <v>722</v>
      </c>
      <c r="ID423" s="17">
        <v>4</v>
      </c>
      <c r="IE423" s="18" t="s">
        <v>767</v>
      </c>
      <c r="IF423" s="18"/>
      <c r="IG423" s="18"/>
      <c r="IH423" s="18"/>
      <c r="II423" s="18"/>
    </row>
    <row r="424" spans="1:243" s="17" customFormat="1" ht="63">
      <c r="A424" s="55">
        <v>5.11</v>
      </c>
      <c r="B424" s="51" t="s">
        <v>878</v>
      </c>
      <c r="C424" s="52" t="s">
        <v>723</v>
      </c>
      <c r="D424" s="68"/>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c r="AM424" s="69"/>
      <c r="AN424" s="69"/>
      <c r="AO424" s="69"/>
      <c r="AP424" s="69"/>
      <c r="AQ424" s="69"/>
      <c r="AR424" s="69"/>
      <c r="AS424" s="69"/>
      <c r="AT424" s="69"/>
      <c r="AU424" s="69"/>
      <c r="AV424" s="69"/>
      <c r="AW424" s="69"/>
      <c r="AX424" s="69"/>
      <c r="AY424" s="69"/>
      <c r="AZ424" s="69"/>
      <c r="BA424" s="69"/>
      <c r="BB424" s="69"/>
      <c r="BC424" s="70"/>
      <c r="IA424" s="17">
        <v>5.11</v>
      </c>
      <c r="IB424" s="17" t="s">
        <v>878</v>
      </c>
      <c r="IC424" s="17" t="s">
        <v>723</v>
      </c>
      <c r="IE424" s="18"/>
      <c r="IF424" s="18"/>
      <c r="IG424" s="18"/>
      <c r="IH424" s="18"/>
      <c r="II424" s="18"/>
    </row>
    <row r="425" spans="1:243" s="17" customFormat="1" ht="31.5">
      <c r="A425" s="65">
        <v>5.12</v>
      </c>
      <c r="B425" s="51" t="s">
        <v>879</v>
      </c>
      <c r="C425" s="52" t="s">
        <v>724</v>
      </c>
      <c r="D425" s="52">
        <v>71</v>
      </c>
      <c r="E425" s="53" t="s">
        <v>767</v>
      </c>
      <c r="F425" s="56">
        <v>90.31</v>
      </c>
      <c r="G425" s="57"/>
      <c r="H425" s="57"/>
      <c r="I425" s="58" t="s">
        <v>34</v>
      </c>
      <c r="J425" s="59">
        <f t="shared" si="24"/>
        <v>1</v>
      </c>
      <c r="K425" s="57" t="s">
        <v>35</v>
      </c>
      <c r="L425" s="57" t="s">
        <v>4</v>
      </c>
      <c r="M425" s="60"/>
      <c r="N425" s="57"/>
      <c r="O425" s="57"/>
      <c r="P425" s="61"/>
      <c r="Q425" s="57"/>
      <c r="R425" s="57"/>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2">
        <f t="shared" si="25"/>
        <v>6412</v>
      </c>
      <c r="BB425" s="63">
        <f t="shared" si="26"/>
        <v>6412</v>
      </c>
      <c r="BC425" s="64" t="str">
        <f t="shared" si="27"/>
        <v>INR  Six Thousand Four Hundred &amp; Twelve  Only</v>
      </c>
      <c r="IA425" s="17">
        <v>5.12</v>
      </c>
      <c r="IB425" s="17" t="s">
        <v>879</v>
      </c>
      <c r="IC425" s="17" t="s">
        <v>724</v>
      </c>
      <c r="ID425" s="17">
        <v>71</v>
      </c>
      <c r="IE425" s="18" t="s">
        <v>767</v>
      </c>
      <c r="IF425" s="18"/>
      <c r="IG425" s="18"/>
      <c r="IH425" s="18"/>
      <c r="II425" s="18"/>
    </row>
    <row r="426" spans="1:243" s="17" customFormat="1" ht="15.75">
      <c r="A426" s="55">
        <v>5.13</v>
      </c>
      <c r="B426" s="51" t="s">
        <v>880</v>
      </c>
      <c r="C426" s="52" t="s">
        <v>725</v>
      </c>
      <c r="D426" s="52">
        <v>5</v>
      </c>
      <c r="E426" s="53" t="s">
        <v>767</v>
      </c>
      <c r="F426" s="56">
        <v>129.77</v>
      </c>
      <c r="G426" s="57"/>
      <c r="H426" s="57"/>
      <c r="I426" s="58" t="s">
        <v>34</v>
      </c>
      <c r="J426" s="59">
        <f t="shared" si="24"/>
        <v>1</v>
      </c>
      <c r="K426" s="57" t="s">
        <v>35</v>
      </c>
      <c r="L426" s="57" t="s">
        <v>4</v>
      </c>
      <c r="M426" s="60"/>
      <c r="N426" s="57"/>
      <c r="O426" s="57"/>
      <c r="P426" s="61"/>
      <c r="Q426" s="57"/>
      <c r="R426" s="57"/>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2">
        <f t="shared" si="25"/>
        <v>649</v>
      </c>
      <c r="BB426" s="63">
        <f t="shared" si="26"/>
        <v>649</v>
      </c>
      <c r="BC426" s="64" t="str">
        <f t="shared" si="27"/>
        <v>INR  Six Hundred &amp; Forty Nine  Only</v>
      </c>
      <c r="IA426" s="17">
        <v>5.13</v>
      </c>
      <c r="IB426" s="17" t="s">
        <v>880</v>
      </c>
      <c r="IC426" s="17" t="s">
        <v>725</v>
      </c>
      <c r="ID426" s="17">
        <v>5</v>
      </c>
      <c r="IE426" s="18" t="s">
        <v>767</v>
      </c>
      <c r="IF426" s="18"/>
      <c r="IG426" s="18"/>
      <c r="IH426" s="18"/>
      <c r="II426" s="18"/>
    </row>
    <row r="427" spans="1:243" s="17" customFormat="1" ht="31.5">
      <c r="A427" s="65">
        <v>5.14</v>
      </c>
      <c r="B427" s="51" t="s">
        <v>881</v>
      </c>
      <c r="C427" s="52" t="s">
        <v>726</v>
      </c>
      <c r="D427" s="52">
        <v>10</v>
      </c>
      <c r="E427" s="53" t="s">
        <v>767</v>
      </c>
      <c r="F427" s="56">
        <v>136.78</v>
      </c>
      <c r="G427" s="57"/>
      <c r="H427" s="57"/>
      <c r="I427" s="58" t="s">
        <v>34</v>
      </c>
      <c r="J427" s="59">
        <f t="shared" si="24"/>
        <v>1</v>
      </c>
      <c r="K427" s="57" t="s">
        <v>35</v>
      </c>
      <c r="L427" s="57" t="s">
        <v>4</v>
      </c>
      <c r="M427" s="60"/>
      <c r="N427" s="57"/>
      <c r="O427" s="57"/>
      <c r="P427" s="61"/>
      <c r="Q427" s="57"/>
      <c r="R427" s="57"/>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2">
        <f t="shared" si="25"/>
        <v>1368</v>
      </c>
      <c r="BB427" s="63">
        <f t="shared" si="26"/>
        <v>1368</v>
      </c>
      <c r="BC427" s="64" t="str">
        <f t="shared" si="27"/>
        <v>INR  One Thousand Three Hundred &amp; Sixty Eight  Only</v>
      </c>
      <c r="IA427" s="17">
        <v>5.14</v>
      </c>
      <c r="IB427" s="17" t="s">
        <v>881</v>
      </c>
      <c r="IC427" s="17" t="s">
        <v>726</v>
      </c>
      <c r="ID427" s="17">
        <v>10</v>
      </c>
      <c r="IE427" s="18" t="s">
        <v>767</v>
      </c>
      <c r="IF427" s="18"/>
      <c r="IG427" s="18"/>
      <c r="IH427" s="18"/>
      <c r="II427" s="18"/>
    </row>
    <row r="428" spans="1:243" s="17" customFormat="1" ht="31.5">
      <c r="A428" s="55">
        <v>5.15</v>
      </c>
      <c r="B428" s="51" t="s">
        <v>882</v>
      </c>
      <c r="C428" s="52" t="s">
        <v>727</v>
      </c>
      <c r="D428" s="52">
        <v>24</v>
      </c>
      <c r="E428" s="53" t="s">
        <v>767</v>
      </c>
      <c r="F428" s="56">
        <v>106.97</v>
      </c>
      <c r="G428" s="57"/>
      <c r="H428" s="57"/>
      <c r="I428" s="58" t="s">
        <v>34</v>
      </c>
      <c r="J428" s="59">
        <f t="shared" si="24"/>
        <v>1</v>
      </c>
      <c r="K428" s="57" t="s">
        <v>35</v>
      </c>
      <c r="L428" s="57" t="s">
        <v>4</v>
      </c>
      <c r="M428" s="60"/>
      <c r="N428" s="57"/>
      <c r="O428" s="57"/>
      <c r="P428" s="61"/>
      <c r="Q428" s="57"/>
      <c r="R428" s="57"/>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2">
        <f t="shared" si="25"/>
        <v>2567</v>
      </c>
      <c r="BB428" s="63">
        <f t="shared" si="26"/>
        <v>2567</v>
      </c>
      <c r="BC428" s="64" t="str">
        <f t="shared" si="27"/>
        <v>INR  Two Thousand Five Hundred &amp; Sixty Seven  Only</v>
      </c>
      <c r="IA428" s="17">
        <v>5.15</v>
      </c>
      <c r="IB428" s="17" t="s">
        <v>882</v>
      </c>
      <c r="IC428" s="17" t="s">
        <v>727</v>
      </c>
      <c r="ID428" s="17">
        <v>24</v>
      </c>
      <c r="IE428" s="18" t="s">
        <v>767</v>
      </c>
      <c r="IF428" s="18"/>
      <c r="IG428" s="18"/>
      <c r="IH428" s="18"/>
      <c r="II428" s="18"/>
    </row>
    <row r="429" spans="1:243" s="17" customFormat="1" ht="31.5">
      <c r="A429" s="65">
        <v>5.16</v>
      </c>
      <c r="B429" s="51" t="s">
        <v>883</v>
      </c>
      <c r="C429" s="52" t="s">
        <v>728</v>
      </c>
      <c r="D429" s="52">
        <v>10</v>
      </c>
      <c r="E429" s="53" t="s">
        <v>767</v>
      </c>
      <c r="F429" s="56">
        <v>172.73</v>
      </c>
      <c r="G429" s="57"/>
      <c r="H429" s="57"/>
      <c r="I429" s="58" t="s">
        <v>34</v>
      </c>
      <c r="J429" s="59">
        <f t="shared" si="24"/>
        <v>1</v>
      </c>
      <c r="K429" s="57" t="s">
        <v>35</v>
      </c>
      <c r="L429" s="57" t="s">
        <v>4</v>
      </c>
      <c r="M429" s="60"/>
      <c r="N429" s="57"/>
      <c r="O429" s="57"/>
      <c r="P429" s="61"/>
      <c r="Q429" s="57"/>
      <c r="R429" s="57"/>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2">
        <f t="shared" si="25"/>
        <v>1727</v>
      </c>
      <c r="BB429" s="63">
        <f t="shared" si="26"/>
        <v>1727</v>
      </c>
      <c r="BC429" s="64" t="str">
        <f t="shared" si="27"/>
        <v>INR  One Thousand Seven Hundred &amp; Twenty Seven  Only</v>
      </c>
      <c r="IA429" s="17">
        <v>5.16</v>
      </c>
      <c r="IB429" s="17" t="s">
        <v>883</v>
      </c>
      <c r="IC429" s="17" t="s">
        <v>728</v>
      </c>
      <c r="ID429" s="17">
        <v>10</v>
      </c>
      <c r="IE429" s="18" t="s">
        <v>767</v>
      </c>
      <c r="IF429" s="18"/>
      <c r="IG429" s="18"/>
      <c r="IH429" s="18"/>
      <c r="II429" s="18"/>
    </row>
    <row r="430" spans="1:243" s="17" customFormat="1" ht="15.75">
      <c r="A430" s="55">
        <v>5.17</v>
      </c>
      <c r="B430" s="51" t="s">
        <v>884</v>
      </c>
      <c r="C430" s="52" t="s">
        <v>729</v>
      </c>
      <c r="D430" s="52">
        <v>2</v>
      </c>
      <c r="E430" s="53" t="s">
        <v>767</v>
      </c>
      <c r="F430" s="56">
        <v>129.77</v>
      </c>
      <c r="G430" s="57"/>
      <c r="H430" s="57"/>
      <c r="I430" s="58" t="s">
        <v>34</v>
      </c>
      <c r="J430" s="59">
        <f t="shared" si="24"/>
        <v>1</v>
      </c>
      <c r="K430" s="57" t="s">
        <v>35</v>
      </c>
      <c r="L430" s="57" t="s">
        <v>4</v>
      </c>
      <c r="M430" s="60"/>
      <c r="N430" s="57"/>
      <c r="O430" s="57"/>
      <c r="P430" s="61"/>
      <c r="Q430" s="57"/>
      <c r="R430" s="57"/>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2">
        <f t="shared" si="25"/>
        <v>260</v>
      </c>
      <c r="BB430" s="63">
        <f t="shared" si="26"/>
        <v>260</v>
      </c>
      <c r="BC430" s="64" t="str">
        <f t="shared" si="27"/>
        <v>INR  Two Hundred &amp; Sixty  Only</v>
      </c>
      <c r="IA430" s="17">
        <v>5.17</v>
      </c>
      <c r="IB430" s="17" t="s">
        <v>884</v>
      </c>
      <c r="IC430" s="17" t="s">
        <v>729</v>
      </c>
      <c r="ID430" s="17">
        <v>2</v>
      </c>
      <c r="IE430" s="18" t="s">
        <v>767</v>
      </c>
      <c r="IF430" s="18"/>
      <c r="IG430" s="18"/>
      <c r="IH430" s="18"/>
      <c r="II430" s="18"/>
    </row>
    <row r="431" spans="1:243" s="17" customFormat="1" ht="15.75">
      <c r="A431" s="65">
        <v>5.18</v>
      </c>
      <c r="B431" s="51" t="s">
        <v>885</v>
      </c>
      <c r="C431" s="52" t="s">
        <v>730</v>
      </c>
      <c r="D431" s="52">
        <v>1</v>
      </c>
      <c r="E431" s="53" t="s">
        <v>767</v>
      </c>
      <c r="F431" s="56">
        <v>122.75</v>
      </c>
      <c r="G431" s="57"/>
      <c r="H431" s="57"/>
      <c r="I431" s="58" t="s">
        <v>34</v>
      </c>
      <c r="J431" s="59">
        <f t="shared" si="24"/>
        <v>1</v>
      </c>
      <c r="K431" s="57" t="s">
        <v>35</v>
      </c>
      <c r="L431" s="57" t="s">
        <v>4</v>
      </c>
      <c r="M431" s="60"/>
      <c r="N431" s="57"/>
      <c r="O431" s="57"/>
      <c r="P431" s="61"/>
      <c r="Q431" s="57"/>
      <c r="R431" s="57"/>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2">
        <f t="shared" si="25"/>
        <v>123</v>
      </c>
      <c r="BB431" s="63">
        <f t="shared" si="26"/>
        <v>123</v>
      </c>
      <c r="BC431" s="64" t="str">
        <f t="shared" si="27"/>
        <v>INR  One Hundred &amp; Twenty Three  Only</v>
      </c>
      <c r="IA431" s="17">
        <v>5.18</v>
      </c>
      <c r="IB431" s="17" t="s">
        <v>885</v>
      </c>
      <c r="IC431" s="17" t="s">
        <v>730</v>
      </c>
      <c r="ID431" s="17">
        <v>1</v>
      </c>
      <c r="IE431" s="18" t="s">
        <v>767</v>
      </c>
      <c r="IF431" s="18"/>
      <c r="IG431" s="18"/>
      <c r="IH431" s="18"/>
      <c r="II431" s="18"/>
    </row>
    <row r="432" spans="1:243" s="17" customFormat="1" ht="31.5">
      <c r="A432" s="55">
        <v>5.19</v>
      </c>
      <c r="B432" s="51" t="s">
        <v>886</v>
      </c>
      <c r="C432" s="52" t="s">
        <v>731</v>
      </c>
      <c r="D432" s="52">
        <v>6</v>
      </c>
      <c r="E432" s="53" t="s">
        <v>767</v>
      </c>
      <c r="F432" s="56">
        <v>323.54</v>
      </c>
      <c r="G432" s="57"/>
      <c r="H432" s="57"/>
      <c r="I432" s="58" t="s">
        <v>34</v>
      </c>
      <c r="J432" s="59">
        <f t="shared" si="24"/>
        <v>1</v>
      </c>
      <c r="K432" s="57" t="s">
        <v>35</v>
      </c>
      <c r="L432" s="57" t="s">
        <v>4</v>
      </c>
      <c r="M432" s="60"/>
      <c r="N432" s="57"/>
      <c r="O432" s="57"/>
      <c r="P432" s="61"/>
      <c r="Q432" s="57"/>
      <c r="R432" s="57"/>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2">
        <f t="shared" si="25"/>
        <v>1941</v>
      </c>
      <c r="BB432" s="63">
        <f t="shared" si="26"/>
        <v>1941</v>
      </c>
      <c r="BC432" s="64" t="str">
        <f t="shared" si="27"/>
        <v>INR  One Thousand Nine Hundred &amp; Forty One  Only</v>
      </c>
      <c r="IA432" s="17">
        <v>5.19</v>
      </c>
      <c r="IB432" s="17" t="s">
        <v>886</v>
      </c>
      <c r="IC432" s="17" t="s">
        <v>731</v>
      </c>
      <c r="ID432" s="17">
        <v>6</v>
      </c>
      <c r="IE432" s="18" t="s">
        <v>767</v>
      </c>
      <c r="IF432" s="18"/>
      <c r="IG432" s="18"/>
      <c r="IH432" s="18"/>
      <c r="II432" s="18"/>
    </row>
    <row r="433" spans="1:243" s="17" customFormat="1" ht="15.75">
      <c r="A433" s="65">
        <v>5.2</v>
      </c>
      <c r="B433" s="51" t="s">
        <v>887</v>
      </c>
      <c r="C433" s="52" t="s">
        <v>732</v>
      </c>
      <c r="D433" s="52">
        <v>5</v>
      </c>
      <c r="E433" s="53" t="s">
        <v>767</v>
      </c>
      <c r="F433" s="56">
        <v>35.07</v>
      </c>
      <c r="G433" s="57"/>
      <c r="H433" s="57"/>
      <c r="I433" s="58" t="s">
        <v>34</v>
      </c>
      <c r="J433" s="59">
        <f t="shared" si="24"/>
        <v>1</v>
      </c>
      <c r="K433" s="57" t="s">
        <v>35</v>
      </c>
      <c r="L433" s="57" t="s">
        <v>4</v>
      </c>
      <c r="M433" s="60"/>
      <c r="N433" s="57"/>
      <c r="O433" s="57"/>
      <c r="P433" s="61"/>
      <c r="Q433" s="57"/>
      <c r="R433" s="57"/>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2">
        <f t="shared" si="25"/>
        <v>175</v>
      </c>
      <c r="BB433" s="63">
        <f t="shared" si="26"/>
        <v>175</v>
      </c>
      <c r="BC433" s="64" t="str">
        <f t="shared" si="27"/>
        <v>INR  One Hundred &amp; Seventy Five  Only</v>
      </c>
      <c r="IA433" s="17">
        <v>5.2</v>
      </c>
      <c r="IB433" s="17" t="s">
        <v>887</v>
      </c>
      <c r="IC433" s="17" t="s">
        <v>732</v>
      </c>
      <c r="ID433" s="17">
        <v>5</v>
      </c>
      <c r="IE433" s="18" t="s">
        <v>767</v>
      </c>
      <c r="IF433" s="18"/>
      <c r="IG433" s="18"/>
      <c r="IH433" s="18"/>
      <c r="II433" s="18"/>
    </row>
    <row r="434" spans="1:243" s="17" customFormat="1" ht="47.25">
      <c r="A434" s="55">
        <v>5.21</v>
      </c>
      <c r="B434" s="51" t="s">
        <v>888</v>
      </c>
      <c r="C434" s="52" t="s">
        <v>733</v>
      </c>
      <c r="D434" s="52">
        <v>24</v>
      </c>
      <c r="E434" s="53" t="s">
        <v>767</v>
      </c>
      <c r="F434" s="56">
        <v>76.28</v>
      </c>
      <c r="G434" s="57"/>
      <c r="H434" s="57"/>
      <c r="I434" s="58" t="s">
        <v>34</v>
      </c>
      <c r="J434" s="59">
        <f t="shared" si="24"/>
        <v>1</v>
      </c>
      <c r="K434" s="57" t="s">
        <v>35</v>
      </c>
      <c r="L434" s="57" t="s">
        <v>4</v>
      </c>
      <c r="M434" s="60"/>
      <c r="N434" s="57"/>
      <c r="O434" s="57"/>
      <c r="P434" s="61"/>
      <c r="Q434" s="57"/>
      <c r="R434" s="57"/>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2">
        <f t="shared" si="25"/>
        <v>1831</v>
      </c>
      <c r="BB434" s="63">
        <f t="shared" si="26"/>
        <v>1831</v>
      </c>
      <c r="BC434" s="64" t="str">
        <f t="shared" si="27"/>
        <v>INR  One Thousand Eight Hundred &amp; Thirty One  Only</v>
      </c>
      <c r="IA434" s="17">
        <v>5.21</v>
      </c>
      <c r="IB434" s="17" t="s">
        <v>888</v>
      </c>
      <c r="IC434" s="17" t="s">
        <v>733</v>
      </c>
      <c r="ID434" s="17">
        <v>24</v>
      </c>
      <c r="IE434" s="18" t="s">
        <v>767</v>
      </c>
      <c r="IF434" s="18"/>
      <c r="IG434" s="18"/>
      <c r="IH434" s="18"/>
      <c r="II434" s="18"/>
    </row>
    <row r="435" spans="1:243" s="17" customFormat="1" ht="31.5">
      <c r="A435" s="65">
        <v>5.22</v>
      </c>
      <c r="B435" s="51" t="s">
        <v>371</v>
      </c>
      <c r="C435" s="52" t="s">
        <v>734</v>
      </c>
      <c r="D435" s="52">
        <v>12</v>
      </c>
      <c r="E435" s="53" t="s">
        <v>923</v>
      </c>
      <c r="F435" s="56">
        <v>114.86</v>
      </c>
      <c r="G435" s="57"/>
      <c r="H435" s="57"/>
      <c r="I435" s="58" t="s">
        <v>34</v>
      </c>
      <c r="J435" s="59">
        <f t="shared" si="24"/>
        <v>1</v>
      </c>
      <c r="K435" s="57" t="s">
        <v>35</v>
      </c>
      <c r="L435" s="57" t="s">
        <v>4</v>
      </c>
      <c r="M435" s="60"/>
      <c r="N435" s="57"/>
      <c r="O435" s="57"/>
      <c r="P435" s="61"/>
      <c r="Q435" s="57"/>
      <c r="R435" s="57"/>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2">
        <f t="shared" si="25"/>
        <v>1378</v>
      </c>
      <c r="BB435" s="63">
        <f t="shared" si="26"/>
        <v>1378</v>
      </c>
      <c r="BC435" s="64" t="str">
        <f t="shared" si="27"/>
        <v>INR  One Thousand Three Hundred &amp; Seventy Eight  Only</v>
      </c>
      <c r="IA435" s="17">
        <v>5.22</v>
      </c>
      <c r="IB435" s="17" t="s">
        <v>371</v>
      </c>
      <c r="IC435" s="17" t="s">
        <v>734</v>
      </c>
      <c r="ID435" s="17">
        <v>12</v>
      </c>
      <c r="IE435" s="18" t="s">
        <v>923</v>
      </c>
      <c r="IF435" s="18"/>
      <c r="IG435" s="18"/>
      <c r="IH435" s="18"/>
      <c r="II435" s="18"/>
    </row>
    <row r="436" spans="1:243" s="17" customFormat="1" ht="31.5">
      <c r="A436" s="55">
        <v>5.23</v>
      </c>
      <c r="B436" s="51" t="s">
        <v>889</v>
      </c>
      <c r="C436" s="52" t="s">
        <v>735</v>
      </c>
      <c r="D436" s="52">
        <v>1</v>
      </c>
      <c r="E436" s="53" t="s">
        <v>923</v>
      </c>
      <c r="F436" s="56">
        <v>86.8</v>
      </c>
      <c r="G436" s="57"/>
      <c r="H436" s="57"/>
      <c r="I436" s="58" t="s">
        <v>34</v>
      </c>
      <c r="J436" s="59">
        <f t="shared" si="24"/>
        <v>1</v>
      </c>
      <c r="K436" s="57" t="s">
        <v>35</v>
      </c>
      <c r="L436" s="57" t="s">
        <v>4</v>
      </c>
      <c r="M436" s="60"/>
      <c r="N436" s="57"/>
      <c r="O436" s="57"/>
      <c r="P436" s="61"/>
      <c r="Q436" s="57"/>
      <c r="R436" s="57"/>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2">
        <f t="shared" si="25"/>
        <v>87</v>
      </c>
      <c r="BB436" s="63">
        <f t="shared" si="26"/>
        <v>87</v>
      </c>
      <c r="BC436" s="64" t="str">
        <f t="shared" si="27"/>
        <v>INR  Eighty Seven Only</v>
      </c>
      <c r="IA436" s="17">
        <v>5.23</v>
      </c>
      <c r="IB436" s="17" t="s">
        <v>889</v>
      </c>
      <c r="IC436" s="17" t="s">
        <v>735</v>
      </c>
      <c r="ID436" s="17">
        <v>1</v>
      </c>
      <c r="IE436" s="18" t="s">
        <v>923</v>
      </c>
      <c r="IF436" s="18"/>
      <c r="IG436" s="18"/>
      <c r="IH436" s="18"/>
      <c r="II436" s="18"/>
    </row>
    <row r="437" spans="1:243" s="17" customFormat="1" ht="110.25">
      <c r="A437" s="65">
        <v>5.24</v>
      </c>
      <c r="B437" s="51" t="s">
        <v>373</v>
      </c>
      <c r="C437" s="52" t="s">
        <v>736</v>
      </c>
      <c r="D437" s="68"/>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c r="AM437" s="69"/>
      <c r="AN437" s="69"/>
      <c r="AO437" s="69"/>
      <c r="AP437" s="69"/>
      <c r="AQ437" s="69"/>
      <c r="AR437" s="69"/>
      <c r="AS437" s="69"/>
      <c r="AT437" s="69"/>
      <c r="AU437" s="69"/>
      <c r="AV437" s="69"/>
      <c r="AW437" s="69"/>
      <c r="AX437" s="69"/>
      <c r="AY437" s="69"/>
      <c r="AZ437" s="69"/>
      <c r="BA437" s="69"/>
      <c r="BB437" s="69"/>
      <c r="BC437" s="70"/>
      <c r="IA437" s="17">
        <v>5.24</v>
      </c>
      <c r="IB437" s="17" t="s">
        <v>373</v>
      </c>
      <c r="IC437" s="17" t="s">
        <v>736</v>
      </c>
      <c r="IE437" s="18"/>
      <c r="IF437" s="18"/>
      <c r="IG437" s="18"/>
      <c r="IH437" s="18"/>
      <c r="II437" s="18"/>
    </row>
    <row r="438" spans="1:243" s="17" customFormat="1" ht="31.5">
      <c r="A438" s="55">
        <v>5.25</v>
      </c>
      <c r="B438" s="51" t="s">
        <v>890</v>
      </c>
      <c r="C438" s="52" t="s">
        <v>737</v>
      </c>
      <c r="D438" s="52">
        <v>1</v>
      </c>
      <c r="E438" s="53" t="s">
        <v>768</v>
      </c>
      <c r="F438" s="56">
        <v>2754.06</v>
      </c>
      <c r="G438" s="57"/>
      <c r="H438" s="57"/>
      <c r="I438" s="58" t="s">
        <v>34</v>
      </c>
      <c r="J438" s="59">
        <f t="shared" si="24"/>
        <v>1</v>
      </c>
      <c r="K438" s="57" t="s">
        <v>35</v>
      </c>
      <c r="L438" s="57" t="s">
        <v>4</v>
      </c>
      <c r="M438" s="60"/>
      <c r="N438" s="57"/>
      <c r="O438" s="57"/>
      <c r="P438" s="61"/>
      <c r="Q438" s="57"/>
      <c r="R438" s="57"/>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2">
        <f t="shared" si="25"/>
        <v>2754</v>
      </c>
      <c r="BB438" s="63">
        <f t="shared" si="26"/>
        <v>2754</v>
      </c>
      <c r="BC438" s="64" t="str">
        <f t="shared" si="27"/>
        <v>INR  Two Thousand Seven Hundred &amp; Fifty Four  Only</v>
      </c>
      <c r="IA438" s="17">
        <v>5.25</v>
      </c>
      <c r="IB438" s="17" t="s">
        <v>890</v>
      </c>
      <c r="IC438" s="17" t="s">
        <v>737</v>
      </c>
      <c r="ID438" s="17">
        <v>1</v>
      </c>
      <c r="IE438" s="18" t="s">
        <v>768</v>
      </c>
      <c r="IF438" s="18"/>
      <c r="IG438" s="18"/>
      <c r="IH438" s="18"/>
      <c r="II438" s="18"/>
    </row>
    <row r="439" spans="1:243" s="17" customFormat="1" ht="78.75">
      <c r="A439" s="65">
        <v>5.26</v>
      </c>
      <c r="B439" s="51" t="s">
        <v>891</v>
      </c>
      <c r="C439" s="52" t="s">
        <v>738</v>
      </c>
      <c r="D439" s="68"/>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c r="AM439" s="69"/>
      <c r="AN439" s="69"/>
      <c r="AO439" s="69"/>
      <c r="AP439" s="69"/>
      <c r="AQ439" s="69"/>
      <c r="AR439" s="69"/>
      <c r="AS439" s="69"/>
      <c r="AT439" s="69"/>
      <c r="AU439" s="69"/>
      <c r="AV439" s="69"/>
      <c r="AW439" s="69"/>
      <c r="AX439" s="69"/>
      <c r="AY439" s="69"/>
      <c r="AZ439" s="69"/>
      <c r="BA439" s="69"/>
      <c r="BB439" s="69"/>
      <c r="BC439" s="70"/>
      <c r="IA439" s="17">
        <v>5.26</v>
      </c>
      <c r="IB439" s="17" t="s">
        <v>891</v>
      </c>
      <c r="IC439" s="17" t="s">
        <v>738</v>
      </c>
      <c r="IE439" s="18"/>
      <c r="IF439" s="18"/>
      <c r="IG439" s="18"/>
      <c r="IH439" s="18"/>
      <c r="II439" s="18"/>
    </row>
    <row r="440" spans="1:243" s="17" customFormat="1" ht="31.5">
      <c r="A440" s="55">
        <v>5.27</v>
      </c>
      <c r="B440" s="51" t="s">
        <v>892</v>
      </c>
      <c r="C440" s="52" t="s">
        <v>739</v>
      </c>
      <c r="D440" s="52">
        <v>16</v>
      </c>
      <c r="E440" s="53" t="s">
        <v>767</v>
      </c>
      <c r="F440" s="56">
        <v>224.46</v>
      </c>
      <c r="G440" s="57"/>
      <c r="H440" s="57"/>
      <c r="I440" s="58" t="s">
        <v>34</v>
      </c>
      <c r="J440" s="59">
        <f t="shared" si="24"/>
        <v>1</v>
      </c>
      <c r="K440" s="57" t="s">
        <v>35</v>
      </c>
      <c r="L440" s="57" t="s">
        <v>4</v>
      </c>
      <c r="M440" s="60"/>
      <c r="N440" s="57"/>
      <c r="O440" s="57"/>
      <c r="P440" s="61"/>
      <c r="Q440" s="57"/>
      <c r="R440" s="57"/>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2">
        <f t="shared" si="25"/>
        <v>3591</v>
      </c>
      <c r="BB440" s="63">
        <f t="shared" si="26"/>
        <v>3591</v>
      </c>
      <c r="BC440" s="64" t="str">
        <f t="shared" si="27"/>
        <v>INR  Three Thousand Five Hundred &amp; Ninety One  Only</v>
      </c>
      <c r="IA440" s="17">
        <v>5.27</v>
      </c>
      <c r="IB440" s="17" t="s">
        <v>892</v>
      </c>
      <c r="IC440" s="17" t="s">
        <v>739</v>
      </c>
      <c r="ID440" s="17">
        <v>16</v>
      </c>
      <c r="IE440" s="18" t="s">
        <v>767</v>
      </c>
      <c r="IF440" s="18"/>
      <c r="IG440" s="18"/>
      <c r="IH440" s="18"/>
      <c r="II440" s="18"/>
    </row>
    <row r="441" spans="1:243" s="17" customFormat="1" ht="78.75">
      <c r="A441" s="65">
        <v>5.28</v>
      </c>
      <c r="B441" s="51" t="s">
        <v>893</v>
      </c>
      <c r="C441" s="52" t="s">
        <v>740</v>
      </c>
      <c r="D441" s="68"/>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c r="AM441" s="69"/>
      <c r="AN441" s="69"/>
      <c r="AO441" s="69"/>
      <c r="AP441" s="69"/>
      <c r="AQ441" s="69"/>
      <c r="AR441" s="69"/>
      <c r="AS441" s="69"/>
      <c r="AT441" s="69"/>
      <c r="AU441" s="69"/>
      <c r="AV441" s="69"/>
      <c r="AW441" s="69"/>
      <c r="AX441" s="69"/>
      <c r="AY441" s="69"/>
      <c r="AZ441" s="69"/>
      <c r="BA441" s="69"/>
      <c r="BB441" s="69"/>
      <c r="BC441" s="70"/>
      <c r="IA441" s="17">
        <v>5.28</v>
      </c>
      <c r="IB441" s="17" t="s">
        <v>893</v>
      </c>
      <c r="IC441" s="17" t="s">
        <v>740</v>
      </c>
      <c r="IE441" s="18"/>
      <c r="IF441" s="18"/>
      <c r="IG441" s="18"/>
      <c r="IH441" s="18"/>
      <c r="II441" s="18"/>
    </row>
    <row r="442" spans="1:243" s="17" customFormat="1" ht="31.5">
      <c r="A442" s="55">
        <v>5.29</v>
      </c>
      <c r="B442" s="51" t="s">
        <v>894</v>
      </c>
      <c r="C442" s="52" t="s">
        <v>741</v>
      </c>
      <c r="D442" s="52">
        <v>1</v>
      </c>
      <c r="E442" s="53" t="s">
        <v>923</v>
      </c>
      <c r="F442" s="56">
        <v>2386.67</v>
      </c>
      <c r="G442" s="57"/>
      <c r="H442" s="57"/>
      <c r="I442" s="58" t="s">
        <v>34</v>
      </c>
      <c r="J442" s="59">
        <f t="shared" si="24"/>
        <v>1</v>
      </c>
      <c r="K442" s="57" t="s">
        <v>35</v>
      </c>
      <c r="L442" s="57" t="s">
        <v>4</v>
      </c>
      <c r="M442" s="60"/>
      <c r="N442" s="57"/>
      <c r="O442" s="57"/>
      <c r="P442" s="61"/>
      <c r="Q442" s="57"/>
      <c r="R442" s="57"/>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2">
        <f t="shared" si="25"/>
        <v>2387</v>
      </c>
      <c r="BB442" s="63">
        <f t="shared" si="26"/>
        <v>2387</v>
      </c>
      <c r="BC442" s="64" t="str">
        <f t="shared" si="27"/>
        <v>INR  Two Thousand Three Hundred &amp; Eighty Seven  Only</v>
      </c>
      <c r="IA442" s="17">
        <v>5.29</v>
      </c>
      <c r="IB442" s="17" t="s">
        <v>894</v>
      </c>
      <c r="IC442" s="17" t="s">
        <v>741</v>
      </c>
      <c r="ID442" s="17">
        <v>1</v>
      </c>
      <c r="IE442" s="18" t="s">
        <v>923</v>
      </c>
      <c r="IF442" s="18"/>
      <c r="IG442" s="18"/>
      <c r="IH442" s="18"/>
      <c r="II442" s="18"/>
    </row>
    <row r="443" spans="1:243" s="17" customFormat="1" ht="236.25">
      <c r="A443" s="65">
        <v>5.3</v>
      </c>
      <c r="B443" s="51" t="s">
        <v>895</v>
      </c>
      <c r="C443" s="52" t="s">
        <v>742</v>
      </c>
      <c r="D443" s="52">
        <v>4</v>
      </c>
      <c r="E443" s="53" t="s">
        <v>631</v>
      </c>
      <c r="F443" s="56">
        <v>2393.69</v>
      </c>
      <c r="G443" s="57"/>
      <c r="H443" s="57"/>
      <c r="I443" s="58" t="s">
        <v>34</v>
      </c>
      <c r="J443" s="59">
        <f t="shared" si="24"/>
        <v>1</v>
      </c>
      <c r="K443" s="57" t="s">
        <v>35</v>
      </c>
      <c r="L443" s="57" t="s">
        <v>4</v>
      </c>
      <c r="M443" s="60"/>
      <c r="N443" s="57"/>
      <c r="O443" s="57"/>
      <c r="P443" s="61"/>
      <c r="Q443" s="57"/>
      <c r="R443" s="57"/>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2">
        <f t="shared" si="25"/>
        <v>9575</v>
      </c>
      <c r="BB443" s="63">
        <f t="shared" si="26"/>
        <v>9575</v>
      </c>
      <c r="BC443" s="64" t="str">
        <f t="shared" si="27"/>
        <v>INR  Nine Thousand Five Hundred &amp; Seventy Five  Only</v>
      </c>
      <c r="IA443" s="17">
        <v>5.3</v>
      </c>
      <c r="IB443" s="17" t="s">
        <v>895</v>
      </c>
      <c r="IC443" s="17" t="s">
        <v>742</v>
      </c>
      <c r="ID443" s="17">
        <v>4</v>
      </c>
      <c r="IE443" s="18" t="s">
        <v>631</v>
      </c>
      <c r="IF443" s="18"/>
      <c r="IG443" s="18"/>
      <c r="IH443" s="18"/>
      <c r="II443" s="18"/>
    </row>
    <row r="444" spans="1:243" s="17" customFormat="1" ht="65.25" customHeight="1">
      <c r="A444" s="55">
        <v>5.31</v>
      </c>
      <c r="B444" s="51" t="s">
        <v>896</v>
      </c>
      <c r="C444" s="52" t="s">
        <v>743</v>
      </c>
      <c r="D444" s="68"/>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c r="AM444" s="69"/>
      <c r="AN444" s="69"/>
      <c r="AO444" s="69"/>
      <c r="AP444" s="69"/>
      <c r="AQ444" s="69"/>
      <c r="AR444" s="69"/>
      <c r="AS444" s="69"/>
      <c r="AT444" s="69"/>
      <c r="AU444" s="69"/>
      <c r="AV444" s="69"/>
      <c r="AW444" s="69"/>
      <c r="AX444" s="69"/>
      <c r="AY444" s="69"/>
      <c r="AZ444" s="69"/>
      <c r="BA444" s="69"/>
      <c r="BB444" s="69"/>
      <c r="BC444" s="70"/>
      <c r="IA444" s="17">
        <v>5.31</v>
      </c>
      <c r="IB444" s="54" t="s">
        <v>896</v>
      </c>
      <c r="IC444" s="17" t="s">
        <v>743</v>
      </c>
      <c r="IE444" s="18"/>
      <c r="IF444" s="18"/>
      <c r="IG444" s="18"/>
      <c r="IH444" s="18"/>
      <c r="II444" s="18"/>
    </row>
    <row r="445" spans="1:243" s="17" customFormat="1" ht="31.5">
      <c r="A445" s="65">
        <v>5.32</v>
      </c>
      <c r="B445" s="51" t="s">
        <v>897</v>
      </c>
      <c r="C445" s="52" t="s">
        <v>744</v>
      </c>
      <c r="D445" s="52">
        <v>120</v>
      </c>
      <c r="E445" s="53" t="s">
        <v>922</v>
      </c>
      <c r="F445" s="56">
        <v>80.67</v>
      </c>
      <c r="G445" s="57"/>
      <c r="H445" s="57"/>
      <c r="I445" s="58" t="s">
        <v>34</v>
      </c>
      <c r="J445" s="59">
        <f t="shared" si="24"/>
        <v>1</v>
      </c>
      <c r="K445" s="57" t="s">
        <v>35</v>
      </c>
      <c r="L445" s="57" t="s">
        <v>4</v>
      </c>
      <c r="M445" s="60"/>
      <c r="N445" s="57"/>
      <c r="O445" s="57"/>
      <c r="P445" s="61"/>
      <c r="Q445" s="57"/>
      <c r="R445" s="57"/>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2">
        <f t="shared" si="25"/>
        <v>9680</v>
      </c>
      <c r="BB445" s="63">
        <f t="shared" si="26"/>
        <v>9680</v>
      </c>
      <c r="BC445" s="64" t="str">
        <f t="shared" si="27"/>
        <v>INR  Nine Thousand Six Hundred &amp; Eighty  Only</v>
      </c>
      <c r="IA445" s="17">
        <v>5.32</v>
      </c>
      <c r="IB445" s="17" t="s">
        <v>897</v>
      </c>
      <c r="IC445" s="17" t="s">
        <v>744</v>
      </c>
      <c r="ID445" s="17">
        <v>120</v>
      </c>
      <c r="IE445" s="18" t="s">
        <v>922</v>
      </c>
      <c r="IF445" s="18"/>
      <c r="IG445" s="18"/>
      <c r="IH445" s="18"/>
      <c r="II445" s="18"/>
    </row>
    <row r="446" spans="1:243" s="17" customFormat="1" ht="31.5">
      <c r="A446" s="55">
        <v>5.33</v>
      </c>
      <c r="B446" s="51" t="s">
        <v>898</v>
      </c>
      <c r="C446" s="52" t="s">
        <v>745</v>
      </c>
      <c r="D446" s="52">
        <v>100</v>
      </c>
      <c r="E446" s="53" t="s">
        <v>922</v>
      </c>
      <c r="F446" s="56">
        <v>88.56</v>
      </c>
      <c r="G446" s="57"/>
      <c r="H446" s="57"/>
      <c r="I446" s="58" t="s">
        <v>34</v>
      </c>
      <c r="J446" s="59">
        <f t="shared" si="24"/>
        <v>1</v>
      </c>
      <c r="K446" s="57" t="s">
        <v>35</v>
      </c>
      <c r="L446" s="57" t="s">
        <v>4</v>
      </c>
      <c r="M446" s="60"/>
      <c r="N446" s="57"/>
      <c r="O446" s="57"/>
      <c r="P446" s="61"/>
      <c r="Q446" s="57"/>
      <c r="R446" s="57"/>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2">
        <f t="shared" si="25"/>
        <v>8856</v>
      </c>
      <c r="BB446" s="63">
        <f t="shared" si="26"/>
        <v>8856</v>
      </c>
      <c r="BC446" s="64" t="str">
        <f t="shared" si="27"/>
        <v>INR  Eight Thousand Eight Hundred &amp; Fifty Six  Only</v>
      </c>
      <c r="IA446" s="17">
        <v>5.33</v>
      </c>
      <c r="IB446" s="17" t="s">
        <v>898</v>
      </c>
      <c r="IC446" s="17" t="s">
        <v>745</v>
      </c>
      <c r="ID446" s="17">
        <v>100</v>
      </c>
      <c r="IE446" s="18" t="s">
        <v>922</v>
      </c>
      <c r="IF446" s="18"/>
      <c r="IG446" s="18"/>
      <c r="IH446" s="18"/>
      <c r="II446" s="18"/>
    </row>
    <row r="447" spans="1:243" s="17" customFormat="1" ht="31.5">
      <c r="A447" s="65">
        <v>5.34</v>
      </c>
      <c r="B447" s="51" t="s">
        <v>899</v>
      </c>
      <c r="C447" s="52" t="s">
        <v>746</v>
      </c>
      <c r="D447" s="52">
        <v>50</v>
      </c>
      <c r="E447" s="53" t="s">
        <v>922</v>
      </c>
      <c r="F447" s="56">
        <v>94.7</v>
      </c>
      <c r="G447" s="57"/>
      <c r="H447" s="57"/>
      <c r="I447" s="58" t="s">
        <v>34</v>
      </c>
      <c r="J447" s="59">
        <f t="shared" si="24"/>
        <v>1</v>
      </c>
      <c r="K447" s="57" t="s">
        <v>35</v>
      </c>
      <c r="L447" s="57" t="s">
        <v>4</v>
      </c>
      <c r="M447" s="60"/>
      <c r="N447" s="57"/>
      <c r="O447" s="57"/>
      <c r="P447" s="61"/>
      <c r="Q447" s="57"/>
      <c r="R447" s="57"/>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2">
        <f t="shared" si="25"/>
        <v>4735</v>
      </c>
      <c r="BB447" s="63">
        <f t="shared" si="26"/>
        <v>4735</v>
      </c>
      <c r="BC447" s="64" t="str">
        <f t="shared" si="27"/>
        <v>INR  Four Thousand Seven Hundred &amp; Thirty Five  Only</v>
      </c>
      <c r="IA447" s="17">
        <v>5.34</v>
      </c>
      <c r="IB447" s="17" t="s">
        <v>899</v>
      </c>
      <c r="IC447" s="17" t="s">
        <v>746</v>
      </c>
      <c r="ID447" s="17">
        <v>50</v>
      </c>
      <c r="IE447" s="18" t="s">
        <v>922</v>
      </c>
      <c r="IF447" s="18"/>
      <c r="IG447" s="18"/>
      <c r="IH447" s="18"/>
      <c r="II447" s="18"/>
    </row>
    <row r="448" spans="1:243" s="17" customFormat="1" ht="31.5">
      <c r="A448" s="55">
        <v>5.35</v>
      </c>
      <c r="B448" s="51" t="s">
        <v>900</v>
      </c>
      <c r="C448" s="52" t="s">
        <v>747</v>
      </c>
      <c r="D448" s="52">
        <v>30</v>
      </c>
      <c r="E448" s="53" t="s">
        <v>924</v>
      </c>
      <c r="F448" s="56">
        <v>122.75</v>
      </c>
      <c r="G448" s="57"/>
      <c r="H448" s="57"/>
      <c r="I448" s="58" t="s">
        <v>34</v>
      </c>
      <c r="J448" s="59">
        <f t="shared" si="24"/>
        <v>1</v>
      </c>
      <c r="K448" s="57" t="s">
        <v>35</v>
      </c>
      <c r="L448" s="57" t="s">
        <v>4</v>
      </c>
      <c r="M448" s="60"/>
      <c r="N448" s="57"/>
      <c r="O448" s="57"/>
      <c r="P448" s="61"/>
      <c r="Q448" s="57"/>
      <c r="R448" s="57"/>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2">
        <f t="shared" si="25"/>
        <v>3683</v>
      </c>
      <c r="BB448" s="63">
        <f t="shared" si="26"/>
        <v>3683</v>
      </c>
      <c r="BC448" s="64" t="str">
        <f t="shared" si="27"/>
        <v>INR  Three Thousand Six Hundred &amp; Eighty Three  Only</v>
      </c>
      <c r="IA448" s="17">
        <v>5.35</v>
      </c>
      <c r="IB448" s="17" t="s">
        <v>900</v>
      </c>
      <c r="IC448" s="17" t="s">
        <v>747</v>
      </c>
      <c r="ID448" s="17">
        <v>30</v>
      </c>
      <c r="IE448" s="18" t="s">
        <v>924</v>
      </c>
      <c r="IF448" s="18"/>
      <c r="IG448" s="18"/>
      <c r="IH448" s="18"/>
      <c r="II448" s="18"/>
    </row>
    <row r="449" spans="1:243" s="17" customFormat="1" ht="78.75">
      <c r="A449" s="65">
        <v>5.36</v>
      </c>
      <c r="B449" s="51" t="s">
        <v>901</v>
      </c>
      <c r="C449" s="52" t="s">
        <v>748</v>
      </c>
      <c r="D449" s="68"/>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c r="AM449" s="69"/>
      <c r="AN449" s="69"/>
      <c r="AO449" s="69"/>
      <c r="AP449" s="69"/>
      <c r="AQ449" s="69"/>
      <c r="AR449" s="69"/>
      <c r="AS449" s="69"/>
      <c r="AT449" s="69"/>
      <c r="AU449" s="69"/>
      <c r="AV449" s="69"/>
      <c r="AW449" s="69"/>
      <c r="AX449" s="69"/>
      <c r="AY449" s="69"/>
      <c r="AZ449" s="69"/>
      <c r="BA449" s="69"/>
      <c r="BB449" s="69"/>
      <c r="BC449" s="70"/>
      <c r="IA449" s="17">
        <v>5.36</v>
      </c>
      <c r="IB449" s="17" t="s">
        <v>901</v>
      </c>
      <c r="IC449" s="17" t="s">
        <v>748</v>
      </c>
      <c r="IE449" s="18"/>
      <c r="IF449" s="18"/>
      <c r="IG449" s="18"/>
      <c r="IH449" s="18"/>
      <c r="II449" s="18"/>
    </row>
    <row r="450" spans="1:243" s="17" customFormat="1" ht="31.5">
      <c r="A450" s="55">
        <v>5.37</v>
      </c>
      <c r="B450" s="51" t="s">
        <v>902</v>
      </c>
      <c r="C450" s="52" t="s">
        <v>749</v>
      </c>
      <c r="D450" s="52">
        <v>2</v>
      </c>
      <c r="E450" s="53" t="s">
        <v>767</v>
      </c>
      <c r="F450" s="56">
        <v>2461.2</v>
      </c>
      <c r="G450" s="57"/>
      <c r="H450" s="57"/>
      <c r="I450" s="58" t="s">
        <v>34</v>
      </c>
      <c r="J450" s="59">
        <f t="shared" si="24"/>
        <v>1</v>
      </c>
      <c r="K450" s="57" t="s">
        <v>35</v>
      </c>
      <c r="L450" s="57" t="s">
        <v>4</v>
      </c>
      <c r="M450" s="60"/>
      <c r="N450" s="57"/>
      <c r="O450" s="57"/>
      <c r="P450" s="61"/>
      <c r="Q450" s="57"/>
      <c r="R450" s="57"/>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2">
        <f t="shared" si="25"/>
        <v>4922</v>
      </c>
      <c r="BB450" s="63">
        <f t="shared" si="26"/>
        <v>4922</v>
      </c>
      <c r="BC450" s="64" t="str">
        <f t="shared" si="27"/>
        <v>INR  Four Thousand Nine Hundred &amp; Twenty Two  Only</v>
      </c>
      <c r="IA450" s="17">
        <v>5.37</v>
      </c>
      <c r="IB450" s="17" t="s">
        <v>902</v>
      </c>
      <c r="IC450" s="17" t="s">
        <v>749</v>
      </c>
      <c r="ID450" s="17">
        <v>2</v>
      </c>
      <c r="IE450" s="18" t="s">
        <v>767</v>
      </c>
      <c r="IF450" s="18"/>
      <c r="IG450" s="18"/>
      <c r="IH450" s="18"/>
      <c r="II450" s="18"/>
    </row>
    <row r="451" spans="1:243" s="17" customFormat="1" ht="78.75">
      <c r="A451" s="65">
        <v>5.38</v>
      </c>
      <c r="B451" s="51" t="s">
        <v>903</v>
      </c>
      <c r="C451" s="52" t="s">
        <v>750</v>
      </c>
      <c r="D451" s="68"/>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c r="AM451" s="69"/>
      <c r="AN451" s="69"/>
      <c r="AO451" s="69"/>
      <c r="AP451" s="69"/>
      <c r="AQ451" s="69"/>
      <c r="AR451" s="69"/>
      <c r="AS451" s="69"/>
      <c r="AT451" s="69"/>
      <c r="AU451" s="69"/>
      <c r="AV451" s="69"/>
      <c r="AW451" s="69"/>
      <c r="AX451" s="69"/>
      <c r="AY451" s="69"/>
      <c r="AZ451" s="69"/>
      <c r="BA451" s="69"/>
      <c r="BB451" s="69"/>
      <c r="BC451" s="70"/>
      <c r="IA451" s="17">
        <v>5.38</v>
      </c>
      <c r="IB451" s="17" t="s">
        <v>903</v>
      </c>
      <c r="IC451" s="17" t="s">
        <v>750</v>
      </c>
      <c r="IE451" s="18"/>
      <c r="IF451" s="18"/>
      <c r="IG451" s="18"/>
      <c r="IH451" s="18"/>
      <c r="II451" s="18"/>
    </row>
    <row r="452" spans="1:243" s="17" customFormat="1" ht="31.5">
      <c r="A452" s="55">
        <v>5.39</v>
      </c>
      <c r="B452" s="51" t="s">
        <v>904</v>
      </c>
      <c r="C452" s="52" t="s">
        <v>751</v>
      </c>
      <c r="D452" s="52">
        <v>2</v>
      </c>
      <c r="E452" s="53" t="s">
        <v>767</v>
      </c>
      <c r="F452" s="56">
        <v>938.19</v>
      </c>
      <c r="G452" s="57"/>
      <c r="H452" s="57"/>
      <c r="I452" s="58" t="s">
        <v>34</v>
      </c>
      <c r="J452" s="59">
        <f t="shared" si="24"/>
        <v>1</v>
      </c>
      <c r="K452" s="57" t="s">
        <v>35</v>
      </c>
      <c r="L452" s="57" t="s">
        <v>4</v>
      </c>
      <c r="M452" s="60"/>
      <c r="N452" s="57"/>
      <c r="O452" s="57"/>
      <c r="P452" s="61"/>
      <c r="Q452" s="57"/>
      <c r="R452" s="57"/>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2">
        <f t="shared" si="25"/>
        <v>1876</v>
      </c>
      <c r="BB452" s="63">
        <f t="shared" si="26"/>
        <v>1876</v>
      </c>
      <c r="BC452" s="64" t="str">
        <f t="shared" si="27"/>
        <v>INR  One Thousand Eight Hundred &amp; Seventy Six  Only</v>
      </c>
      <c r="IA452" s="17">
        <v>5.39</v>
      </c>
      <c r="IB452" s="17" t="s">
        <v>904</v>
      </c>
      <c r="IC452" s="17" t="s">
        <v>751</v>
      </c>
      <c r="ID452" s="17">
        <v>2</v>
      </c>
      <c r="IE452" s="18" t="s">
        <v>767</v>
      </c>
      <c r="IF452" s="18"/>
      <c r="IG452" s="18"/>
      <c r="IH452" s="18"/>
      <c r="II452" s="18"/>
    </row>
    <row r="453" spans="1:243" s="17" customFormat="1" ht="31.5">
      <c r="A453" s="65">
        <v>5.4</v>
      </c>
      <c r="B453" s="51" t="s">
        <v>905</v>
      </c>
      <c r="C453" s="52" t="s">
        <v>752</v>
      </c>
      <c r="D453" s="52">
        <v>4</v>
      </c>
      <c r="E453" s="53" t="s">
        <v>767</v>
      </c>
      <c r="F453" s="56">
        <v>738.27</v>
      </c>
      <c r="G453" s="57"/>
      <c r="H453" s="57"/>
      <c r="I453" s="58" t="s">
        <v>34</v>
      </c>
      <c r="J453" s="59">
        <f t="shared" si="24"/>
        <v>1</v>
      </c>
      <c r="K453" s="57" t="s">
        <v>35</v>
      </c>
      <c r="L453" s="57" t="s">
        <v>4</v>
      </c>
      <c r="M453" s="60"/>
      <c r="N453" s="57"/>
      <c r="O453" s="57"/>
      <c r="P453" s="61"/>
      <c r="Q453" s="57"/>
      <c r="R453" s="57"/>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2">
        <f t="shared" si="25"/>
        <v>2953</v>
      </c>
      <c r="BB453" s="63">
        <f t="shared" si="26"/>
        <v>2953</v>
      </c>
      <c r="BC453" s="64" t="str">
        <f t="shared" si="27"/>
        <v>INR  Two Thousand Nine Hundred &amp; Fifty Three  Only</v>
      </c>
      <c r="IA453" s="17">
        <v>5.4</v>
      </c>
      <c r="IB453" s="17" t="s">
        <v>905</v>
      </c>
      <c r="IC453" s="17" t="s">
        <v>752</v>
      </c>
      <c r="ID453" s="17">
        <v>4</v>
      </c>
      <c r="IE453" s="18" t="s">
        <v>767</v>
      </c>
      <c r="IF453" s="18"/>
      <c r="IG453" s="18"/>
      <c r="IH453" s="18"/>
      <c r="II453" s="18"/>
    </row>
    <row r="454" spans="1:243" s="17" customFormat="1" ht="47.25">
      <c r="A454" s="55">
        <v>5.41</v>
      </c>
      <c r="B454" s="51" t="s">
        <v>906</v>
      </c>
      <c r="C454" s="52" t="s">
        <v>753</v>
      </c>
      <c r="D454" s="52">
        <v>5</v>
      </c>
      <c r="E454" s="53" t="s">
        <v>767</v>
      </c>
      <c r="F454" s="56">
        <v>800.53</v>
      </c>
      <c r="G454" s="57"/>
      <c r="H454" s="57"/>
      <c r="I454" s="58" t="s">
        <v>34</v>
      </c>
      <c r="J454" s="59">
        <f t="shared" si="24"/>
        <v>1</v>
      </c>
      <c r="K454" s="57" t="s">
        <v>35</v>
      </c>
      <c r="L454" s="57" t="s">
        <v>4</v>
      </c>
      <c r="M454" s="60"/>
      <c r="N454" s="57"/>
      <c r="O454" s="57"/>
      <c r="P454" s="61"/>
      <c r="Q454" s="57"/>
      <c r="R454" s="57"/>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2">
        <f t="shared" si="25"/>
        <v>4003</v>
      </c>
      <c r="BB454" s="63">
        <f t="shared" si="26"/>
        <v>4003</v>
      </c>
      <c r="BC454" s="64" t="str">
        <f t="shared" si="27"/>
        <v>INR  Four Thousand  &amp;Three  Only</v>
      </c>
      <c r="IA454" s="17">
        <v>5.41</v>
      </c>
      <c r="IB454" s="17" t="s">
        <v>906</v>
      </c>
      <c r="IC454" s="17" t="s">
        <v>753</v>
      </c>
      <c r="ID454" s="17">
        <v>5</v>
      </c>
      <c r="IE454" s="18" t="s">
        <v>767</v>
      </c>
      <c r="IF454" s="18"/>
      <c r="IG454" s="18"/>
      <c r="IH454" s="18"/>
      <c r="II454" s="18"/>
    </row>
    <row r="455" spans="1:243" s="17" customFormat="1" ht="63">
      <c r="A455" s="65">
        <v>5.42</v>
      </c>
      <c r="B455" s="51" t="s">
        <v>907</v>
      </c>
      <c r="C455" s="52" t="s">
        <v>754</v>
      </c>
      <c r="D455" s="68"/>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c r="AM455" s="69"/>
      <c r="AN455" s="69"/>
      <c r="AO455" s="69"/>
      <c r="AP455" s="69"/>
      <c r="AQ455" s="69"/>
      <c r="AR455" s="69"/>
      <c r="AS455" s="69"/>
      <c r="AT455" s="69"/>
      <c r="AU455" s="69"/>
      <c r="AV455" s="69"/>
      <c r="AW455" s="69"/>
      <c r="AX455" s="69"/>
      <c r="AY455" s="69"/>
      <c r="AZ455" s="69"/>
      <c r="BA455" s="69"/>
      <c r="BB455" s="69"/>
      <c r="BC455" s="70"/>
      <c r="IA455" s="17">
        <v>5.42</v>
      </c>
      <c r="IB455" s="17" t="s">
        <v>907</v>
      </c>
      <c r="IC455" s="17" t="s">
        <v>754</v>
      </c>
      <c r="IE455" s="18"/>
      <c r="IF455" s="18"/>
      <c r="IG455" s="18"/>
      <c r="IH455" s="18"/>
      <c r="II455" s="18"/>
    </row>
    <row r="456" spans="1:243" s="17" customFormat="1" ht="31.5">
      <c r="A456" s="55">
        <v>5.43</v>
      </c>
      <c r="B456" s="51" t="s">
        <v>908</v>
      </c>
      <c r="C456" s="52" t="s">
        <v>755</v>
      </c>
      <c r="D456" s="52">
        <v>20</v>
      </c>
      <c r="E456" s="53" t="s">
        <v>767</v>
      </c>
      <c r="F456" s="56">
        <v>165.72</v>
      </c>
      <c r="G456" s="57"/>
      <c r="H456" s="57"/>
      <c r="I456" s="58" t="s">
        <v>34</v>
      </c>
      <c r="J456" s="59">
        <f t="shared" si="24"/>
        <v>1</v>
      </c>
      <c r="K456" s="57" t="s">
        <v>35</v>
      </c>
      <c r="L456" s="57" t="s">
        <v>4</v>
      </c>
      <c r="M456" s="60"/>
      <c r="N456" s="57"/>
      <c r="O456" s="57"/>
      <c r="P456" s="61"/>
      <c r="Q456" s="57"/>
      <c r="R456" s="57"/>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2">
        <f t="shared" si="25"/>
        <v>3314</v>
      </c>
      <c r="BB456" s="63">
        <f t="shared" si="26"/>
        <v>3314</v>
      </c>
      <c r="BC456" s="64" t="str">
        <f t="shared" si="27"/>
        <v>INR  Three Thousand Three Hundred &amp; Fourteen  Only</v>
      </c>
      <c r="IA456" s="17">
        <v>5.43</v>
      </c>
      <c r="IB456" s="17" t="s">
        <v>908</v>
      </c>
      <c r="IC456" s="17" t="s">
        <v>755</v>
      </c>
      <c r="ID456" s="17">
        <v>20</v>
      </c>
      <c r="IE456" s="18" t="s">
        <v>767</v>
      </c>
      <c r="IF456" s="18"/>
      <c r="IG456" s="18"/>
      <c r="IH456" s="18"/>
      <c r="II456" s="18"/>
    </row>
    <row r="457" spans="1:243" s="17" customFormat="1" ht="47.25">
      <c r="A457" s="65">
        <v>5.44</v>
      </c>
      <c r="B457" s="51" t="s">
        <v>909</v>
      </c>
      <c r="C457" s="52" t="s">
        <v>756</v>
      </c>
      <c r="D457" s="52">
        <v>100</v>
      </c>
      <c r="E457" s="53" t="s">
        <v>925</v>
      </c>
      <c r="F457" s="56">
        <v>0.7</v>
      </c>
      <c r="G457" s="57"/>
      <c r="H457" s="57"/>
      <c r="I457" s="58" t="s">
        <v>34</v>
      </c>
      <c r="J457" s="59">
        <f t="shared" si="24"/>
        <v>1</v>
      </c>
      <c r="K457" s="57" t="s">
        <v>35</v>
      </c>
      <c r="L457" s="57" t="s">
        <v>4</v>
      </c>
      <c r="M457" s="60"/>
      <c r="N457" s="57"/>
      <c r="O457" s="57"/>
      <c r="P457" s="61"/>
      <c r="Q457" s="57"/>
      <c r="R457" s="57"/>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2">
        <f t="shared" si="25"/>
        <v>70</v>
      </c>
      <c r="BB457" s="63">
        <f t="shared" si="26"/>
        <v>70</v>
      </c>
      <c r="BC457" s="64" t="str">
        <f t="shared" si="27"/>
        <v>INR  Seventy Only</v>
      </c>
      <c r="IA457" s="17">
        <v>5.44</v>
      </c>
      <c r="IB457" s="17" t="s">
        <v>909</v>
      </c>
      <c r="IC457" s="17" t="s">
        <v>756</v>
      </c>
      <c r="ID457" s="17">
        <v>100</v>
      </c>
      <c r="IE457" s="18" t="s">
        <v>925</v>
      </c>
      <c r="IF457" s="18"/>
      <c r="IG457" s="18"/>
      <c r="IH457" s="18"/>
      <c r="II457" s="18"/>
    </row>
    <row r="458" spans="1:243" s="17" customFormat="1" ht="47.25">
      <c r="A458" s="55">
        <v>5.45</v>
      </c>
      <c r="B458" s="51" t="s">
        <v>910</v>
      </c>
      <c r="C458" s="52" t="s">
        <v>757</v>
      </c>
      <c r="D458" s="52">
        <v>85</v>
      </c>
      <c r="E458" s="53" t="s">
        <v>767</v>
      </c>
      <c r="F458" s="56">
        <v>14.03</v>
      </c>
      <c r="G458" s="57"/>
      <c r="H458" s="57"/>
      <c r="I458" s="58" t="s">
        <v>34</v>
      </c>
      <c r="J458" s="59">
        <f t="shared" si="24"/>
        <v>1</v>
      </c>
      <c r="K458" s="57" t="s">
        <v>35</v>
      </c>
      <c r="L458" s="57" t="s">
        <v>4</v>
      </c>
      <c r="M458" s="60"/>
      <c r="N458" s="57"/>
      <c r="O458" s="57"/>
      <c r="P458" s="61"/>
      <c r="Q458" s="57"/>
      <c r="R458" s="57"/>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2">
        <f t="shared" si="25"/>
        <v>1193</v>
      </c>
      <c r="BB458" s="63">
        <f t="shared" si="26"/>
        <v>1193</v>
      </c>
      <c r="BC458" s="64" t="str">
        <f t="shared" si="27"/>
        <v>INR  One Thousand One Hundred &amp; Ninety Three  Only</v>
      </c>
      <c r="IA458" s="17">
        <v>5.45</v>
      </c>
      <c r="IB458" s="17" t="s">
        <v>910</v>
      </c>
      <c r="IC458" s="17" t="s">
        <v>757</v>
      </c>
      <c r="ID458" s="17">
        <v>85</v>
      </c>
      <c r="IE458" s="18" t="s">
        <v>767</v>
      </c>
      <c r="IF458" s="18"/>
      <c r="IG458" s="18"/>
      <c r="IH458" s="18"/>
      <c r="II458" s="18"/>
    </row>
    <row r="459" spans="1:243" s="17" customFormat="1" ht="63">
      <c r="A459" s="65">
        <v>5.46</v>
      </c>
      <c r="B459" s="51" t="s">
        <v>911</v>
      </c>
      <c r="C459" s="52" t="s">
        <v>758</v>
      </c>
      <c r="D459" s="52">
        <v>2</v>
      </c>
      <c r="E459" s="53" t="s">
        <v>767</v>
      </c>
      <c r="F459" s="56">
        <v>79.79</v>
      </c>
      <c r="G459" s="57"/>
      <c r="H459" s="57"/>
      <c r="I459" s="58" t="s">
        <v>34</v>
      </c>
      <c r="J459" s="59">
        <f t="shared" si="24"/>
        <v>1</v>
      </c>
      <c r="K459" s="57" t="s">
        <v>35</v>
      </c>
      <c r="L459" s="57" t="s">
        <v>4</v>
      </c>
      <c r="M459" s="60"/>
      <c r="N459" s="57"/>
      <c r="O459" s="57"/>
      <c r="P459" s="61"/>
      <c r="Q459" s="57"/>
      <c r="R459" s="57"/>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2">
        <f t="shared" si="25"/>
        <v>160</v>
      </c>
      <c r="BB459" s="63">
        <f t="shared" si="26"/>
        <v>160</v>
      </c>
      <c r="BC459" s="64" t="str">
        <f t="shared" si="27"/>
        <v>INR  One Hundred &amp; Sixty  Only</v>
      </c>
      <c r="IA459" s="17">
        <v>5.46</v>
      </c>
      <c r="IB459" s="17" t="s">
        <v>911</v>
      </c>
      <c r="IC459" s="17" t="s">
        <v>758</v>
      </c>
      <c r="ID459" s="17">
        <v>2</v>
      </c>
      <c r="IE459" s="18" t="s">
        <v>767</v>
      </c>
      <c r="IF459" s="18"/>
      <c r="IG459" s="18"/>
      <c r="IH459" s="18"/>
      <c r="II459" s="18"/>
    </row>
    <row r="460" spans="1:243" s="17" customFormat="1" ht="63">
      <c r="A460" s="55">
        <v>5.47</v>
      </c>
      <c r="B460" s="51" t="s">
        <v>912</v>
      </c>
      <c r="C460" s="52" t="s">
        <v>759</v>
      </c>
      <c r="D460" s="52">
        <v>31</v>
      </c>
      <c r="E460" s="53" t="s">
        <v>767</v>
      </c>
      <c r="F460" s="56">
        <v>28.06</v>
      </c>
      <c r="G460" s="57"/>
      <c r="H460" s="57"/>
      <c r="I460" s="58" t="s">
        <v>34</v>
      </c>
      <c r="J460" s="59">
        <f t="shared" si="24"/>
        <v>1</v>
      </c>
      <c r="K460" s="57" t="s">
        <v>35</v>
      </c>
      <c r="L460" s="57" t="s">
        <v>4</v>
      </c>
      <c r="M460" s="60"/>
      <c r="N460" s="57"/>
      <c r="O460" s="57"/>
      <c r="P460" s="61"/>
      <c r="Q460" s="57"/>
      <c r="R460" s="57"/>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2">
        <f t="shared" si="25"/>
        <v>870</v>
      </c>
      <c r="BB460" s="63">
        <f t="shared" si="26"/>
        <v>870</v>
      </c>
      <c r="BC460" s="64" t="str">
        <f t="shared" si="27"/>
        <v>INR  Eight Hundred &amp; Seventy  Only</v>
      </c>
      <c r="IA460" s="17">
        <v>5.47</v>
      </c>
      <c r="IB460" s="17" t="s">
        <v>912</v>
      </c>
      <c r="IC460" s="17" t="s">
        <v>759</v>
      </c>
      <c r="ID460" s="17">
        <v>31</v>
      </c>
      <c r="IE460" s="18" t="s">
        <v>767</v>
      </c>
      <c r="IF460" s="18"/>
      <c r="IG460" s="18"/>
      <c r="IH460" s="18"/>
      <c r="II460" s="18"/>
    </row>
    <row r="461" spans="1:243" s="17" customFormat="1" ht="47.25">
      <c r="A461" s="65">
        <v>5.48</v>
      </c>
      <c r="B461" s="51" t="s">
        <v>913</v>
      </c>
      <c r="C461" s="52" t="s">
        <v>760</v>
      </c>
      <c r="D461" s="52">
        <v>1</v>
      </c>
      <c r="E461" s="53" t="s">
        <v>767</v>
      </c>
      <c r="F461" s="56">
        <v>241.12</v>
      </c>
      <c r="G461" s="57"/>
      <c r="H461" s="57"/>
      <c r="I461" s="58" t="s">
        <v>34</v>
      </c>
      <c r="J461" s="59">
        <f t="shared" si="24"/>
        <v>1</v>
      </c>
      <c r="K461" s="57" t="s">
        <v>35</v>
      </c>
      <c r="L461" s="57" t="s">
        <v>4</v>
      </c>
      <c r="M461" s="60"/>
      <c r="N461" s="57"/>
      <c r="O461" s="57"/>
      <c r="P461" s="61"/>
      <c r="Q461" s="57"/>
      <c r="R461" s="57"/>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2">
        <f t="shared" si="25"/>
        <v>241</v>
      </c>
      <c r="BB461" s="63">
        <f t="shared" si="26"/>
        <v>241</v>
      </c>
      <c r="BC461" s="64" t="str">
        <f t="shared" si="27"/>
        <v>INR  Two Hundred &amp; Forty One  Only</v>
      </c>
      <c r="IA461" s="17">
        <v>5.48</v>
      </c>
      <c r="IB461" s="17" t="s">
        <v>913</v>
      </c>
      <c r="IC461" s="17" t="s">
        <v>760</v>
      </c>
      <c r="ID461" s="17">
        <v>1</v>
      </c>
      <c r="IE461" s="18" t="s">
        <v>767</v>
      </c>
      <c r="IF461" s="18"/>
      <c r="IG461" s="18"/>
      <c r="IH461" s="18"/>
      <c r="II461" s="18"/>
    </row>
    <row r="462" spans="1:243" s="17" customFormat="1" ht="78.75">
      <c r="A462" s="55">
        <v>5.49</v>
      </c>
      <c r="B462" s="51" t="s">
        <v>372</v>
      </c>
      <c r="C462" s="52" t="s">
        <v>761</v>
      </c>
      <c r="D462" s="52">
        <v>50</v>
      </c>
      <c r="E462" s="53" t="s">
        <v>922</v>
      </c>
      <c r="F462" s="56">
        <v>18.41</v>
      </c>
      <c r="G462" s="57"/>
      <c r="H462" s="57"/>
      <c r="I462" s="58" t="s">
        <v>34</v>
      </c>
      <c r="J462" s="59">
        <f t="shared" si="24"/>
        <v>1</v>
      </c>
      <c r="K462" s="57" t="s">
        <v>35</v>
      </c>
      <c r="L462" s="57" t="s">
        <v>4</v>
      </c>
      <c r="M462" s="60"/>
      <c r="N462" s="57"/>
      <c r="O462" s="57"/>
      <c r="P462" s="61"/>
      <c r="Q462" s="57"/>
      <c r="R462" s="57"/>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2">
        <f t="shared" si="25"/>
        <v>921</v>
      </c>
      <c r="BB462" s="63">
        <f t="shared" si="26"/>
        <v>921</v>
      </c>
      <c r="BC462" s="64" t="str">
        <f t="shared" si="27"/>
        <v>INR  Nine Hundred &amp; Twenty One  Only</v>
      </c>
      <c r="IA462" s="17">
        <v>5.49</v>
      </c>
      <c r="IB462" s="17" t="s">
        <v>372</v>
      </c>
      <c r="IC462" s="17" t="s">
        <v>761</v>
      </c>
      <c r="ID462" s="17">
        <v>50</v>
      </c>
      <c r="IE462" s="18" t="s">
        <v>922</v>
      </c>
      <c r="IF462" s="18"/>
      <c r="IG462" s="18"/>
      <c r="IH462" s="18"/>
      <c r="II462" s="18"/>
    </row>
    <row r="463" spans="1:243" s="17" customFormat="1" ht="47.25">
      <c r="A463" s="65">
        <v>5.5</v>
      </c>
      <c r="B463" s="51" t="s">
        <v>914</v>
      </c>
      <c r="C463" s="52" t="s">
        <v>762</v>
      </c>
      <c r="D463" s="68"/>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c r="AM463" s="69"/>
      <c r="AN463" s="69"/>
      <c r="AO463" s="69"/>
      <c r="AP463" s="69"/>
      <c r="AQ463" s="69"/>
      <c r="AR463" s="69"/>
      <c r="AS463" s="69"/>
      <c r="AT463" s="69"/>
      <c r="AU463" s="69"/>
      <c r="AV463" s="69"/>
      <c r="AW463" s="69"/>
      <c r="AX463" s="69"/>
      <c r="AY463" s="69"/>
      <c r="AZ463" s="69"/>
      <c r="BA463" s="69"/>
      <c r="BB463" s="69"/>
      <c r="BC463" s="70"/>
      <c r="IA463" s="17">
        <v>5.5</v>
      </c>
      <c r="IB463" s="17" t="s">
        <v>914</v>
      </c>
      <c r="IC463" s="17" t="s">
        <v>762</v>
      </c>
      <c r="IE463" s="18"/>
      <c r="IF463" s="18"/>
      <c r="IG463" s="18"/>
      <c r="IH463" s="18"/>
      <c r="II463" s="18"/>
    </row>
    <row r="464" spans="1:243" s="17" customFormat="1" ht="47.25">
      <c r="A464" s="55">
        <v>5.51</v>
      </c>
      <c r="B464" s="51" t="s">
        <v>915</v>
      </c>
      <c r="C464" s="52" t="s">
        <v>763</v>
      </c>
      <c r="D464" s="52">
        <v>25</v>
      </c>
      <c r="E464" s="53" t="s">
        <v>922</v>
      </c>
      <c r="F464" s="56">
        <v>421.74</v>
      </c>
      <c r="G464" s="57"/>
      <c r="H464" s="57"/>
      <c r="I464" s="58" t="s">
        <v>34</v>
      </c>
      <c r="J464" s="59">
        <f>IF(I464="Less(-)",-1,1)</f>
        <v>1</v>
      </c>
      <c r="K464" s="57" t="s">
        <v>35</v>
      </c>
      <c r="L464" s="57" t="s">
        <v>4</v>
      </c>
      <c r="M464" s="60"/>
      <c r="N464" s="57"/>
      <c r="O464" s="57"/>
      <c r="P464" s="61"/>
      <c r="Q464" s="57"/>
      <c r="R464" s="57"/>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2">
        <f>ROUND(total_amount_ba($B$2,$D$2,D464,F464,J464,K464,M464),0)</f>
        <v>10544</v>
      </c>
      <c r="BB464" s="63">
        <f>BA464+SUM(N464:AZ464)</f>
        <v>10544</v>
      </c>
      <c r="BC464" s="64" t="str">
        <f>SpellNumber(L464,BB464)</f>
        <v>INR  Ten Thousand Five Hundred &amp; Forty Four  Only</v>
      </c>
      <c r="IA464" s="17">
        <v>5.51</v>
      </c>
      <c r="IB464" s="17" t="s">
        <v>915</v>
      </c>
      <c r="IC464" s="17" t="s">
        <v>763</v>
      </c>
      <c r="ID464" s="17">
        <v>25</v>
      </c>
      <c r="IE464" s="18" t="s">
        <v>922</v>
      </c>
      <c r="IF464" s="18"/>
      <c r="IG464" s="18"/>
      <c r="IH464" s="18"/>
      <c r="II464" s="18"/>
    </row>
    <row r="465" spans="1:243" s="17" customFormat="1" ht="15.75">
      <c r="A465" s="65">
        <v>5.52</v>
      </c>
      <c r="B465" s="51" t="s">
        <v>916</v>
      </c>
      <c r="C465" s="52" t="s">
        <v>764</v>
      </c>
      <c r="D465" s="52">
        <v>5</v>
      </c>
      <c r="E465" s="53" t="s">
        <v>922</v>
      </c>
      <c r="F465" s="56">
        <v>97.33</v>
      </c>
      <c r="G465" s="57"/>
      <c r="H465" s="57"/>
      <c r="I465" s="58" t="s">
        <v>34</v>
      </c>
      <c r="J465" s="59">
        <f>IF(I465="Less(-)",-1,1)</f>
        <v>1</v>
      </c>
      <c r="K465" s="57" t="s">
        <v>35</v>
      </c>
      <c r="L465" s="57" t="s">
        <v>4</v>
      </c>
      <c r="M465" s="60"/>
      <c r="N465" s="57"/>
      <c r="O465" s="57"/>
      <c r="P465" s="61"/>
      <c r="Q465" s="57"/>
      <c r="R465" s="57"/>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2">
        <f>ROUND(total_amount_ba($B$2,$D$2,D465,F465,J465,K465,M465),0)</f>
        <v>487</v>
      </c>
      <c r="BB465" s="63">
        <f>BA465+SUM(N465:AZ465)</f>
        <v>487</v>
      </c>
      <c r="BC465" s="64" t="str">
        <f>SpellNumber(L465,BB465)</f>
        <v>INR  Four Hundred &amp; Eighty Seven  Only</v>
      </c>
      <c r="IA465" s="17">
        <v>5.52</v>
      </c>
      <c r="IB465" s="17" t="s">
        <v>916</v>
      </c>
      <c r="IC465" s="17" t="s">
        <v>764</v>
      </c>
      <c r="ID465" s="17">
        <v>5</v>
      </c>
      <c r="IE465" s="18" t="s">
        <v>922</v>
      </c>
      <c r="IF465" s="18"/>
      <c r="IG465" s="18"/>
      <c r="IH465" s="18"/>
      <c r="II465" s="18"/>
    </row>
    <row r="466" spans="1:243" s="17" customFormat="1" ht="15.75">
      <c r="A466" s="55">
        <v>5.53</v>
      </c>
      <c r="B466" s="51" t="s">
        <v>917</v>
      </c>
      <c r="C466" s="52" t="s">
        <v>765</v>
      </c>
      <c r="D466" s="52">
        <v>5</v>
      </c>
      <c r="E466" s="53" t="s">
        <v>922</v>
      </c>
      <c r="F466" s="56">
        <v>112.23</v>
      </c>
      <c r="G466" s="57"/>
      <c r="H466" s="57"/>
      <c r="I466" s="58" t="s">
        <v>34</v>
      </c>
      <c r="J466" s="59">
        <f>IF(I466="Less(-)",-1,1)</f>
        <v>1</v>
      </c>
      <c r="K466" s="57" t="s">
        <v>35</v>
      </c>
      <c r="L466" s="57" t="s">
        <v>4</v>
      </c>
      <c r="M466" s="60"/>
      <c r="N466" s="57"/>
      <c r="O466" s="57"/>
      <c r="P466" s="61"/>
      <c r="Q466" s="57"/>
      <c r="R466" s="57"/>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2">
        <f>ROUND(total_amount_ba($B$2,$D$2,D466,F466,J466,K466,M466),0)</f>
        <v>561</v>
      </c>
      <c r="BB466" s="63">
        <f>BA466+SUM(N466:AZ466)</f>
        <v>561</v>
      </c>
      <c r="BC466" s="64" t="str">
        <f>SpellNumber(L466,BB466)</f>
        <v>INR  Five Hundred &amp; Sixty One  Only</v>
      </c>
      <c r="IA466" s="17">
        <v>5.53</v>
      </c>
      <c r="IB466" s="17" t="s">
        <v>917</v>
      </c>
      <c r="IC466" s="17" t="s">
        <v>765</v>
      </c>
      <c r="ID466" s="17">
        <v>5</v>
      </c>
      <c r="IE466" s="18" t="s">
        <v>922</v>
      </c>
      <c r="IF466" s="18"/>
      <c r="IG466" s="18"/>
      <c r="IH466" s="18"/>
      <c r="II466" s="18"/>
    </row>
    <row r="467" spans="1:243" s="17" customFormat="1" ht="15.75">
      <c r="A467" s="65">
        <v>5.54</v>
      </c>
      <c r="B467" s="51" t="s">
        <v>918</v>
      </c>
      <c r="C467" s="52" t="s">
        <v>927</v>
      </c>
      <c r="D467" s="52">
        <v>2</v>
      </c>
      <c r="E467" s="53" t="s">
        <v>922</v>
      </c>
      <c r="F467" s="56">
        <v>88.56</v>
      </c>
      <c r="G467" s="57"/>
      <c r="H467" s="57"/>
      <c r="I467" s="58" t="s">
        <v>34</v>
      </c>
      <c r="J467" s="59">
        <f>IF(I467="Less(-)",-1,1)</f>
        <v>1</v>
      </c>
      <c r="K467" s="57" t="s">
        <v>35</v>
      </c>
      <c r="L467" s="57" t="s">
        <v>4</v>
      </c>
      <c r="M467" s="60"/>
      <c r="N467" s="57"/>
      <c r="O467" s="57"/>
      <c r="P467" s="61"/>
      <c r="Q467" s="57"/>
      <c r="R467" s="57"/>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2">
        <f>ROUND(total_amount_ba($B$2,$D$2,D467,F467,J467,K467,M467),0)</f>
        <v>177</v>
      </c>
      <c r="BB467" s="63">
        <f>BA467+SUM(N467:AZ467)</f>
        <v>177</v>
      </c>
      <c r="BC467" s="64" t="str">
        <f>SpellNumber(L467,BB467)</f>
        <v>INR  One Hundred &amp; Seventy Seven  Only</v>
      </c>
      <c r="IA467" s="17">
        <v>5.54</v>
      </c>
      <c r="IB467" s="17" t="s">
        <v>918</v>
      </c>
      <c r="IC467" s="17" t="s">
        <v>927</v>
      </c>
      <c r="ID467" s="17">
        <v>2</v>
      </c>
      <c r="IE467" s="18" t="s">
        <v>922</v>
      </c>
      <c r="IF467" s="18"/>
      <c r="IG467" s="18"/>
      <c r="IH467" s="18"/>
      <c r="II467" s="18"/>
    </row>
    <row r="468" spans="1:55" ht="28.5">
      <c r="A468" s="23" t="s">
        <v>36</v>
      </c>
      <c r="B468" s="48"/>
      <c r="C468" s="49"/>
      <c r="D468" s="36"/>
      <c r="E468" s="36"/>
      <c r="F468" s="36"/>
      <c r="G468" s="36"/>
      <c r="H468" s="41"/>
      <c r="I468" s="41"/>
      <c r="J468" s="41"/>
      <c r="K468" s="41"/>
      <c r="L468" s="4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43">
        <f>ROUND(SUM(BA16:BA467),0)</f>
        <v>5950637</v>
      </c>
      <c r="BB468" s="44" t="e">
        <f>SUM(#REF!)</f>
        <v>#REF!</v>
      </c>
      <c r="BC468" s="50" t="str">
        <f>SpellNumber(L468,BA468)</f>
        <v>  Fifty Nine Lakh Fifty Thousand Six Hundred &amp; Thirty Seven  Only</v>
      </c>
    </row>
    <row r="469" spans="1:55" ht="36.75" customHeight="1">
      <c r="A469" s="24" t="s">
        <v>37</v>
      </c>
      <c r="B469" s="25"/>
      <c r="C469" s="26"/>
      <c r="D469" s="27"/>
      <c r="E469" s="37" t="s">
        <v>42</v>
      </c>
      <c r="F469" s="38"/>
      <c r="G469" s="28"/>
      <c r="H469" s="29"/>
      <c r="I469" s="29"/>
      <c r="J469" s="29"/>
      <c r="K469" s="30"/>
      <c r="L469" s="31"/>
      <c r="M469" s="32"/>
      <c r="N469" s="33"/>
      <c r="O469" s="22"/>
      <c r="P469" s="22"/>
      <c r="Q469" s="22"/>
      <c r="R469" s="22"/>
      <c r="S469" s="22"/>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4">
        <f>IF(ISBLANK(F469),0,IF(E469="Excess (+)",ROUND(BA468+(BA468*F469),2),IF(E469="Less (-)",ROUND(BA468+(BA468*F469*(-1)),2),IF(E469="At Par",BA468,0))))</f>
        <v>0</v>
      </c>
      <c r="BB469" s="35">
        <f>ROUND(BA469,0)</f>
        <v>0</v>
      </c>
      <c r="BC469" s="21" t="str">
        <f>SpellNumber($E$2,BB469)</f>
        <v>INR Zero Only</v>
      </c>
    </row>
    <row r="470" spans="1:57" ht="33.75" customHeight="1">
      <c r="A470" s="23" t="s">
        <v>38</v>
      </c>
      <c r="B470" s="23"/>
      <c r="C470" s="78" t="str">
        <f>SpellNumber($E$2,BB469)</f>
        <v>INR Zero Only</v>
      </c>
      <c r="D470" s="78"/>
      <c r="E470" s="78"/>
      <c r="F470" s="78"/>
      <c r="G470" s="78"/>
      <c r="H470" s="78"/>
      <c r="I470" s="78"/>
      <c r="J470" s="78"/>
      <c r="K470" s="78"/>
      <c r="L470" s="78"/>
      <c r="M470" s="78"/>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E470" s="66"/>
    </row>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4" ht="15"/>
    <row r="506" ht="15"/>
    <row r="507" ht="15"/>
    <row r="508" ht="15"/>
    <row r="509"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4" ht="15"/>
    <row r="545" ht="15"/>
    <row r="546" ht="15"/>
    <row r="547" ht="15"/>
    <row r="548" ht="15"/>
    <row r="549" ht="15"/>
    <row r="550" ht="15"/>
    <row r="551" ht="15"/>
    <row r="552"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5" ht="15"/>
    <row r="596" ht="15"/>
    <row r="597" ht="15"/>
    <row r="598" ht="15"/>
    <row r="599" ht="15"/>
    <row r="600" ht="15"/>
    <row r="601" ht="15"/>
    <row r="602" ht="15"/>
    <row r="603" ht="15"/>
    <row r="605" ht="15"/>
    <row r="606" ht="15"/>
    <row r="607" ht="15"/>
    <row r="608" ht="15"/>
    <row r="609" ht="15"/>
    <row r="610" ht="15"/>
    <row r="611" ht="15"/>
    <row r="612" ht="15"/>
    <row r="613" ht="15"/>
    <row r="615" ht="15"/>
    <row r="616" ht="15"/>
    <row r="617" ht="15"/>
    <row r="618" ht="15"/>
    <row r="619" ht="15"/>
    <row r="620" ht="15"/>
    <row r="621" ht="15"/>
    <row r="622" ht="15"/>
    <row r="623" ht="15"/>
    <row r="624" ht="15"/>
    <row r="625" ht="15"/>
    <row r="626" ht="15"/>
    <row r="627" ht="15"/>
    <row r="628" ht="15"/>
    <row r="629" ht="15"/>
    <row r="630" ht="15"/>
    <row r="632" ht="15"/>
    <row r="633" ht="15"/>
    <row r="634" ht="15"/>
    <row r="635" ht="15"/>
    <row r="636" ht="15"/>
    <row r="638" ht="15"/>
    <row r="639" ht="15"/>
    <row r="640" ht="15"/>
    <row r="641" ht="15"/>
    <row r="642" ht="15"/>
    <row r="643" ht="15"/>
    <row r="644" ht="15"/>
    <row r="645" ht="15"/>
    <row r="646" ht="15"/>
    <row r="648" ht="15"/>
    <row r="649" ht="15"/>
    <row r="650" ht="15"/>
    <row r="651" ht="15"/>
    <row r="652" ht="15"/>
    <row r="653" ht="15"/>
    <row r="654" ht="15"/>
    <row r="656" ht="15"/>
    <row r="657" ht="15"/>
    <row r="659" ht="15"/>
    <row r="662" ht="15"/>
    <row r="663" ht="15"/>
    <row r="664" ht="15"/>
    <row r="666" ht="15"/>
    <row r="667" ht="15"/>
    <row r="668" ht="15"/>
    <row r="669" ht="15"/>
    <row r="670" ht="15"/>
    <row r="671" ht="15"/>
    <row r="673" ht="15"/>
    <row r="674" ht="15"/>
    <row r="675" ht="15"/>
    <row r="676" ht="15"/>
    <row r="678" ht="15"/>
    <row r="679" ht="15"/>
    <row r="680" ht="15"/>
    <row r="681" ht="15"/>
    <row r="682" ht="15"/>
    <row r="684" ht="15"/>
    <row r="685" ht="15"/>
    <row r="686" ht="15"/>
    <row r="687" ht="15"/>
    <row r="689" ht="15"/>
    <row r="690" ht="15"/>
    <row r="692" ht="15"/>
    <row r="694" ht="15"/>
    <row r="695" ht="15"/>
    <row r="696" ht="15"/>
    <row r="697" ht="15"/>
    <row r="698" ht="15"/>
    <row r="699" ht="15"/>
    <row r="700" ht="15"/>
    <row r="701" ht="15"/>
    <row r="702" ht="15"/>
    <row r="703" ht="15"/>
    <row r="704" ht="15"/>
    <row r="705" ht="15"/>
    <row r="707" ht="15"/>
    <row r="708" ht="15"/>
    <row r="709" ht="15"/>
    <row r="710" ht="15"/>
    <row r="711" ht="15"/>
    <row r="712" ht="15"/>
    <row r="714" ht="15"/>
    <row r="715" ht="15"/>
    <row r="716" ht="15"/>
    <row r="717" ht="15"/>
    <row r="718" ht="15"/>
    <row r="719" ht="15"/>
    <row r="720" ht="15"/>
    <row r="721" ht="15"/>
    <row r="722" ht="15"/>
    <row r="724" ht="15"/>
    <row r="726" ht="15"/>
    <row r="727" ht="15"/>
    <row r="729" ht="15"/>
    <row r="730" ht="15"/>
    <row r="732" ht="15"/>
    <row r="733" ht="15"/>
    <row r="734" ht="15"/>
    <row r="735" ht="15"/>
    <row r="736" ht="15"/>
    <row r="738" ht="15"/>
    <row r="739" ht="15"/>
    <row r="740" ht="15"/>
    <row r="741" ht="15"/>
    <row r="742" ht="15"/>
    <row r="743" ht="15"/>
    <row r="744" ht="15"/>
    <row r="745" ht="15"/>
    <row r="747" ht="15"/>
    <row r="748" ht="15"/>
    <row r="749" ht="15"/>
    <row r="750" ht="15"/>
    <row r="751" ht="15"/>
    <row r="752" ht="15"/>
    <row r="754" ht="15"/>
    <row r="755" ht="15"/>
    <row r="756" ht="15"/>
    <row r="757" ht="15"/>
    <row r="758" ht="15"/>
    <row r="759"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1" ht="15"/>
    <row r="793" ht="15"/>
    <row r="794" ht="15"/>
    <row r="795" ht="15"/>
    <row r="796" ht="15"/>
    <row r="797" ht="15"/>
    <row r="798" ht="15"/>
    <row r="799" ht="15"/>
    <row r="800" ht="15"/>
    <row r="801" ht="15"/>
    <row r="802" ht="15"/>
    <row r="803" ht="15"/>
    <row r="804" ht="15"/>
    <row r="805" ht="15"/>
    <row r="807" ht="15"/>
    <row r="808" ht="15"/>
    <row r="809" ht="15"/>
    <row r="810" ht="15"/>
    <row r="812" ht="15"/>
    <row r="813" ht="15"/>
    <row r="815" ht="15"/>
    <row r="816" ht="15"/>
    <row r="817" ht="15"/>
    <row r="818" ht="15"/>
    <row r="819" ht="15"/>
    <row r="820" ht="15"/>
    <row r="821" ht="15"/>
    <row r="822" ht="15"/>
    <row r="823" ht="15"/>
    <row r="824" ht="15"/>
    <row r="826" ht="15"/>
    <row r="827" ht="15"/>
    <row r="828" ht="15"/>
    <row r="829" ht="15"/>
    <row r="830" ht="15"/>
    <row r="832" ht="15"/>
    <row r="833" ht="15"/>
    <row r="834" ht="15"/>
    <row r="835" ht="15"/>
    <row r="836" ht="15"/>
    <row r="837" ht="15"/>
    <row r="838" ht="15"/>
    <row r="839" ht="15"/>
    <row r="840" ht="15"/>
    <row r="842" ht="15"/>
    <row r="843" ht="15"/>
    <row r="844" ht="15"/>
    <row r="845" ht="15"/>
    <row r="846" ht="15"/>
    <row r="847" ht="15"/>
    <row r="848" ht="15"/>
    <row r="849" ht="15"/>
    <row r="850" ht="15"/>
    <row r="851" ht="15"/>
    <row r="852" ht="15"/>
    <row r="853" ht="15"/>
    <row r="854" ht="15"/>
    <row r="855" ht="15"/>
    <row r="856" ht="15"/>
    <row r="858" ht="15"/>
    <row r="859" ht="15"/>
    <row r="860" ht="15"/>
    <row r="861" ht="15"/>
    <row r="862" ht="15"/>
    <row r="863" ht="15"/>
    <row r="864" ht="15"/>
    <row r="865" ht="15"/>
    <row r="867" ht="15"/>
    <row r="868" ht="15"/>
    <row r="869" ht="15"/>
    <row r="870" ht="15"/>
    <row r="871" ht="15"/>
    <row r="872" ht="15"/>
    <row r="873" ht="15"/>
    <row r="875" ht="15"/>
    <row r="876" ht="15"/>
    <row r="877" ht="15"/>
    <row r="878" ht="15"/>
    <row r="879" ht="15"/>
    <row r="880" ht="15"/>
    <row r="881" ht="15"/>
    <row r="882" ht="15"/>
    <row r="884" ht="15"/>
    <row r="885" ht="15"/>
    <row r="887" ht="15"/>
    <row r="888" ht="15"/>
    <row r="889" ht="15"/>
    <row r="890" ht="15"/>
    <row r="891" ht="15"/>
    <row r="892" ht="15"/>
    <row r="893" ht="15"/>
    <row r="895" ht="15"/>
    <row r="896" ht="15"/>
    <row r="897" ht="15"/>
    <row r="898" ht="15"/>
    <row r="899" ht="15"/>
    <row r="900" ht="15"/>
    <row r="901" ht="15"/>
    <row r="902" ht="15"/>
    <row r="903" ht="15"/>
    <row r="904" ht="15"/>
    <row r="905" ht="15"/>
    <row r="907" ht="15"/>
    <row r="908" ht="15"/>
    <row r="909" ht="15"/>
    <row r="910" ht="15"/>
    <row r="911" ht="15"/>
    <row r="912" ht="15"/>
    <row r="913" ht="15"/>
    <row r="914" ht="15"/>
    <row r="915" ht="15"/>
    <row r="916" ht="15"/>
    <row r="917" ht="15"/>
    <row r="918" ht="15"/>
    <row r="920" ht="15"/>
    <row r="921" ht="15"/>
    <row r="922" ht="15"/>
    <row r="924" ht="15"/>
    <row r="925" ht="15"/>
    <row r="926" ht="15"/>
    <row r="927" ht="15"/>
    <row r="928" ht="15"/>
    <row r="929" ht="15"/>
    <row r="931" ht="15"/>
    <row r="932" ht="15"/>
    <row r="934" ht="15"/>
    <row r="935" ht="15"/>
    <row r="936" ht="15"/>
    <row r="938" ht="15"/>
    <row r="939" ht="15"/>
    <row r="940" ht="15"/>
    <row r="941" ht="15"/>
    <row r="943" ht="15"/>
    <row r="944" ht="15"/>
    <row r="945" ht="15"/>
    <row r="946" ht="15"/>
    <row r="947" ht="15"/>
    <row r="948" ht="15"/>
    <row r="949" ht="15"/>
    <row r="950" ht="15"/>
    <row r="951" ht="15"/>
    <row r="953" ht="15"/>
    <row r="954" ht="15"/>
    <row r="955" ht="15"/>
    <row r="956" ht="15"/>
    <row r="957" ht="15"/>
    <row r="958" ht="15"/>
    <row r="959" ht="15"/>
    <row r="960" ht="15"/>
    <row r="961" ht="15"/>
    <row r="962" ht="15"/>
    <row r="963" ht="15"/>
    <row r="964" ht="15"/>
    <row r="965" ht="15"/>
    <row r="966" ht="15"/>
    <row r="967" ht="15"/>
    <row r="968" ht="15"/>
    <row r="969" ht="15"/>
    <row r="970" ht="15"/>
    <row r="972" ht="15"/>
    <row r="973" ht="15"/>
    <row r="974" ht="15"/>
    <row r="975" ht="15"/>
    <row r="977" ht="15"/>
    <row r="978" ht="15"/>
    <row r="979" ht="15"/>
    <row r="980" ht="15"/>
    <row r="982" ht="15"/>
    <row r="983" ht="15"/>
    <row r="984" ht="15"/>
    <row r="985" ht="15"/>
    <row r="986" ht="15"/>
    <row r="988" ht="15"/>
    <row r="989" ht="15"/>
    <row r="990" ht="15"/>
    <row r="992" ht="15"/>
    <row r="993" ht="15"/>
    <row r="994" ht="15"/>
    <row r="995"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7" ht="15"/>
    <row r="1019" ht="15"/>
    <row r="1020" ht="15"/>
    <row r="1021" ht="15"/>
    <row r="1022" ht="15"/>
    <row r="1023" ht="15"/>
    <row r="1024" ht="15"/>
    <row r="1025" ht="15"/>
    <row r="1026" ht="15"/>
    <row r="1027" ht="15"/>
    <row r="1028" ht="15"/>
    <row r="1031" ht="15"/>
    <row r="1032" ht="15"/>
    <row r="1033" ht="15"/>
    <row r="1035" ht="15"/>
    <row r="1036" ht="15"/>
    <row r="1037" ht="15"/>
    <row r="1038" ht="15"/>
    <row r="1039" ht="15"/>
    <row r="1041" ht="15"/>
    <row r="1042" ht="15"/>
    <row r="1043" ht="15"/>
    <row r="1044" ht="15"/>
    <row r="1045" ht="15"/>
    <row r="1047" ht="15"/>
    <row r="1048" ht="15"/>
    <row r="1049" ht="15"/>
    <row r="1050" ht="15"/>
    <row r="1051" ht="15"/>
    <row r="1052" ht="15"/>
    <row r="1054" ht="15"/>
    <row r="1055" ht="15"/>
    <row r="1056" ht="15"/>
    <row r="1057" ht="15"/>
    <row r="1059" ht="15"/>
    <row r="1060" ht="15"/>
    <row r="1061" ht="15"/>
    <row r="1062" ht="15"/>
    <row r="1063" ht="15"/>
    <row r="1064" ht="15"/>
    <row r="1065" ht="15"/>
    <row r="1066"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7" ht="15"/>
    <row r="1098" ht="15"/>
    <row r="1099" ht="15"/>
    <row r="1100" ht="15"/>
    <row r="1101" ht="15"/>
    <row r="1103" ht="15"/>
    <row r="1104" ht="15"/>
    <row r="1105" ht="15"/>
    <row r="1106" ht="15"/>
    <row r="1107" ht="15"/>
    <row r="1108" ht="15"/>
    <row r="1110" ht="15"/>
    <row r="1111" ht="15"/>
    <row r="1112" ht="15"/>
    <row r="1113" ht="15"/>
    <row r="1114" ht="15"/>
    <row r="1116" ht="15"/>
    <row r="1117" ht="15"/>
    <row r="1118" ht="15"/>
    <row r="1119" ht="15"/>
    <row r="1120"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4" ht="15"/>
    <row r="1175" ht="15"/>
    <row r="1176" ht="15"/>
    <row r="1177" ht="15"/>
    <row r="1178" ht="15"/>
    <row r="1179" ht="15"/>
    <row r="1180" ht="15"/>
    <row r="1182" ht="15"/>
    <row r="1183" ht="15"/>
    <row r="1185" ht="15"/>
    <row r="1186" ht="15"/>
    <row r="1187" ht="15"/>
    <row r="1188" ht="15"/>
    <row r="1190" ht="15"/>
    <row r="1191" ht="15"/>
    <row r="1192" ht="15"/>
    <row r="1193" ht="15"/>
    <row r="1194" ht="15"/>
    <row r="1196" ht="15"/>
    <row r="1197" ht="15"/>
    <row r="1198" ht="15"/>
    <row r="1199" ht="15"/>
    <row r="1200" ht="15"/>
    <row r="1201" ht="15"/>
    <row r="1202" ht="15"/>
    <row r="1203" ht="15"/>
    <row r="1204" ht="15"/>
    <row r="1205" ht="15"/>
    <row r="1206" ht="15"/>
    <row r="1208" ht="15"/>
    <row r="1210" ht="15"/>
    <row r="1212" ht="15"/>
    <row r="1213" ht="15"/>
    <row r="1215" ht="15"/>
    <row r="1216" ht="15"/>
    <row r="1217" ht="15"/>
    <row r="1218" ht="15"/>
    <row r="1219" ht="15"/>
    <row r="1220" ht="15"/>
    <row r="1221" ht="15"/>
    <row r="1222" ht="15"/>
    <row r="1223" ht="15"/>
    <row r="1224" ht="15"/>
    <row r="1225" ht="15"/>
    <row r="1226" ht="15"/>
    <row r="1227" ht="15"/>
    <row r="1229" ht="15"/>
    <row r="1230" ht="15"/>
    <row r="1231" ht="15"/>
    <row r="1232" ht="15"/>
    <row r="1233" ht="15"/>
    <row r="1234" ht="15"/>
    <row r="1236" ht="15"/>
    <row r="1237" ht="15"/>
    <row r="1239" ht="15"/>
    <row r="1241" ht="15"/>
    <row r="1242" ht="15"/>
    <row r="1243" ht="15"/>
    <row r="1244" ht="15"/>
    <row r="1245" ht="15"/>
    <row r="1246" ht="15"/>
    <row r="1247" ht="15"/>
    <row r="1249" ht="15"/>
    <row r="1250" ht="15"/>
    <row r="1251" ht="15"/>
    <row r="1253" ht="15"/>
    <row r="1254" ht="15"/>
    <row r="1255" ht="15"/>
    <row r="1256" ht="15"/>
    <row r="1257" ht="15"/>
    <row r="1259" ht="15"/>
    <row r="1260" ht="15"/>
    <row r="1261" ht="15"/>
    <row r="1263" ht="15"/>
    <row r="1264" ht="15"/>
    <row r="1265" ht="15"/>
    <row r="1266" ht="15"/>
    <row r="1267"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6" ht="15"/>
    <row r="1307" ht="15"/>
    <row r="1308" ht="15"/>
    <row r="1310" ht="15"/>
    <row r="1312" ht="15"/>
    <row r="1313" ht="15"/>
    <row r="1314" ht="15"/>
    <row r="1315" ht="15"/>
    <row r="1316" ht="15"/>
    <row r="1317" ht="15"/>
    <row r="1318" ht="15"/>
    <row r="1319" ht="15"/>
    <row r="1320" ht="15"/>
    <row r="1323" ht="15"/>
    <row r="1324" ht="15"/>
    <row r="1325" ht="15"/>
    <row r="1326" ht="15"/>
    <row r="1327" ht="15"/>
    <row r="1329" ht="15"/>
    <row r="1330" ht="15"/>
    <row r="1331" ht="15"/>
    <row r="1332" ht="15"/>
    <row r="1333" ht="15"/>
    <row r="1334" ht="15"/>
    <row r="1335" ht="15"/>
    <row r="1336" ht="15"/>
    <row r="1338" ht="15"/>
    <row r="1340" ht="15"/>
    <row r="1342" ht="15"/>
    <row r="1343" ht="15"/>
    <row r="1344" ht="15"/>
    <row r="1347" ht="15"/>
    <row r="1348" ht="15"/>
    <row r="1351" ht="15"/>
    <row r="1352" ht="15"/>
    <row r="1353" ht="15"/>
    <row r="1354" ht="15"/>
    <row r="1356" ht="15"/>
    <row r="1358" ht="15"/>
    <row r="1359" ht="15"/>
    <row r="1360" ht="15"/>
    <row r="1362" ht="15"/>
    <row r="1364" ht="15"/>
    <row r="1366" ht="15"/>
    <row r="1367" ht="15"/>
    <row r="1368" ht="15"/>
    <row r="1369" ht="15"/>
    <row r="1370" ht="15"/>
    <row r="1372" ht="15"/>
    <row r="1373" ht="15"/>
    <row r="1374" ht="15"/>
    <row r="1375" ht="15"/>
    <row r="1377" ht="15"/>
    <row r="1378" ht="15"/>
    <row r="1379" ht="15"/>
    <row r="1380" ht="15"/>
    <row r="1381" ht="15"/>
    <row r="1383" ht="15"/>
    <row r="1384" ht="15"/>
    <row r="1385" ht="15"/>
    <row r="1386" ht="15"/>
    <row r="1388" ht="15"/>
    <row r="1389"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6" ht="15"/>
    <row r="1417" ht="15"/>
    <row r="1418" ht="15"/>
    <row r="1420" ht="15"/>
    <row r="1422" ht="15"/>
    <row r="1423" ht="15"/>
    <row r="1424" ht="15"/>
    <row r="1425" ht="15"/>
    <row r="1426" ht="15"/>
    <row r="1429" ht="15"/>
    <row r="1430" ht="15"/>
    <row r="1431" ht="15"/>
    <row r="1432" ht="15"/>
    <row r="1434" ht="15"/>
    <row r="1435" ht="15"/>
    <row r="1437" ht="15"/>
    <row r="1438" ht="15"/>
    <row r="1439" ht="15"/>
    <row r="1440" ht="15"/>
    <row r="1442" ht="15"/>
    <row r="1443" ht="15"/>
    <row r="1444" ht="15"/>
    <row r="1445" ht="15"/>
    <row r="1446" ht="15"/>
    <row r="1447" ht="15"/>
    <row r="1448" ht="15"/>
  </sheetData>
  <sheetProtection password="D850" sheet="1"/>
  <autoFilter ref="A11:BC470"/>
  <mergeCells count="186">
    <mergeCell ref="D51:BC51"/>
    <mergeCell ref="D48:BC48"/>
    <mergeCell ref="A9:BC9"/>
    <mergeCell ref="D13:BC13"/>
    <mergeCell ref="D29:BC29"/>
    <mergeCell ref="D30:BC30"/>
    <mergeCell ref="D22:BC22"/>
    <mergeCell ref="D23:BC23"/>
    <mergeCell ref="D25:BC25"/>
    <mergeCell ref="D27:BC27"/>
    <mergeCell ref="C470:BC470"/>
    <mergeCell ref="D32:BC32"/>
    <mergeCell ref="D34:BC34"/>
    <mergeCell ref="D37:BC37"/>
    <mergeCell ref="D38:BC38"/>
    <mergeCell ref="D41:BC41"/>
    <mergeCell ref="D58:BC58"/>
    <mergeCell ref="D59:BC59"/>
    <mergeCell ref="D61:BC61"/>
    <mergeCell ref="D63:BC63"/>
    <mergeCell ref="A1:L1"/>
    <mergeCell ref="A4:BC4"/>
    <mergeCell ref="A5:BC5"/>
    <mergeCell ref="A6:BC6"/>
    <mergeCell ref="A7:BC7"/>
    <mergeCell ref="B8:BC8"/>
    <mergeCell ref="D53:BC53"/>
    <mergeCell ref="D55:BC55"/>
    <mergeCell ref="D93:BC93"/>
    <mergeCell ref="D65:BC65"/>
    <mergeCell ref="D68:BC68"/>
    <mergeCell ref="D69:BC69"/>
    <mergeCell ref="D70:BC70"/>
    <mergeCell ref="D73:BC73"/>
    <mergeCell ref="D77:BC77"/>
    <mergeCell ref="D101:BC101"/>
    <mergeCell ref="D104:BC104"/>
    <mergeCell ref="D106:BC106"/>
    <mergeCell ref="D108:BC108"/>
    <mergeCell ref="D110:BC110"/>
    <mergeCell ref="D78:BC78"/>
    <mergeCell ref="D81:BC81"/>
    <mergeCell ref="D83:BC83"/>
    <mergeCell ref="D87:BC87"/>
    <mergeCell ref="D90:BC90"/>
    <mergeCell ref="D113:BC113"/>
    <mergeCell ref="D115:BC115"/>
    <mergeCell ref="D117:BC117"/>
    <mergeCell ref="D119:BC119"/>
    <mergeCell ref="D14:BC14"/>
    <mergeCell ref="D15:BC15"/>
    <mergeCell ref="D17:BC17"/>
    <mergeCell ref="D18:BC18"/>
    <mergeCell ref="D20:BC20"/>
    <mergeCell ref="D96:BC96"/>
    <mergeCell ref="D121:BC121"/>
    <mergeCell ref="D124:BC124"/>
    <mergeCell ref="D127:BC127"/>
    <mergeCell ref="D126:BC126"/>
    <mergeCell ref="D129:BC129"/>
    <mergeCell ref="D131:BC131"/>
    <mergeCell ref="D133:BC133"/>
    <mergeCell ref="D136:BC136"/>
    <mergeCell ref="D138:BC138"/>
    <mergeCell ref="D139:BC139"/>
    <mergeCell ref="D141:BC141"/>
    <mergeCell ref="D143:BC143"/>
    <mergeCell ref="D145:BC145"/>
    <mergeCell ref="D149:BC149"/>
    <mergeCell ref="D151:BC151"/>
    <mergeCell ref="D153:BC153"/>
    <mergeCell ref="D154:BC154"/>
    <mergeCell ref="D158:BC158"/>
    <mergeCell ref="D160:BC160"/>
    <mergeCell ref="D161:BC161"/>
    <mergeCell ref="D163:BC163"/>
    <mergeCell ref="D165:BC165"/>
    <mergeCell ref="D167:BC167"/>
    <mergeCell ref="D169:BC169"/>
    <mergeCell ref="D172:BC172"/>
    <mergeCell ref="D174:BC174"/>
    <mergeCell ref="D176:BC176"/>
    <mergeCell ref="D178:BC178"/>
    <mergeCell ref="D180:BC180"/>
    <mergeCell ref="D182:BC182"/>
    <mergeCell ref="D184:BC184"/>
    <mergeCell ref="D188:BC188"/>
    <mergeCell ref="D191:BC191"/>
    <mergeCell ref="D194:BC194"/>
    <mergeCell ref="D196:BC196"/>
    <mergeCell ref="D198:BC198"/>
    <mergeCell ref="D200:BC200"/>
    <mergeCell ref="D202:BC202"/>
    <mergeCell ref="D203:BC203"/>
    <mergeCell ref="D205:BC205"/>
    <mergeCell ref="D207:BC207"/>
    <mergeCell ref="D214:BC214"/>
    <mergeCell ref="D215:BC215"/>
    <mergeCell ref="D220:BC220"/>
    <mergeCell ref="D222:BC222"/>
    <mergeCell ref="D224:BC224"/>
    <mergeCell ref="D226:BC226"/>
    <mergeCell ref="D233:BC233"/>
    <mergeCell ref="D234:BC234"/>
    <mergeCell ref="D237:BC237"/>
    <mergeCell ref="D238:BC238"/>
    <mergeCell ref="D240:BC240"/>
    <mergeCell ref="D242:BC242"/>
    <mergeCell ref="D244:BC244"/>
    <mergeCell ref="D245:BC245"/>
    <mergeCell ref="D249:BC249"/>
    <mergeCell ref="D253:BC253"/>
    <mergeCell ref="D255:BC255"/>
    <mergeCell ref="D259:BC259"/>
    <mergeCell ref="D256:BC256"/>
    <mergeCell ref="D260:BC260"/>
    <mergeCell ref="D263:BC263"/>
    <mergeCell ref="D264:BC264"/>
    <mergeCell ref="D267:BC267"/>
    <mergeCell ref="D268:BC268"/>
    <mergeCell ref="D270:BC270"/>
    <mergeCell ref="D271:BC271"/>
    <mergeCell ref="D273:BC273"/>
    <mergeCell ref="D274:BC274"/>
    <mergeCell ref="D277:BC277"/>
    <mergeCell ref="D279:BC279"/>
    <mergeCell ref="D282:BC282"/>
    <mergeCell ref="D283:BC283"/>
    <mergeCell ref="D286:BC286"/>
    <mergeCell ref="D289:BC289"/>
    <mergeCell ref="D290:BC290"/>
    <mergeCell ref="D292:BC292"/>
    <mergeCell ref="D294:BC294"/>
    <mergeCell ref="D298:BC298"/>
    <mergeCell ref="D302:BC302"/>
    <mergeCell ref="D304:BC304"/>
    <mergeCell ref="D307:BC307"/>
    <mergeCell ref="D309:BC309"/>
    <mergeCell ref="D310:BC310"/>
    <mergeCell ref="D312:BC312"/>
    <mergeCell ref="D314:BC314"/>
    <mergeCell ref="D318:BC318"/>
    <mergeCell ref="D320:BC320"/>
    <mergeCell ref="D322:BC322"/>
    <mergeCell ref="D324:BC324"/>
    <mergeCell ref="D326:BC326"/>
    <mergeCell ref="D329:BC329"/>
    <mergeCell ref="D332:BC332"/>
    <mergeCell ref="D333:BC333"/>
    <mergeCell ref="D335:BC335"/>
    <mergeCell ref="D337:BC337"/>
    <mergeCell ref="D338:BC338"/>
    <mergeCell ref="D340:BC340"/>
    <mergeCell ref="D342:BC342"/>
    <mergeCell ref="D343:BC343"/>
    <mergeCell ref="D344:BC344"/>
    <mergeCell ref="D346:BC346"/>
    <mergeCell ref="D348:BC348"/>
    <mergeCell ref="D350:BC350"/>
    <mergeCell ref="D352:BC352"/>
    <mergeCell ref="D354:BC354"/>
    <mergeCell ref="D357:BC357"/>
    <mergeCell ref="D360:BC360"/>
    <mergeCell ref="D362:BC362"/>
    <mergeCell ref="D363:BC363"/>
    <mergeCell ref="D365:BC365"/>
    <mergeCell ref="D367:BC367"/>
    <mergeCell ref="D370:BC370"/>
    <mergeCell ref="D372:BC372"/>
    <mergeCell ref="D444:BC444"/>
    <mergeCell ref="D393:BC393"/>
    <mergeCell ref="D395:BC395"/>
    <mergeCell ref="D401:BC401"/>
    <mergeCell ref="D404:BC404"/>
    <mergeCell ref="D408:BC408"/>
    <mergeCell ref="D410:BC410"/>
    <mergeCell ref="D451:BC451"/>
    <mergeCell ref="D449:BC449"/>
    <mergeCell ref="D455:BC455"/>
    <mergeCell ref="D463:BC463"/>
    <mergeCell ref="D156:BC156"/>
    <mergeCell ref="D417:BC417"/>
    <mergeCell ref="D424:BC424"/>
    <mergeCell ref="D437:BC437"/>
    <mergeCell ref="D439:BC439"/>
    <mergeCell ref="D441:BC441"/>
  </mergeCells>
  <dataValidations count="3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9">
      <formula1>IF(E469="Select",-1,IF(E469="At Par",0,0))</formula1>
      <formula2>IF(E469="Select",-1,IF(E469="At Par",0,0.99))</formula2>
    </dataValidation>
    <dataValidation type="list" allowBlank="1" showErrorMessage="1" sqref="E46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9">
      <formula1>0</formula1>
      <formula2>99.9</formula2>
    </dataValidation>
    <dataValidation type="list" allowBlank="1" showErrorMessage="1" sqref="D13:D15 D309:D310 K364 D424 K361 D455 D207 D244:D245 K435 D365 K409 D410 D202:D203 D449 D200 D249 D307 K16 D17:D18 K19 D20 K21 D22:D23 K24 D25 K26 D27 K28 D29:D30 K31 D32 K33 D34 K35:K36 D37:D38 K39:K40 D41 D51 D48 K42:K47 K49:K50 K52 D53 K54 D55 K56:K57 D58:D59 K60 D61 K62 D63 K64 D65 K66:K67 D68:D70 K71:K72 D73 K74:K76 D77:D78 K79:K80 D81 K82 D83 K84:K86 D87 K88:K89 K257:K258 K91:K92 D93 K94:K95 D96 K97:K100 D101 K102:K103 D104 K105 D106 K107 D108 K109 D110 K111:K112 D113 K114 D115 K116 D117 K118 D119 K120 D121 K122:K123 D124 D126:D127 K125 K128 D129 K130 D131 K132">
      <formula1>"Partial Conversion,Full Conversion"</formula1>
      <formula2>0</formula2>
    </dataValidation>
    <dataValidation type="list" allowBlank="1" showErrorMessage="1" sqref="D133 K134:K135 D136 K137 D138:D139 K140 D141 K142 D143 K144 D145 K146:K148 D149 K150 D151 K152 D153:D154 D463 D158 K159 D160:D161 K162 D163 K164 D165 K166 D167 K168 D169 K170:K171 D172 K173 D174 K175 D176 K177 D178 K179 D180 K181 D182 K183 D184 K185:K187 D188 K189:K190 D191 K192:K193 D194 K195 D196 D198 D205 K209:K213 D214:D215 K216:K219 D220 K221 D222 K223 D224 K225 D226 K227:K232 D233:D234 K235:K236 D237:D238 K239 D240 D242 K252 D253 K254 D255:D256 D156 D259:D260 K261:K262 D263:D264 K265:K266 D267:D268 K269 D270:D271 K272 D273:D274 K275:K276 D277 K278 D279 K280:K281 D282:D283 K284:K285 D286 K287:K288 D289:D290 K291 D292 K293 D294 K295:K297 D298">
      <formula1>"Partial Conversion,Full Conversion"</formula1>
      <formula2>0</formula2>
    </dataValidation>
    <dataValidation type="list" allowBlank="1" showErrorMessage="1" sqref="K299:K301 D302 K303 D304 K305:K306 K311 D312 K313 D314 K315:K317 D318 K319 D320 K321 D322 K323 D324 K325 D326 K327:K328 D329 K330:K331 D332:D333 K334 D335 K336 D337:D338 K339 D340 K341 D342:D344 K345 D346 K347 D348 K349 D350 K351 D352 K353 D354 K355:K356 K358 D357 D360 D362:D363 D367 K368:K369 D370 K371 D372 K373:K392 D393 K394 D395 K396:K400 D401 K402:K403 K405:K407 D404 D408 K411:K416 D417 K418:K423 K425:K433 D437 K438 D439 K440 D441 K442:K443 D444 D451 K452:K453 K445:K448 K450 K458:K462 K464:K467 K155 K157 D9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formula1>0</formula1>
      <formula2>999999999999999</formula2>
    </dataValidation>
    <dataValidation type="decimal" allowBlank="1" showInputMessage="1" showErrorMessage="1" errorTitle="Invalid Entry" error="Only Numeric Values are allowed. " sqref="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formula1>0</formula1>
      <formula2>999999999999999</formula2>
    </dataValidation>
    <dataValidation type="decimal" allowBlank="1" showInputMessage="1" showErrorMessage="1" errorTitle="Invalid Entry" error="Only Numeric Values are allowed. " sqref="A414 A416 A418 A420 A422 A424 A426 A428 A430 A432 A434 A436 A438 A440 A442 A444 A446 A448 A450 A452 A454 A456 A458 A460 A462 A464 A46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19 G21:H21 G24:H24 G26:H26 G28:H28 G31:H31 G33:H33 G35:H36 G39:H40 G49:H50 G42:H47 G52:H52 G54:H54 G56:H57 G60:H60 G62:H62 G64:H64 G66:H67 G71:H72 G74:H76 G79:H80 G82:H82 G84:H86 G88:H89 G91:H92 G94:H95 G97:H100 G102:H103 G105:H105 G107:H107 G109:H109 G111:H112 G114:H114 G116:H116 G118:H118 G120:H120 G122:H123 G125:H125 G128:H128 G130:H130 G132:H132 G134:H135 G137:H137 G140:H140 G142:H142 G144:H144 G146:H148 G150:H150 G152:H152 G464:H467 G159:H159 G162:H162 G164:H164 G166:H166 G168:H168 G170:H171 G173:H173 G175:H175 G177:H177 G179:H179 G181:H181 G183:H183 G185:H187 G189:H190 G192:H193 G195:H195 G197:H197 G199:H199 G201:H201 G204:H204 G206:H206 G208:H213 G216:H219 G221:H221 G223:H223 G225:H225 G227:H232 G235:H236 G239:H239 G241:H241 G243:H243 G246:H248 G250:H252 G254:H254 G157:H157 G261:H262 G265:H266 G269:H269 G272:H272 G275:H276 G278:H278 G280:H281 G284:H285 G287:H288 G291:H291 G293:H293 G295:H297 G299:H301 G303:H30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05:H306 G308:H308 G311:H311 G313:H313 G315:H317 G319:H319 G321:H321 G323:H323 G325:H325 G327:H328 G330:H331 G334:H334 G336:H336 G339:H339 G341:H341 G345:H345 G347:H347 G349:H349 G351:H351 G353:H353 G355:H356 G358:H359 G361:H361 G364:H364 G366:H366 G368:H369 G371:H371 G373:H392 G394:H394 G396:H400 G402:H403 G405:H407 G409:H409 G411:H416 G418:H423 G425:H436 G438:H438 G440:H440 G442:H443 G450:H450 G445:H448 G452:H454 G456:H462 G155:H155 G257:H258">
      <formula1>0</formula1>
      <formula2>999999999999999</formula2>
    </dataValidation>
    <dataValidation allowBlank="1" showInputMessage="1" showErrorMessage="1" promptTitle="Addition / Deduction" prompt="Please Choose the correct One" sqref="J16 J19 J21 J24 J26 J28 J31 J33 J35:J36 J39:J40 J49:J50 J42:J47 J52 J54 J56:J57 J60 J62 J64 J66:J67 J71:J72 J74:J76 J79:J80 J82 J84:J86 J88:J89 J91:J92 J94:J95 J97:J100 J102:J103 J105 J107 J109 J111:J112 J114 J116 J118 J120 J122:J123 J125 J128 J130 J132 J134:J135 J137 J140 J142 J144 J146:J148 J150 J152 J464:J467 J159 J162 J164 J166 J168 J170:J171 J173 J175 J177 J179 J181 J183 J185:J187 J189:J190 J192:J193 J195 J197 J199 J201 J204 J206 J208:J213 J216:J219 J221 J223 J225 J227:J232 J235:J236 J239 J241 J243 J246:J248 J250:J252 J254 J157 J261:J262 J265:J266 J269 J272 J275:J276 J278 J280:J281 J284:J285 J287:J288 J291 J293 J295:J297 J299:J301 J303">
      <formula1>0</formula1>
      <formula2>0</formula2>
    </dataValidation>
    <dataValidation allowBlank="1" showInputMessage="1" showErrorMessage="1" promptTitle="Addition / Deduction" prompt="Please Choose the correct One" sqref="J305:J306 J308 J311 J313 J315:J317 J319 J321 J323 J325 J327:J328 J330:J331 J334 J336 J339 J341 J345 J347 J349 J351 J353 J355:J356 J358:J359 J361 J364 J366 J368:J369 J371 J373:J392 J394 J396:J400 J402:J403 J405:J407 J409 J411:J416 J418:J423 J425:J436 J438 J440 J442:J443 J450 J445:J448 J452:J454 J456:J462 J155 J257:J258">
      <formula1>0</formula1>
      <formula2>0</formula2>
    </dataValidation>
    <dataValidation type="list" showErrorMessage="1" sqref="I16 I19 I21 I24 I26 I28 I31 I33 I35:I36 I39:I40 I49:I50 I42:I47 I52 I54 I56:I57 I60 I62 I64 I66:I67 I71:I72 I74:I76 I79:I80 I82 I84:I86 I88:I89 I91:I92 I94:I95 I97:I100 I102:I103 I105 I107 I109 I111:I112 I114 I116 I118 I120 I122:I123 I125 I128 I130 I132 I134:I135 I137 I140 I142 I144 I146:I148 I150 I152 I464:I467 I159 I162 I164 I166 I168 I170:I171 I173 I175 I177 I179 I181 I183 I185:I187 I189:I190 I192:I193 I195 I197 I199 I201 I204 I206 I208:I213 I216:I219 I221 I223 I225 I227:I232 I235:I236 I239 I241 I243 I246:I248 I250:I252 I254 I157 I261:I262 I265:I266 I269 I272 I275:I276 I278 I280:I281 I284:I285 I287:I288 I291 I293 I295:I297 I299:I301 I303">
      <formula1>"Excess(+),Less(-)"</formula1>
      <formula2>0</formula2>
    </dataValidation>
    <dataValidation type="list" showErrorMessage="1" sqref="I305:I306 I308 I311 I313 I315:I317 I319 I321 I323 I325 I327:I328 I330:I331 I334 I336 I339 I341 I345 I347 I349 I351 I353 I355:I356 I358:I359 I361 I364 I366 I368:I369 I371 I373:I392 I394 I396:I400 I402:I403 I405:I407 I409 I411:I416 I418:I423 I425:I436 I438 I440 I442:I443 I450 I445:I448 I452:I454 I456:I462 I155 I257:I25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1:O21 N24:O24 N26:O26 N28:O28 N31:O31 N33:O33 N35:O36 N39:O40 N49:O50 N42:O47 N52:O52 N54:O54 N56:O57 N60:O60 N62:O62 N64:O64 N66:O67 N71:O72 N74:O76 N79:O80 N82:O82 N84:O86 N88:O89 N91:O92 N94:O95 N97:O100 N102:O103 N105:O105 N107:O107 N109:O109 N111:O112 N114:O114 N116:O116 N118:O118 N120:O120 N122:O123 N125:O125 N128:O128 N130:O130 N132:O132 N134:O135 N137:O137 N140:O140 N142:O142 N144:O144 N146:O148 N150:O150 N152:O152 N464:O467 N159:O159 N162:O162 N164:O164 N166:O166 N168:O168 N170:O171 N173:O173 N175:O175 N177:O177 N179:O179 N181:O181 N183:O183 N185:O187 N189:O190 N192:O193 N195:O195 N197:O197 N199:O199 N201:O201 N204:O204 N206:O206 N208:O213 N216:O219 N221:O221 N223:O223 N225:O225 N227:O232 N235:O236 N239:O239 N241:O241 N243:O243 N246:O248 N250:O252 N254:O254 N157:O157 N261:O262 N265:O266 N269:O269 N272:O272 N275:O276 N278:O278 N280:O281 N284:O285 N287:O288 N291:O291 N293:O293 N295:O297 N299:O301 N303:O30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05:O306 N308:O308 N311:O311 N313:O313 N315:O317 N319:O319 N321:O321 N323:O323 N325:O325 N327:O328 N330:O331 N334:O334 N336:O336 N339:O339 N341:O341 N345:O345 N347:O347 N349:O349 N351:O351 N353:O353 N355:O356 N358:O359 N361:O361 N364:O364 N366:O366 N368:O369 N371:O371 N373:O392 N394:O394 N396:O400 N402:O403 N405:O407 N409:O409 N411:O416 N418:O423 N425:O436 N438:O438 N440:O440 N442:O443 N450:O450 N445:O448 N452:O454 N456:O462 N155:O155 N257:O25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1 R24 R26 R28 R31 R33 R35:R36 R39:R40 R49:R50 R42:R47 R52 R54 R56:R57 R60 R62 R64 R66:R67 R71:R72 R74:R76 R79:R80 R82 R84:R86 R88:R89 R91:R92 R94:R95 R97:R100 R102:R103 R105 R107 R109 R111:R112 R114 R116 R118 R120 R122:R123 R125 R128 R130 R132 R134:R135 R137 R140 R142 R144 R146:R148 R150 R152 R464:R467 R159 R162 R164 R166 R168 R170:R171 R173 R175 R177 R179 R181 R183 R185:R187 R189:R190 R192:R193 R195 R197 R199 R201 R204 R206 R208:R213 R216:R219 R221 R223 R225 R227:R232 R235:R236 R239 R241 R243 R246:R248 R250:R252 R254 R157 R261:R262 R265:R266 R269 R272 R275:R276 R278 R280:R281 R284:R285 R287:R288 R291 R293 R295:R297 R299:R301 R3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5:R306 R308 R311 R313 R315:R317 R319 R321 R323 R325 R327:R328 R330:R331 R334 R336 R339 R341 R345 R347 R349 R351 R353 R355:R356 R358:R359 R361 R364 R366 R368:R369 R371 R373:R392 R394 R396:R400 R402:R403 R405:R407 R409 R411:R416 R418:R423 R425:R436 R438 R440 R442:R443 R450 R445:R448 R452:R454 R456:R462 R155 R257:R25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1 Q24 Q26 Q28 Q31 Q33 Q35:Q36 Q39:Q40 Q49:Q50 Q42:Q47 Q52 Q54 Q56:Q57 Q60 Q62 Q64 Q66:Q67 Q71:Q72 Q74:Q76 Q79:Q80 Q82 Q84:Q86 Q88:Q89 Q91:Q92 Q94:Q95 Q97:Q100 Q102:Q103 Q105 Q107 Q109 Q111:Q112 Q114 Q116 Q118 Q120 Q122:Q123 Q125 Q128 Q130 Q132 Q134:Q135 Q137 Q140 Q142 Q144 Q146:Q148 Q150 Q152 Q464:Q467 Q159 Q162 Q164 Q166 Q168 Q170:Q171 Q173 Q175 Q177 Q179 Q181 Q183 Q185:Q187 Q189:Q190 Q192:Q193 Q195 Q197 Q199 Q201 Q204 Q206 Q208:Q213 Q216:Q219 Q221 Q223 Q225 Q227:Q232 Q235:Q236 Q239 Q241 Q243 Q246:Q248 Q250:Q252 Q254 Q157 Q261:Q262 Q265:Q266 Q269 Q272 Q275:Q276 Q278 Q280:Q281 Q284:Q285 Q287:Q288 Q291 Q293 Q295:Q297 Q299:Q301 Q3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5:Q306 Q308 Q311 Q313 Q315:Q317 Q319 Q321 Q323 Q325 Q327:Q328 Q330:Q331 Q334 Q336 Q339 Q341 Q345 Q347 Q349 Q351 Q353 Q355:Q356 Q358:Q359 Q361 Q364 Q366 Q368:Q369 Q371 Q373:Q392 Q394 Q396:Q400 Q402:Q403 Q405:Q407 Q409 Q411:Q416 Q418:Q423 Q425:Q436 Q438 Q440 Q442:Q443 Q450 Q445:Q448 Q452:Q454 Q456:Q462 Q155 Q257:Q25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1 M24 M26 M28 M31 M33 M35:M36 M39:M40 M49:M50 M42:M47 M52 M54 M56:M57 M60 M62 M64 M66:M67 M71:M72 M74:M76 M79:M80 M82 M84:M86 M88:M89 M91:M92 M94:M95 M97:M100 M102:M103 M105 M107 M109 M111:M112 M114 M116 M118 M120 M122:M123 M125 M128 M130 M132 M134:M135 M137 M140 M142 M144 M146:M148 M150 M152 M464:M467 M159 M162 M164 M166 M168 M170:M171 M173 M175 M177 M179 M181 M183 M185:M187 M189:M190 M192:M193 M195 M197 M199 M201 M204 M206 M208:M213 M216:M219 M221 M223 M225 M227:M232 M235:M236 M239 M241 M243 M246:M248 M250:M252 M254 M157 M261:M262 M265:M266 M269 M272 M275:M276 M278 M280:M281 M284:M285 M287:M288 M291 M293 M295:M297 M299:M301 M30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5:M306 M308 M311 M313 M315:M317 M319 M321 M323 M325 M327:M328 M330:M331 M334 M336 M339 M341 M345 M347 M349 M351 M353 M355:M356 M358:M359 M361 M364 M366 M368:M369 M371 M373:M392 M394 M396:M400 M402:M403 M405:M407 M409 M411:M416 M418:M423 M425:M436 M438 M440 M442:M443 M450 M445:M448 M452:M454 M456:M462 M155 M257:M25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1 F24 F26 F28 F31 F33 F35:F36 F39:F40 F49:F50 F42:F47 F52 F54 F56:F57 F60 F62 F64 F66:F67 F71:F72 F74:F76 F79:F80 F82 F84:F86 F88:F89 F91:F92 F94:F95 F97:F100 F102:F103 F105 F107 F109 F111:F112 F114 F116 F118 F120 F122:F123 F125 F128 F130 F132 F134:F135 F137 F140 F142 F144 F146:F148 F150 F152 F464:F467 F159 F162 F164 F166 F168 F170:F171 F173 F175 F177 F179 F181 F183 F185:F187 F189:F190 F192:F193 F195 F197 F199 F201 F204 F206 F208:F213 F216:F219 F221 F223 F225 F227:F232 F235:F236 F239 F241 F243 F246:F248 F250:F252 F254 F157 F261:F262 F265:F266 F269 F272 F275:F276 F278 F280:F281 F284:F285 F287:F288 F291 F293 F295:F297 F299:F301 F303">
      <formula1>0</formula1>
      <formula2>999999999999999</formula2>
    </dataValidation>
    <dataValidation type="decimal" allowBlank="1" showInputMessage="1" showErrorMessage="1" promptTitle="Estimated Rate" prompt="Please enter the Rate for this item. " errorTitle="Invalid Entry" error="Only Numeric Values are allowed. " sqref="F305:F306 F308 F311 F313 F315:F317 F319 F321 F323 F325 F327:F328 F330:F331 F334 F336 F339 F341 F345 F347 F349 F351 F353 F355:F356 F358:F359 F361 F364 F366 F368:F369 F371 F373:F392 F394 F396:F400 F402:F403 F405:F407 F409 F411:F416 F418:F423 F425:F436 F438 F440 F442:F443 F450 F445:F448 F452:F454 F456:F462 F155 F257:F258">
      <formula1>0</formula1>
      <formula2>999999999999999</formula2>
    </dataValidation>
    <dataValidation type="list" allowBlank="1" showInputMessage="1" showErrorMessage="1" sqref="L458 L459 L460 L461 L462 L463 L464 L46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formula1>"INR"</formula1>
    </dataValidation>
    <dataValidation type="list" allowBlank="1" showInputMessage="1" showErrorMessage="1" sqref="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formula1>"INR"</formula1>
    </dataValidation>
    <dataValidation type="list" allowBlank="1" showInputMessage="1" showErrorMessage="1" sqref="L205 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formula1>"INR"</formula1>
    </dataValidation>
    <dataValidation type="list" allowBlank="1" showInputMessage="1" showErrorMessage="1" sqref="L305 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formula1>"INR"</formula1>
    </dataValidation>
    <dataValidation type="list" allowBlank="1" showInputMessage="1" showErrorMessage="1" sqref="L405 L406 L407 L408 L409 L410 L411 L412 L413 L414 L415 L416 L417 L418 L419 L420 L421 L422 L423 L424 L425 L426 L427 L428 L429 L430 L431 L432 L433 L434 L435 L436 L437 L438 L439 L440 L441 L442 L443 L444 L445 L446 L447 L448 L449 L450 L451 L452 L453 L454 L455 L456 L457 L467 L466">
      <formula1>"INR"</formula1>
    </dataValidation>
    <dataValidation allowBlank="1" showInputMessage="1" showErrorMessage="1" promptTitle="Itemcode/Make" prompt="Please enter text" sqref="C14:C467">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39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2023-08-18T05:40:27Z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