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65"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'BoQ1'!$A$11:$BC$210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<sst xmlns="http://schemas.openxmlformats.org/spreadsheetml/2006/main" count="1389" uniqueCount="423">
  <si>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</si>
  <si>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</si>
  <si>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</si>
  <si>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</si>
  <si>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</si>
  <si>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</si>
  <si>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</si>
  <si>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</si>
  <si>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</si>
  <si>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</si>
  <si>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</si>
  <si>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</si>
  <si>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</si>
  <si>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</si>
  <si>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</si>
  <si>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</si>
  <si>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</si>
  <si>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</si>
  <si>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</si>
  <si>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</si>
  <si>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</si>
  <si>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</si>
  <si>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</si>
  <si>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</si>
  <si>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</si>
  <si>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</si>
  <si>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</si>
  <si>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</si>
  <si>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</si>
  <si>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</si>
  <si>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</si>
  <si>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</si>
  <si>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</si>
  <si>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</si>
  <si>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</si>
  <si>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</si>
  <si>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</si>
  <si>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</si>
  <si>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</si>
  <si>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</si>
  <si>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</si>
  <si>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</si>
  <si>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</si>
  <si>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</si>
  <si>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</si>
  <si>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</si>
  <si>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</si>
  <si>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</si>
  <si>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</si>
  <si>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</si>
  <si>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</si>
  <si>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</si>
  <si>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</si>
  <si>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</si>
  <si>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</si>
  <si>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</si>
  <si>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</si>
  <si>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</si>
  <si>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</si>
  <si>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</si>
  <si>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</si>
  <si>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</si>
  <si>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</si>
  <si>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</si>
  <si>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</si>
  <si>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</si>
  <si>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</si>
  <si>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</si>
  <si>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</si>
  <si>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</si>
  <si>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</si>
  <si>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</si>
  <si>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</si>
  <si>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</si>
  <si>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</si>
  <si>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</si>
  <si>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</si>
  <si>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</si>
  <si>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</si>
  <si>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</si>
  <si>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</si>
  <si>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</si>
  <si>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</si>
  <si>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</si>
  <si>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</si>
  <si>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</si>
  <si>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</si>
  <si>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</si>
  <si>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</si>
  <si>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</si>
  <si>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</si>
  <si>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</si>
  <si>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</si>
  <si>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</si>
  <si>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</si>
  <si>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</si>
  <si>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</si>
  <si>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</si>
  <si>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</si>
  <si>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</si>
  <si>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</si>
  <si>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</si>
  <si>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</si>
  <si>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</si>
  <si>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</si>
  <si>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</si>
  <si>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</si>
  <si>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</si>
  <si>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</si>
  <si>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</si>
  <si>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</si>
  <si>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</si>
  <si>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EARTH WORK</t>
  </si>
  <si>
    <t>All kinds of soil</t>
  </si>
  <si>
    <t>Providing and laying in position cement concrete of specified grade excluding the cost of centering and shuttering - All work up to plinth level :</t>
  </si>
  <si>
    <t>MASONRY WORK</t>
  </si>
  <si>
    <t>Cement mortar 1:6 (1 cement : 6 coarse sand)</t>
  </si>
  <si>
    <t>Half brick masonry with common burnt clay F.P.S. (non modular) bricks of class designation 7.5 in superstructure above plinth level up to floor V level.</t>
  </si>
  <si>
    <t>Cement mortar 1:4 (1 cement :4 coarse sand)</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</si>
  <si>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</si>
  <si>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</si>
  <si>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</si>
  <si>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FINISHING</t>
  </si>
  <si>
    <t>12 mm cement plaster of mix :</t>
  </si>
  <si>
    <t>1:6 (1 cement: 6 coarse sand)</t>
  </si>
  <si>
    <t>15 mm cement plaster on rough side of single or half brick wall of mix:</t>
  </si>
  <si>
    <t>Two or more coats on new work</t>
  </si>
  <si>
    <t>Painting with synthetic enamel paint of approved brand and manufacture to give an even shade :</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</si>
  <si>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</si>
  <si>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NEW TECHNOLOGIES AND MATERIALS</t>
  </si>
  <si>
    <t>cum</t>
  </si>
  <si>
    <t>sqm</t>
  </si>
  <si>
    <t>metre</t>
  </si>
  <si>
    <t>kg</t>
  </si>
  <si>
    <t>CEMENT CONCRETE (CAST IN SITU)</t>
  </si>
  <si>
    <t>Dismantling and Demolishing</t>
  </si>
  <si>
    <t>Pipes, cables etc. exceeding 80 mm dia. But not exceeding 300 mm dia</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</si>
  <si>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</si>
  <si>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1:2:4 (1 Cement : 2 coarse sand (zone-III) derived from natural sources : 4 graded stone aggregate 20 mm nominal size derived from natural sources)</t>
  </si>
  <si>
    <t>Brick work with common burnt clay F.P.S. (non modular) bricks of class designation 7.5 in foundation and plinth in:</t>
  </si>
  <si>
    <t>Structural steel work riveted, bolted or welded in built up sections, trusses and framed work, including cutting, hoisting, fixing in position and applying a priming coat of approved steel primer all complete.</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</si>
  <si>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</si>
  <si>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</si>
  <si>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Finishing walls with Premium Acrylic Smooth exterior paint with Silicone additives of required shade:</t>
  </si>
  <si>
    <t>New work (Two or more coats applied @ 1.43 ltr/10 sqm over and including priming coat of exterior primer applied @ 2.20 kg/10 sqm)</t>
  </si>
  <si>
    <t>Tender Inviting Authority: DOIP, IIT Kanpur</t>
  </si>
  <si>
    <t>Earth work in surface excavation not exceeding 30 cm in depth but exceeding 1.5 m in width as well as 10 sqm on plan including getting out and disposal of excavated earth upto 50 m and lift upto 1.5 m, as directed by Engineer-in- 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</si>
  <si>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</si>
  <si>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</si>
  <si>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Supplying and filling in plinth with  sand under floors, including watering, ramming, consolidating and dressing complete.</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</si>
  <si>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</si>
  <si>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1:2:4 (1 cement : 2 coarse sand (zone-III) derived from natural sources : 4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</si>
  <si>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</si>
  <si>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</si>
  <si>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</si>
  <si>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</si>
  <si>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</si>
  <si>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ISI marked oxidised M.S. sliding door bolts with nuts and screws etc. complete :</t>
  </si>
  <si>
    <t>250x16 mm</t>
  </si>
  <si>
    <t>300x16 mm</t>
  </si>
  <si>
    <t>100 mm</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</si>
  <si>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</si>
  <si>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</si>
  <si>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</si>
  <si>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</si>
  <si>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</si>
  <si>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</si>
  <si>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</si>
  <si>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</si>
  <si>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</si>
  <si>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</si>
  <si>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</si>
  <si>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</si>
  <si>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Double charge vitrified tile polished finish of size</t>
  </si>
  <si>
    <t>Size of Tile 600 x 600 mm</t>
  </si>
  <si>
    <t>12 mm cement plaster finished with a floating coat of neat cement of mix :</t>
  </si>
  <si>
    <t>1:3 (1 cement: 3 fine sand)</t>
  </si>
  <si>
    <t>6 mm cement plaster of mix :</t>
  </si>
  <si>
    <t>1:3 (1 cement : 3 fine sand)</t>
  </si>
  <si>
    <t>Finishing walls with Acrylic Smooth exterior paint of required shade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</si>
  <si>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</si>
  <si>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</si>
  <si>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</si>
  <si>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</si>
  <si>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</si>
  <si>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</si>
  <si>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</si>
  <si>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</si>
  <si>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</si>
  <si>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</si>
  <si>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</si>
  <si>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</si>
  <si>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</si>
  <si>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</si>
  <si>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</si>
  <si>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</si>
  <si>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</si>
  <si>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</si>
  <si>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</si>
  <si>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</si>
  <si>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</si>
  <si>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</si>
  <si>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</si>
  <si>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</si>
  <si>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</si>
  <si>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</si>
  <si>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</si>
  <si>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</si>
  <si>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</si>
  <si>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</si>
  <si>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</si>
  <si>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P.V.C. waste pipe for sink or wash basin including P.V.C. waste fittings complete.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</si>
  <si>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</si>
  <si>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</si>
  <si>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</si>
  <si>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</si>
  <si>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</si>
  <si>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</si>
  <si>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</si>
  <si>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</si>
  <si>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</si>
  <si>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</si>
  <si>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</si>
  <si>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</si>
  <si>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</si>
  <si>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</si>
  <si>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</si>
  <si>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</si>
  <si>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</si>
  <si>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</si>
  <si>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</si>
  <si>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15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</si>
  <si>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</si>
  <si>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</si>
  <si>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</si>
  <si>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</si>
  <si>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</si>
  <si>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</si>
  <si>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</si>
  <si>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Providing and fixing C.P. brass bib cock of approved quality conforming to IS:8931 :</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</si>
  <si>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</si>
  <si>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</si>
  <si>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</si>
  <si>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</si>
  <si>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</si>
  <si>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</si>
  <si>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</si>
  <si>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</si>
  <si>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</si>
  <si>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</si>
  <si>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</si>
  <si>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</si>
  <si>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</si>
  <si>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</si>
  <si>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</si>
  <si>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</si>
  <si>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</si>
  <si>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</si>
  <si>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"Providing and fixing C.P flange for C.P bib cock/C.P angle stop cock.</t>
  </si>
  <si>
    <t>each</t>
  </si>
  <si>
    <t>Cum</t>
  </si>
  <si>
    <t>Each</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</si>
  <si>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</si>
  <si>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</si>
  <si>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</si>
  <si>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</si>
  <si>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</si>
  <si>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</si>
  <si>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</si>
  <si>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</si>
  <si>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</si>
  <si>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</si>
  <si>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</si>
  <si>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</si>
  <si>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</si>
  <si>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</si>
  <si>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</si>
  <si>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</si>
  <si>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</si>
  <si>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</si>
  <si>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</si>
  <si>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</si>
  <si>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</si>
  <si>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</si>
  <si>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</si>
  <si>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</si>
  <si>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</si>
  <si>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</si>
  <si>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</si>
  <si>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</si>
  <si>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</si>
  <si>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</si>
  <si>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</si>
  <si>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</si>
  <si>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</si>
  <si>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</si>
  <si>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</si>
  <si>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</si>
  <si>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</si>
  <si>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</si>
  <si>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</si>
  <si>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</si>
  <si>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</si>
  <si>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</si>
  <si>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</si>
  <si>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</si>
  <si>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</si>
  <si>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</si>
  <si>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</si>
  <si>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</si>
  <si>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</si>
  <si>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</si>
  <si>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</si>
  <si>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</si>
  <si>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</si>
  <si>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</si>
  <si>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</si>
  <si>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</si>
  <si>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</si>
  <si>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</si>
  <si>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</si>
  <si>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</si>
  <si>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</si>
  <si>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</si>
  <si>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</si>
  <si>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</si>
  <si>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</si>
  <si>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</si>
  <si>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</si>
  <si>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</si>
  <si>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</si>
  <si>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</si>
  <si>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</si>
  <si>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</si>
  <si>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</si>
  <si>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</si>
  <si>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</si>
  <si>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</si>
  <si>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</si>
  <si>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</si>
  <si>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</si>
  <si>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</si>
  <si>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</si>
  <si>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</si>
  <si>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</si>
  <si>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</si>
  <si>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</si>
  <si>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</si>
  <si>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</si>
  <si>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</si>
  <si>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</si>
  <si>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</si>
  <si>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</si>
  <si>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</si>
  <si>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</si>
  <si>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</si>
  <si>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</si>
  <si>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</si>
  <si>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</si>
  <si>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</si>
  <si>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</si>
  <si>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</si>
  <si>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</si>
  <si>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</si>
  <si>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</si>
  <si>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</si>
  <si>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</si>
  <si>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</si>
  <si>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</si>
  <si>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</si>
  <si>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</si>
  <si>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</si>
  <si>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</si>
  <si>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</si>
  <si>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</si>
  <si>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</si>
  <si>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</si>
  <si>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</si>
  <si>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</si>
  <si>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</si>
  <si>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</si>
  <si>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</si>
  <si>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</si>
  <si>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</si>
  <si>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</si>
  <si>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</si>
  <si>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</si>
  <si>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</si>
  <si>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</si>
  <si>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Carriage of Materials</t>
  </si>
  <si>
    <t>By Mechanical Transport including loading,unloading and stacking</t>
  </si>
  <si>
    <t>Lime, moorum, building rubbish Lead - 2 km</t>
  </si>
  <si>
    <t>Supplying chemical emulsion in sealed containers including delivery as specified.</t>
  </si>
  <si>
    <t>Chlorpyriphos/ Lindane emulsifiable concentrate of 20%</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</si>
  <si>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</si>
  <si>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Structural steel work ( Available i/c carriage from department) riveted, bolted or welded in built up sections, trusses and framed work, including cutting, hoisting, fixing in position and applying a priming coat of approved steel primer all complete.</t>
  </si>
  <si>
    <t>Cement concrete pavement with 1:2:4 (1 cement : 2 coarse sand : 4 graded stone aggregate 20 mm nominal size), including finishing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</si>
  <si>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</si>
  <si>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</si>
  <si>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Glazed Vitrified tiles Matt/Antiskid finish of size</t>
  </si>
  <si>
    <t>Providing and laying Vitrified tiles in different sizes (thickness to be specified by the manufacturer), with water absorption less than 0.08% and conforming to IS: 15622, of approved brand &amp; manufacturer, in all colours and shade, in skirting, riser of steps, laid with cement based high polymer modified quick set tile adhesive (water based) conforming to IS: 15477, in average 6 mm thickness, including grouting of joints (Payment for grouting of joints to be made separately).</t>
  </si>
  <si>
    <t>Removing white or colour wash by scrapping and sand papering and preparing the surface smooth including necessary repairs to scratches etc. complete</t>
  </si>
  <si>
    <t>Old work (one or more coats applied @ 0.83 ltr/10 sqm).</t>
  </si>
  <si>
    <t>Dismantling steel work in built up sections in angles, tees, flats and channels including all gusset plates, bolts, nuts, cutting rivets, welding etc. including dismembering and stacking within 50 metres lead.</t>
  </si>
  <si>
    <t>Providing and fixing white vitreous china pedestal type water closet(European type W.C. pan) with seat and lid, 10 litre low level whiteP.V.C. flushing cistern, including flush pipe, with manually controlleddevice (handle lever), conforming to IS : 7231, with all fittings andfixtures complete, including cutting and making good the walls andfloors wherever required :</t>
  </si>
  <si>
    <t>W.C. pan with ISI marked white solid plastic seat and lid</t>
  </si>
  <si>
    <t>Providing and fixing CP Brass Single lever telephonic wall mixer of quality &amp; make   as approved by Engineer in charge. (a) 15 mm nominal dia</t>
  </si>
  <si>
    <t>Providing and fixing C.P. brass stop cock (concealed) of standard design and of approved make conforming to IS:8931.</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</si>
  <si>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</si>
  <si>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</si>
  <si>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</si>
  <si>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</si>
  <si>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SBR Polymer (@10% of cement weight) modified cementitious bond coat @ 2.2 kg cement per sqm of surface area mixed with specified proportion of approved polymer</t>
  </si>
  <si>
    <t xml:space="preserve">"P/F C.P brass towel rod complete with two C.P.brass brackets fixed to wooden cleats with C.P. brass screws of approved quality size of 600 x 20 mm. </t>
  </si>
  <si>
    <t>"Providing and fixing C.P Brass shower rose 15 mm or 20 mm inlet with shower arm (a) 75 mm dia fancy type.</t>
  </si>
  <si>
    <t>Providing and fixing C.P basin mixer of 15 mm nominal bore (L&amp;K) make etc.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</si>
  <si>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</si>
  <si>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 etc. complete</t>
  </si>
  <si>
    <t xml:space="preserve">Providing and fixing 15 mm nominal bore two way angle valve of make L&amp;K or approved equivalent make.
</t>
  </si>
  <si>
    <t>litre</t>
  </si>
  <si>
    <t>Kg</t>
  </si>
  <si>
    <t>Name of Work: Modifications and repair works in various houses and other areas in residential zones of IIT Kanpur</t>
  </si>
  <si>
    <t>NIT No:  Civil/21/11/2023-1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</si>
</sst>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sz val="12"/>
      <color indexed="8"/>
      <name val="Calibri"/>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bottom style="thin"/>
    </border>
    <border>
      <left>
        <color indexed="63"/>
      </left>
      <right>
        <color indexed="63"/>
      </right>
      <top style="thin">
        <color indexed="8"/>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6">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13"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6" fillId="0" borderId="11" xfId="61" applyNumberFormat="1" applyFont="1" applyFill="1" applyBorder="1" applyAlignment="1" applyProtection="1">
      <alignment vertical="center" wrapText="1"/>
      <protection locked="0"/>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2" fontId="19" fillId="0" borderId="13" xfId="61" applyNumberFormat="1" applyFont="1" applyFill="1" applyBorder="1" applyAlignment="1">
      <alignment vertical="top"/>
      <protection/>
    </xf>
    <xf numFmtId="2" fontId="14" fillId="0" borderId="15" xfId="61" applyNumberFormat="1" applyFont="1" applyFill="1" applyBorder="1" applyAlignment="1">
      <alignment horizontal="right" vertical="top"/>
      <protection/>
    </xf>
    <xf numFmtId="0" fontId="17" fillId="33" borderId="11" xfId="61" applyNumberFormat="1" applyFont="1" applyFill="1" applyBorder="1" applyAlignment="1" applyProtection="1">
      <alignment vertical="center" wrapText="1"/>
      <protection locked="0"/>
    </xf>
    <xf numFmtId="10" fontId="18" fillId="33" borderId="11" xfId="68" applyNumberFormat="1" applyFont="1" applyFill="1" applyBorder="1" applyAlignment="1" applyProtection="1">
      <alignment horizontal="center" vertical="center"/>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24" fillId="0" borderId="17" xfId="0" applyFont="1" applyFill="1" applyBorder="1" applyAlignment="1">
      <alignment horizontal="center" vertical="center"/>
    </xf>
    <xf numFmtId="2" fontId="24" fillId="0" borderId="17" xfId="0" applyNumberFormat="1" applyFont="1" applyFill="1" applyBorder="1" applyAlignment="1">
      <alignment horizontal="center" vertical="center"/>
    </xf>
    <xf numFmtId="2" fontId="25" fillId="0" borderId="17" xfId="0" applyNumberFormat="1" applyFont="1" applyFill="1" applyBorder="1" applyAlignment="1">
      <alignment horizontal="center" vertical="center"/>
    </xf>
    <xf numFmtId="2" fontId="26" fillId="0" borderId="17" xfId="58" applyNumberFormat="1" applyFont="1" applyFill="1" applyBorder="1" applyAlignment="1" applyProtection="1">
      <alignment horizontal="center" vertical="center"/>
      <protection locked="0"/>
    </xf>
    <xf numFmtId="2" fontId="27" fillId="0" borderId="17" xfId="61" applyNumberFormat="1" applyFont="1" applyFill="1" applyBorder="1" applyAlignment="1">
      <alignment horizontal="center" vertical="center"/>
      <protection/>
    </xf>
    <xf numFmtId="2" fontId="27" fillId="0" borderId="17" xfId="58" applyNumberFormat="1" applyFont="1" applyFill="1" applyBorder="1" applyAlignment="1">
      <alignment horizontal="center" vertical="center"/>
      <protection/>
    </xf>
    <xf numFmtId="2" fontId="26" fillId="33" borderId="17" xfId="58" applyNumberFormat="1" applyFont="1" applyFill="1" applyBorder="1" applyAlignment="1" applyProtection="1">
      <alignment horizontal="center" vertical="center"/>
      <protection locked="0"/>
    </xf>
    <xf numFmtId="2" fontId="26" fillId="0" borderId="17" xfId="58" applyNumberFormat="1" applyFont="1" applyFill="1" applyBorder="1" applyAlignment="1" applyProtection="1">
      <alignment horizontal="center" vertical="center" wrapText="1"/>
      <protection locked="0"/>
    </xf>
    <xf numFmtId="2" fontId="26" fillId="0" borderId="17" xfId="61" applyNumberFormat="1" applyFont="1" applyFill="1" applyBorder="1" applyAlignment="1">
      <alignment horizontal="center" vertical="center"/>
      <protection/>
    </xf>
    <xf numFmtId="2" fontId="26" fillId="0" borderId="17" xfId="60" applyNumberFormat="1" applyFont="1" applyFill="1" applyBorder="1" applyAlignment="1">
      <alignment horizontal="left" vertical="center"/>
      <protection/>
    </xf>
    <xf numFmtId="0" fontId="27" fillId="0" borderId="17" xfId="61" applyNumberFormat="1" applyFont="1" applyFill="1" applyBorder="1" applyAlignment="1">
      <alignment horizontal="left" vertical="center" wrapText="1"/>
      <protection/>
    </xf>
    <xf numFmtId="0" fontId="26" fillId="0" borderId="18" xfId="61" applyNumberFormat="1" applyFont="1" applyFill="1" applyBorder="1" applyAlignment="1">
      <alignment horizontal="left" vertical="top"/>
      <protection/>
    </xf>
    <xf numFmtId="0" fontId="27" fillId="0" borderId="19" xfId="61" applyNumberFormat="1" applyFont="1" applyFill="1" applyBorder="1" applyAlignment="1">
      <alignment vertical="top"/>
      <protection/>
    </xf>
    <xf numFmtId="0" fontId="27" fillId="0" borderId="0" xfId="61" applyNumberFormat="1" applyFont="1" applyFill="1" applyBorder="1" applyAlignment="1">
      <alignment vertical="top"/>
      <protection/>
    </xf>
    <xf numFmtId="0" fontId="16" fillId="0" borderId="20" xfId="61" applyNumberFormat="1" applyFont="1" applyFill="1" applyBorder="1" applyAlignment="1">
      <alignment vertical="top"/>
      <protection/>
    </xf>
    <xf numFmtId="0" fontId="27" fillId="0" borderId="20" xfId="61" applyNumberFormat="1" applyFont="1" applyFill="1" applyBorder="1" applyAlignment="1">
      <alignment vertical="top"/>
      <protection/>
    </xf>
    <xf numFmtId="0" fontId="27" fillId="0" borderId="0" xfId="58" applyNumberFormat="1" applyFont="1" applyFill="1" applyAlignment="1">
      <alignment vertical="top"/>
      <protection/>
    </xf>
    <xf numFmtId="2" fontId="16" fillId="0" borderId="21" xfId="61" applyNumberFormat="1" applyFont="1" applyFill="1" applyBorder="1" applyAlignment="1">
      <alignment vertical="top"/>
      <protection/>
    </xf>
    <xf numFmtId="0" fontId="27" fillId="0" borderId="22" xfId="61" applyNumberFormat="1" applyFont="1" applyFill="1" applyBorder="1" applyAlignment="1">
      <alignment vertical="top" wrapText="1"/>
      <protection/>
    </xf>
    <xf numFmtId="0" fontId="7" fillId="0" borderId="23" xfId="58" applyNumberFormat="1" applyFont="1" applyFill="1" applyBorder="1" applyAlignment="1">
      <alignment horizontal="center" vertical="top" wrapText="1"/>
      <protection/>
    </xf>
    <xf numFmtId="0" fontId="66" fillId="0" borderId="24" xfId="0" applyFont="1" applyFill="1" applyBorder="1" applyAlignment="1">
      <alignment horizontal="center" vertical="center"/>
    </xf>
    <xf numFmtId="0" fontId="24" fillId="0" borderId="17" xfId="0" applyFont="1" applyFill="1" applyBorder="1" applyAlignment="1">
      <alignment horizontal="left" vertical="top" wrapText="1"/>
    </xf>
    <xf numFmtId="0" fontId="24" fillId="0" borderId="17" xfId="58" applyNumberFormat="1" applyFont="1" applyFill="1" applyBorder="1" applyAlignment="1">
      <alignment horizontal="left" vertical="top" wrapText="1"/>
      <protection/>
    </xf>
    <xf numFmtId="0" fontId="5" fillId="0" borderId="0" xfId="58" applyNumberFormat="1" applyFont="1" applyFill="1" applyAlignment="1">
      <alignment wrapText="1"/>
      <protection/>
    </xf>
    <xf numFmtId="0" fontId="4" fillId="0" borderId="0" xfId="58" applyNumberFormat="1" applyFont="1" applyFill="1" applyAlignment="1">
      <alignment wrapText="1"/>
      <protection/>
    </xf>
    <xf numFmtId="0" fontId="7" fillId="0" borderId="25" xfId="58" applyNumberFormat="1" applyFont="1" applyFill="1" applyBorder="1" applyAlignment="1" applyProtection="1">
      <alignment horizontal="center" vertical="top"/>
      <protection/>
    </xf>
    <xf numFmtId="0" fontId="7" fillId="0" borderId="26" xfId="58" applyNumberFormat="1" applyFont="1" applyFill="1" applyBorder="1" applyAlignment="1" applyProtection="1">
      <alignment horizontal="center" vertical="top"/>
      <protection/>
    </xf>
    <xf numFmtId="0" fontId="7" fillId="0" borderId="24"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0"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2266950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0cb87e20c074c355/Desktop/97_modification%20residentail%20zones/NIT%20and%20tender%20documents/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0cb87e20c074c355/Desktop/97_modification%20residentail%20zones/NIT%20and%20tender%20documents/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0"/>
  <sheetViews>
    <sheetView showGridLines="0" zoomScale="71" zoomScaleNormal="71" zoomScalePageLayoutView="0" workbookViewId="0" topLeftCell="A1">
      <selection activeCell="B20" sqref="B20"/>
    </sheetView>
  </sheetViews>
  <sheetFormatPr defaultColWidth="9.140625" defaultRowHeight="15"/>
  <cols>
    <col min="1" max="1" width="13.28125" style="1" customWidth="1"/>
    <col min="2" max="2" width="70.00390625" style="1" customWidth="1"/>
    <col min="3" max="3" width="12.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57.7109375" style="1" customWidth="1"/>
    <col min="56" max="238" width="9.140625" style="1" customWidth="1"/>
    <col min="239" max="243" width="9.140625" style="3" customWidth="1"/>
    <col min="244" max="16384" width="9.140625" style="1" customWidth="1"/>
  </cols>
  <sheetData>
    <row r="1" spans="1:243" s="4" customFormat="1" ht="27" customHeight="1">
      <c r="A1" s="69" t="str">
        <f>B2&amp;" BoQ"</f>
        <v>Percentage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0" t="s">
        <v>145</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8.25" customHeight="1">
      <c r="A5" s="70" t="s">
        <v>421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75" customHeight="1">
      <c r="A6" s="70" t="s">
        <v>422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7</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75">
      <c r="A8" s="11" t="s">
        <v>40</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24"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50</v>
      </c>
      <c r="BB11" s="20" t="s">
        <v>32</v>
      </c>
      <c r="BC11" s="20" t="s">
        <v>33</v>
      </c>
      <c r="IE11" s="18"/>
      <c r="IF11" s="18"/>
      <c r="IG11" s="18"/>
      <c r="IH11" s="18"/>
      <c r="II11" s="18"/>
    </row>
    <row r="12" spans="1:243" s="17" customFormat="1" ht="15">
      <c r="A12" s="39">
        <v>1</v>
      </c>
      <c r="B12" s="39">
        <v>2</v>
      </c>
      <c r="C12" s="59">
        <v>3</v>
      </c>
      <c r="D12" s="38">
        <v>4</v>
      </c>
      <c r="E12" s="38">
        <v>5</v>
      </c>
      <c r="F12" s="38">
        <v>6</v>
      </c>
      <c r="G12" s="38">
        <v>7</v>
      </c>
      <c r="H12" s="38">
        <v>8</v>
      </c>
      <c r="I12" s="38">
        <v>9</v>
      </c>
      <c r="J12" s="38">
        <v>10</v>
      </c>
      <c r="K12" s="38">
        <v>11</v>
      </c>
      <c r="L12" s="38">
        <v>12</v>
      </c>
      <c r="M12" s="38">
        <v>13</v>
      </c>
      <c r="N12" s="38">
        <v>14</v>
      </c>
      <c r="O12" s="38">
        <v>15</v>
      </c>
      <c r="P12" s="38">
        <v>16</v>
      </c>
      <c r="Q12" s="38">
        <v>17</v>
      </c>
      <c r="R12" s="38">
        <v>18</v>
      </c>
      <c r="S12" s="38">
        <v>19</v>
      </c>
      <c r="T12" s="38">
        <v>20</v>
      </c>
      <c r="U12" s="38">
        <v>21</v>
      </c>
      <c r="V12" s="38">
        <v>22</v>
      </c>
      <c r="W12" s="38">
        <v>23</v>
      </c>
      <c r="X12" s="38">
        <v>24</v>
      </c>
      <c r="Y12" s="38">
        <v>25</v>
      </c>
      <c r="Z12" s="38">
        <v>26</v>
      </c>
      <c r="AA12" s="38">
        <v>27</v>
      </c>
      <c r="AB12" s="38">
        <v>28</v>
      </c>
      <c r="AC12" s="38">
        <v>29</v>
      </c>
      <c r="AD12" s="38">
        <v>30</v>
      </c>
      <c r="AE12" s="38">
        <v>31</v>
      </c>
      <c r="AF12" s="38">
        <v>32</v>
      </c>
      <c r="AG12" s="38">
        <v>33</v>
      </c>
      <c r="AH12" s="38">
        <v>34</v>
      </c>
      <c r="AI12" s="38">
        <v>35</v>
      </c>
      <c r="AJ12" s="38">
        <v>36</v>
      </c>
      <c r="AK12" s="38">
        <v>37</v>
      </c>
      <c r="AL12" s="38">
        <v>38</v>
      </c>
      <c r="AM12" s="38">
        <v>39</v>
      </c>
      <c r="AN12" s="38">
        <v>40</v>
      </c>
      <c r="AO12" s="38">
        <v>41</v>
      </c>
      <c r="AP12" s="38">
        <v>42</v>
      </c>
      <c r="AQ12" s="38">
        <v>43</v>
      </c>
      <c r="AR12" s="38">
        <v>44</v>
      </c>
      <c r="AS12" s="38">
        <v>45</v>
      </c>
      <c r="AT12" s="38">
        <v>46</v>
      </c>
      <c r="AU12" s="38">
        <v>47</v>
      </c>
      <c r="AV12" s="38">
        <v>48</v>
      </c>
      <c r="AW12" s="38">
        <v>49</v>
      </c>
      <c r="AX12" s="38">
        <v>50</v>
      </c>
      <c r="AY12" s="38">
        <v>51</v>
      </c>
      <c r="AZ12" s="38">
        <v>52</v>
      </c>
      <c r="BA12" s="39">
        <v>7</v>
      </c>
      <c r="BB12" s="39">
        <v>54</v>
      </c>
      <c r="BC12" s="39">
        <v>8</v>
      </c>
      <c r="IE12" s="18"/>
      <c r="IF12" s="18"/>
      <c r="IG12" s="18"/>
      <c r="IH12" s="18"/>
      <c r="II12" s="18"/>
    </row>
    <row r="13" spans="1:243" s="17" customFormat="1" ht="15.75">
      <c r="A13" s="39">
        <v>1</v>
      </c>
      <c r="B13" s="61" t="s">
        <v>389</v>
      </c>
      <c r="C13" s="60" t="s">
        <v>43</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17">
        <v>1</v>
      </c>
      <c r="IB13" s="17" t="s">
        <v>389</v>
      </c>
      <c r="IC13" s="17" t="s">
        <v>43</v>
      </c>
      <c r="IE13" s="18"/>
      <c r="IF13" s="18"/>
      <c r="IG13" s="18"/>
      <c r="IH13" s="18"/>
      <c r="II13" s="18"/>
    </row>
    <row r="14" spans="1:243" s="17" customFormat="1" ht="31.5">
      <c r="A14" s="39">
        <v>2</v>
      </c>
      <c r="B14" s="61" t="s">
        <v>390</v>
      </c>
      <c r="C14" s="60" t="s">
        <v>44</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17">
        <v>2</v>
      </c>
      <c r="IB14" s="17" t="s">
        <v>390</v>
      </c>
      <c r="IC14" s="17" t="s">
        <v>44</v>
      </c>
      <c r="IE14" s="18"/>
      <c r="IF14" s="18"/>
      <c r="IG14" s="18"/>
      <c r="IH14" s="18"/>
      <c r="II14" s="18"/>
    </row>
    <row r="15" spans="1:243" s="17" customFormat="1" ht="15.75">
      <c r="A15" s="39">
        <v>3</v>
      </c>
      <c r="B15" s="61" t="s">
        <v>391</v>
      </c>
      <c r="C15" s="60" t="s">
        <v>45</v>
      </c>
      <c r="D15" s="41">
        <v>5</v>
      </c>
      <c r="E15" s="40" t="s">
        <v>130</v>
      </c>
      <c r="F15" s="42">
        <v>143.08</v>
      </c>
      <c r="G15" s="43"/>
      <c r="H15" s="43"/>
      <c r="I15" s="44" t="s">
        <v>34</v>
      </c>
      <c r="J15" s="45">
        <f>IF(I15="Less(-)",-1,1)</f>
        <v>1</v>
      </c>
      <c r="K15" s="43" t="s">
        <v>35</v>
      </c>
      <c r="L15" s="43" t="s">
        <v>4</v>
      </c>
      <c r="M15" s="46"/>
      <c r="N15" s="43"/>
      <c r="O15" s="43"/>
      <c r="P15" s="47"/>
      <c r="Q15" s="43"/>
      <c r="R15" s="43"/>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8">
        <f>ROUND(total_amount_ba($B$2,$D$2,D15,F15,J15,K15,M15),0)</f>
        <v>715</v>
      </c>
      <c r="BB15" s="49">
        <f>BA15+SUM(N15:AZ15)</f>
        <v>715</v>
      </c>
      <c r="BC15" s="50" t="str">
        <f>SpellNumber(L15,BB15)</f>
        <v>INR  Seven Hundred &amp; Fifteen  Only</v>
      </c>
      <c r="IA15" s="17">
        <v>3</v>
      </c>
      <c r="IB15" s="17" t="s">
        <v>391</v>
      </c>
      <c r="IC15" s="17" t="s">
        <v>45</v>
      </c>
      <c r="ID15" s="17">
        <v>5</v>
      </c>
      <c r="IE15" s="18" t="s">
        <v>130</v>
      </c>
      <c r="IF15" s="18"/>
      <c r="IG15" s="18"/>
      <c r="IH15" s="18"/>
      <c r="II15" s="18"/>
    </row>
    <row r="16" spans="1:243" s="17" customFormat="1" ht="15.75">
      <c r="A16" s="39">
        <v>4</v>
      </c>
      <c r="B16" s="61" t="s">
        <v>112</v>
      </c>
      <c r="C16" s="60" t="s">
        <v>51</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17">
        <v>4</v>
      </c>
      <c r="IB16" s="17" t="s">
        <v>112</v>
      </c>
      <c r="IC16" s="17" t="s">
        <v>51</v>
      </c>
      <c r="IE16" s="18"/>
      <c r="IF16" s="18"/>
      <c r="IG16" s="18"/>
      <c r="IH16" s="18"/>
      <c r="II16" s="18"/>
    </row>
    <row r="17" spans="1:243" s="17" customFormat="1" ht="78.75">
      <c r="A17" s="39">
        <v>5</v>
      </c>
      <c r="B17" s="61" t="s">
        <v>146</v>
      </c>
      <c r="C17" s="60" t="s">
        <v>46</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17">
        <v>5</v>
      </c>
      <c r="IB17" s="17" t="s">
        <v>146</v>
      </c>
      <c r="IC17" s="17" t="s">
        <v>46</v>
      </c>
      <c r="IE17" s="18"/>
      <c r="IF17" s="18"/>
      <c r="IG17" s="18"/>
      <c r="IH17" s="18"/>
      <c r="II17" s="18"/>
    </row>
    <row r="18" spans="1:243" s="17" customFormat="1" ht="15.75">
      <c r="A18" s="39">
        <v>6</v>
      </c>
      <c r="B18" s="62" t="s">
        <v>113</v>
      </c>
      <c r="C18" s="60" t="s">
        <v>52</v>
      </c>
      <c r="D18" s="41">
        <v>5</v>
      </c>
      <c r="E18" s="40" t="s">
        <v>131</v>
      </c>
      <c r="F18" s="42">
        <v>93.82</v>
      </c>
      <c r="G18" s="43"/>
      <c r="H18" s="43"/>
      <c r="I18" s="44" t="s">
        <v>34</v>
      </c>
      <c r="J18" s="45">
        <f aca="true" t="shared" si="0" ref="J18:J79">IF(I18="Less(-)",-1,1)</f>
        <v>1</v>
      </c>
      <c r="K18" s="43" t="s">
        <v>35</v>
      </c>
      <c r="L18" s="43" t="s">
        <v>4</v>
      </c>
      <c r="M18" s="46"/>
      <c r="N18" s="43"/>
      <c r="O18" s="43"/>
      <c r="P18" s="47"/>
      <c r="Q18" s="43"/>
      <c r="R18" s="43"/>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8">
        <f aca="true" t="shared" si="1" ref="BA18:BA79">ROUND(total_amount_ba($B$2,$D$2,D18,F18,J18,K18,M18),0)</f>
        <v>469</v>
      </c>
      <c r="BB18" s="49">
        <f aca="true" t="shared" si="2" ref="BB18:BB79">BA18+SUM(N18:AZ18)</f>
        <v>469</v>
      </c>
      <c r="BC18" s="50" t="str">
        <f aca="true" t="shared" si="3" ref="BC18:BC79">SpellNumber(L18,BB18)</f>
        <v>INR  Four Hundred &amp; Sixty Nine  Only</v>
      </c>
      <c r="IA18" s="17">
        <v>6</v>
      </c>
      <c r="IB18" s="17" t="s">
        <v>113</v>
      </c>
      <c r="IC18" s="17" t="s">
        <v>52</v>
      </c>
      <c r="ID18" s="17">
        <v>5</v>
      </c>
      <c r="IE18" s="18" t="s">
        <v>131</v>
      </c>
      <c r="IF18" s="18"/>
      <c r="IG18" s="18"/>
      <c r="IH18" s="18"/>
      <c r="II18" s="18"/>
    </row>
    <row r="19" spans="1:243" s="17" customFormat="1" ht="94.5">
      <c r="A19" s="39">
        <v>7</v>
      </c>
      <c r="B19" s="62" t="s">
        <v>147</v>
      </c>
      <c r="C19" s="60" t="s">
        <v>53</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17">
        <v>7</v>
      </c>
      <c r="IB19" s="17" t="s">
        <v>147</v>
      </c>
      <c r="IC19" s="17" t="s">
        <v>53</v>
      </c>
      <c r="IE19" s="18"/>
      <c r="IF19" s="18"/>
      <c r="IG19" s="18"/>
      <c r="IH19" s="18"/>
      <c r="II19" s="18"/>
    </row>
    <row r="20" spans="1:243" s="17" customFormat="1" ht="15.75">
      <c r="A20" s="39">
        <v>8</v>
      </c>
      <c r="B20" s="62" t="s">
        <v>148</v>
      </c>
      <c r="C20" s="60" t="s">
        <v>47</v>
      </c>
      <c r="D20" s="41">
        <v>19.49</v>
      </c>
      <c r="E20" s="40" t="s">
        <v>130</v>
      </c>
      <c r="F20" s="42">
        <v>251.51</v>
      </c>
      <c r="G20" s="43"/>
      <c r="H20" s="43"/>
      <c r="I20" s="44" t="s">
        <v>34</v>
      </c>
      <c r="J20" s="45">
        <f t="shared" si="0"/>
        <v>1</v>
      </c>
      <c r="K20" s="43" t="s">
        <v>35</v>
      </c>
      <c r="L20" s="43" t="s">
        <v>4</v>
      </c>
      <c r="M20" s="46"/>
      <c r="N20" s="43"/>
      <c r="O20" s="43"/>
      <c r="P20" s="47"/>
      <c r="Q20" s="43"/>
      <c r="R20" s="43"/>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8">
        <f t="shared" si="1"/>
        <v>4902</v>
      </c>
      <c r="BB20" s="49">
        <f t="shared" si="2"/>
        <v>4902</v>
      </c>
      <c r="BC20" s="50" t="str">
        <f t="shared" si="3"/>
        <v>INR  Four Thousand Nine Hundred &amp; Two  Only</v>
      </c>
      <c r="IA20" s="17">
        <v>8</v>
      </c>
      <c r="IB20" s="17" t="s">
        <v>148</v>
      </c>
      <c r="IC20" s="17" t="s">
        <v>47</v>
      </c>
      <c r="ID20" s="17">
        <v>19.49</v>
      </c>
      <c r="IE20" s="18" t="s">
        <v>130</v>
      </c>
      <c r="IF20" s="18"/>
      <c r="IG20" s="18"/>
      <c r="IH20" s="18"/>
      <c r="II20" s="18"/>
    </row>
    <row r="21" spans="1:243" s="17" customFormat="1" ht="94.5">
      <c r="A21" s="39">
        <v>9</v>
      </c>
      <c r="B21" s="62" t="s">
        <v>150</v>
      </c>
      <c r="C21" s="60" t="s">
        <v>54</v>
      </c>
      <c r="D21" s="65"/>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7"/>
      <c r="IA21" s="17">
        <v>9</v>
      </c>
      <c r="IB21" s="17" t="s">
        <v>150</v>
      </c>
      <c r="IC21" s="17" t="s">
        <v>54</v>
      </c>
      <c r="IE21" s="18"/>
      <c r="IF21" s="18"/>
      <c r="IG21" s="18"/>
      <c r="IH21" s="18"/>
      <c r="II21" s="18"/>
    </row>
    <row r="22" spans="1:243" s="17" customFormat="1" ht="30">
      <c r="A22" s="39">
        <v>10</v>
      </c>
      <c r="B22" s="62" t="s">
        <v>113</v>
      </c>
      <c r="C22" s="60" t="s">
        <v>48</v>
      </c>
      <c r="D22" s="41">
        <v>15</v>
      </c>
      <c r="E22" s="40" t="s">
        <v>259</v>
      </c>
      <c r="F22" s="42">
        <v>78.83</v>
      </c>
      <c r="G22" s="43"/>
      <c r="H22" s="43"/>
      <c r="I22" s="44" t="s">
        <v>34</v>
      </c>
      <c r="J22" s="45">
        <f t="shared" si="0"/>
        <v>1</v>
      </c>
      <c r="K22" s="43" t="s">
        <v>35</v>
      </c>
      <c r="L22" s="43" t="s">
        <v>4</v>
      </c>
      <c r="M22" s="46"/>
      <c r="N22" s="43"/>
      <c r="O22" s="43"/>
      <c r="P22" s="47"/>
      <c r="Q22" s="43"/>
      <c r="R22" s="43"/>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8">
        <f t="shared" si="1"/>
        <v>1182</v>
      </c>
      <c r="BB22" s="49">
        <f t="shared" si="2"/>
        <v>1182</v>
      </c>
      <c r="BC22" s="50" t="str">
        <f t="shared" si="3"/>
        <v>INR  One Thousand One Hundred &amp; Eighty Two  Only</v>
      </c>
      <c r="IA22" s="17">
        <v>10</v>
      </c>
      <c r="IB22" s="17" t="s">
        <v>113</v>
      </c>
      <c r="IC22" s="17" t="s">
        <v>48</v>
      </c>
      <c r="ID22" s="17">
        <v>15</v>
      </c>
      <c r="IE22" s="18" t="s">
        <v>259</v>
      </c>
      <c r="IF22" s="18"/>
      <c r="IG22" s="18"/>
      <c r="IH22" s="18"/>
      <c r="II22" s="18"/>
    </row>
    <row r="23" spans="1:243" s="17" customFormat="1" ht="83.25" customHeight="1">
      <c r="A23" s="39">
        <v>11</v>
      </c>
      <c r="B23" s="62" t="s">
        <v>392</v>
      </c>
      <c r="C23" s="60" t="s">
        <v>55</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17">
        <v>11</v>
      </c>
      <c r="IB23" s="17" t="s">
        <v>392</v>
      </c>
      <c r="IC23" s="17" t="s">
        <v>55</v>
      </c>
      <c r="IE23" s="18"/>
      <c r="IF23" s="18"/>
      <c r="IG23" s="18"/>
      <c r="IH23" s="18"/>
      <c r="II23" s="18"/>
    </row>
    <row r="24" spans="1:243" s="17" customFormat="1" ht="30">
      <c r="A24" s="39">
        <v>12</v>
      </c>
      <c r="B24" s="62" t="s">
        <v>393</v>
      </c>
      <c r="C24" s="60" t="s">
        <v>56</v>
      </c>
      <c r="D24" s="41">
        <v>20</v>
      </c>
      <c r="E24" s="40" t="s">
        <v>419</v>
      </c>
      <c r="F24" s="42">
        <v>176.15</v>
      </c>
      <c r="G24" s="43"/>
      <c r="H24" s="43"/>
      <c r="I24" s="44" t="s">
        <v>34</v>
      </c>
      <c r="J24" s="45">
        <f t="shared" si="0"/>
        <v>1</v>
      </c>
      <c r="K24" s="43" t="s">
        <v>35</v>
      </c>
      <c r="L24" s="43" t="s">
        <v>4</v>
      </c>
      <c r="M24" s="46"/>
      <c r="N24" s="43"/>
      <c r="O24" s="43"/>
      <c r="P24" s="47"/>
      <c r="Q24" s="43"/>
      <c r="R24" s="43"/>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8">
        <f t="shared" si="1"/>
        <v>3523</v>
      </c>
      <c r="BB24" s="49">
        <f t="shared" si="2"/>
        <v>3523</v>
      </c>
      <c r="BC24" s="50" t="str">
        <f t="shared" si="3"/>
        <v>INR  Three Thousand Five Hundred &amp; Twenty Three  Only</v>
      </c>
      <c r="IA24" s="17">
        <v>12</v>
      </c>
      <c r="IB24" s="17" t="s">
        <v>393</v>
      </c>
      <c r="IC24" s="17" t="s">
        <v>56</v>
      </c>
      <c r="ID24" s="17">
        <v>20</v>
      </c>
      <c r="IE24" s="18" t="s">
        <v>419</v>
      </c>
      <c r="IF24" s="18"/>
      <c r="IG24" s="18"/>
      <c r="IH24" s="18"/>
      <c r="II24" s="18"/>
    </row>
    <row r="25" spans="1:243" s="17" customFormat="1" ht="126">
      <c r="A25" s="39">
        <v>13</v>
      </c>
      <c r="B25" s="62" t="s">
        <v>394</v>
      </c>
      <c r="C25" s="60" t="s">
        <v>57</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17">
        <v>13</v>
      </c>
      <c r="IB25" s="17" t="s">
        <v>394</v>
      </c>
      <c r="IC25" s="17" t="s">
        <v>57</v>
      </c>
      <c r="IE25" s="18"/>
      <c r="IF25" s="18"/>
      <c r="IG25" s="18"/>
      <c r="IH25" s="18"/>
      <c r="II25" s="18"/>
    </row>
    <row r="26" spans="1:243" s="17" customFormat="1" ht="15.75">
      <c r="A26" s="39">
        <v>14</v>
      </c>
      <c r="B26" s="62" t="s">
        <v>113</v>
      </c>
      <c r="C26" s="60" t="s">
        <v>58</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A26" s="17">
        <v>14</v>
      </c>
      <c r="IB26" s="17" t="s">
        <v>113</v>
      </c>
      <c r="IC26" s="17" t="s">
        <v>58</v>
      </c>
      <c r="IE26" s="18"/>
      <c r="IF26" s="18"/>
      <c r="IG26" s="18"/>
      <c r="IH26" s="18"/>
      <c r="II26" s="18"/>
    </row>
    <row r="27" spans="1:243" s="17" customFormat="1" ht="31.5">
      <c r="A27" s="39">
        <v>15</v>
      </c>
      <c r="B27" s="62" t="s">
        <v>136</v>
      </c>
      <c r="C27" s="60" t="s">
        <v>59</v>
      </c>
      <c r="D27" s="41">
        <v>3</v>
      </c>
      <c r="E27" s="40" t="s">
        <v>132</v>
      </c>
      <c r="F27" s="42">
        <v>365.94</v>
      </c>
      <c r="G27" s="43"/>
      <c r="H27" s="43"/>
      <c r="I27" s="44" t="s">
        <v>34</v>
      </c>
      <c r="J27" s="45">
        <f t="shared" si="0"/>
        <v>1</v>
      </c>
      <c r="K27" s="43" t="s">
        <v>35</v>
      </c>
      <c r="L27" s="43" t="s">
        <v>4</v>
      </c>
      <c r="M27" s="46"/>
      <c r="N27" s="43"/>
      <c r="O27" s="43"/>
      <c r="P27" s="47"/>
      <c r="Q27" s="43"/>
      <c r="R27" s="43"/>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8">
        <f t="shared" si="1"/>
        <v>1098</v>
      </c>
      <c r="BB27" s="49">
        <f t="shared" si="2"/>
        <v>1098</v>
      </c>
      <c r="BC27" s="50" t="str">
        <f t="shared" si="3"/>
        <v>INR  One Thousand  &amp;Ninety Eight  Only</v>
      </c>
      <c r="IA27" s="17">
        <v>15</v>
      </c>
      <c r="IB27" s="17" t="s">
        <v>136</v>
      </c>
      <c r="IC27" s="17" t="s">
        <v>59</v>
      </c>
      <c r="ID27" s="17">
        <v>3</v>
      </c>
      <c r="IE27" s="18" t="s">
        <v>132</v>
      </c>
      <c r="IF27" s="18"/>
      <c r="IG27" s="18"/>
      <c r="IH27" s="18"/>
      <c r="II27" s="18"/>
    </row>
    <row r="28" spans="1:243" s="17" customFormat="1" ht="39" customHeight="1">
      <c r="A28" s="39">
        <v>16</v>
      </c>
      <c r="B28" s="62" t="s">
        <v>149</v>
      </c>
      <c r="C28" s="60" t="s">
        <v>60</v>
      </c>
      <c r="D28" s="41">
        <v>2.01</v>
      </c>
      <c r="E28" s="40" t="s">
        <v>130</v>
      </c>
      <c r="F28" s="42">
        <v>1894.96</v>
      </c>
      <c r="G28" s="43"/>
      <c r="H28" s="43"/>
      <c r="I28" s="44" t="s">
        <v>34</v>
      </c>
      <c r="J28" s="45">
        <f t="shared" si="0"/>
        <v>1</v>
      </c>
      <c r="K28" s="43" t="s">
        <v>35</v>
      </c>
      <c r="L28" s="43" t="s">
        <v>4</v>
      </c>
      <c r="M28" s="46"/>
      <c r="N28" s="43"/>
      <c r="O28" s="43"/>
      <c r="P28" s="47"/>
      <c r="Q28" s="43"/>
      <c r="R28" s="43"/>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8">
        <f t="shared" si="1"/>
        <v>3809</v>
      </c>
      <c r="BB28" s="49">
        <f t="shared" si="2"/>
        <v>3809</v>
      </c>
      <c r="BC28" s="50" t="str">
        <f t="shared" si="3"/>
        <v>INR  Three Thousand Eight Hundred &amp; Nine  Only</v>
      </c>
      <c r="IA28" s="17">
        <v>16</v>
      </c>
      <c r="IB28" s="17" t="s">
        <v>149</v>
      </c>
      <c r="IC28" s="17" t="s">
        <v>60</v>
      </c>
      <c r="ID28" s="17">
        <v>2.01</v>
      </c>
      <c r="IE28" s="18" t="s">
        <v>130</v>
      </c>
      <c r="IF28" s="18"/>
      <c r="IG28" s="18"/>
      <c r="IH28" s="18"/>
      <c r="II28" s="18"/>
    </row>
    <row r="29" spans="1:243" s="17" customFormat="1" ht="15.75">
      <c r="A29" s="39">
        <v>17</v>
      </c>
      <c r="B29" s="62" t="s">
        <v>134</v>
      </c>
      <c r="C29" s="60" t="s">
        <v>61</v>
      </c>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7"/>
      <c r="IA29" s="17">
        <v>17</v>
      </c>
      <c r="IB29" s="17" t="s">
        <v>134</v>
      </c>
      <c r="IC29" s="17" t="s">
        <v>61</v>
      </c>
      <c r="IE29" s="18"/>
      <c r="IF29" s="18"/>
      <c r="IG29" s="18"/>
      <c r="IH29" s="18"/>
      <c r="II29" s="18"/>
    </row>
    <row r="30" spans="1:243" s="17" customFormat="1" ht="47.25">
      <c r="A30" s="39">
        <v>18</v>
      </c>
      <c r="B30" s="62" t="s">
        <v>114</v>
      </c>
      <c r="C30" s="60" t="s">
        <v>49</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17">
        <v>18</v>
      </c>
      <c r="IB30" s="17" t="s">
        <v>114</v>
      </c>
      <c r="IC30" s="17" t="s">
        <v>49</v>
      </c>
      <c r="IE30" s="18"/>
      <c r="IF30" s="18"/>
      <c r="IG30" s="18"/>
      <c r="IH30" s="18"/>
      <c r="II30" s="18"/>
    </row>
    <row r="31" spans="1:243" s="17" customFormat="1" ht="47.25">
      <c r="A31" s="39">
        <v>19</v>
      </c>
      <c r="B31" s="62" t="s">
        <v>151</v>
      </c>
      <c r="C31" s="60" t="s">
        <v>62</v>
      </c>
      <c r="D31" s="41">
        <v>2.6</v>
      </c>
      <c r="E31" s="40" t="s">
        <v>130</v>
      </c>
      <c r="F31" s="42">
        <v>6457.83</v>
      </c>
      <c r="G31" s="43"/>
      <c r="H31" s="43"/>
      <c r="I31" s="44" t="s">
        <v>34</v>
      </c>
      <c r="J31" s="45">
        <f t="shared" si="0"/>
        <v>1</v>
      </c>
      <c r="K31" s="43" t="s">
        <v>35</v>
      </c>
      <c r="L31" s="43" t="s">
        <v>4</v>
      </c>
      <c r="M31" s="46"/>
      <c r="N31" s="43"/>
      <c r="O31" s="43"/>
      <c r="P31" s="47"/>
      <c r="Q31" s="43"/>
      <c r="R31" s="43"/>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8">
        <f t="shared" si="1"/>
        <v>16790</v>
      </c>
      <c r="BB31" s="49">
        <f t="shared" si="2"/>
        <v>16790</v>
      </c>
      <c r="BC31" s="50" t="str">
        <f t="shared" si="3"/>
        <v>INR  Sixteen Thousand Seven Hundred &amp; Ninety  Only</v>
      </c>
      <c r="IA31" s="17">
        <v>19</v>
      </c>
      <c r="IB31" s="17" t="s">
        <v>151</v>
      </c>
      <c r="IC31" s="17" t="s">
        <v>62</v>
      </c>
      <c r="ID31" s="17">
        <v>2.6</v>
      </c>
      <c r="IE31" s="18" t="s">
        <v>130</v>
      </c>
      <c r="IF31" s="18"/>
      <c r="IG31" s="18"/>
      <c r="IH31" s="18"/>
      <c r="II31" s="18"/>
    </row>
    <row r="32" spans="1:243" s="17" customFormat="1" ht="110.25">
      <c r="A32" s="39">
        <v>20</v>
      </c>
      <c r="B32" s="62" t="s">
        <v>137</v>
      </c>
      <c r="C32" s="60" t="s">
        <v>63</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IA32" s="17">
        <v>20</v>
      </c>
      <c r="IB32" s="17" t="s">
        <v>137</v>
      </c>
      <c r="IC32" s="17" t="s">
        <v>63</v>
      </c>
      <c r="IE32" s="63"/>
      <c r="IF32" s="18"/>
      <c r="IG32" s="18"/>
      <c r="IH32" s="18"/>
      <c r="II32" s="18"/>
    </row>
    <row r="33" spans="1:243" s="17" customFormat="1" ht="47.25">
      <c r="A33" s="39">
        <v>21</v>
      </c>
      <c r="B33" s="62" t="s">
        <v>138</v>
      </c>
      <c r="C33" s="60" t="s">
        <v>64</v>
      </c>
      <c r="D33" s="41">
        <v>0.3</v>
      </c>
      <c r="E33" s="40" t="s">
        <v>130</v>
      </c>
      <c r="F33" s="42">
        <v>8220.25</v>
      </c>
      <c r="G33" s="43"/>
      <c r="H33" s="43"/>
      <c r="I33" s="44" t="s">
        <v>34</v>
      </c>
      <c r="J33" s="45">
        <f t="shared" si="0"/>
        <v>1</v>
      </c>
      <c r="K33" s="43" t="s">
        <v>35</v>
      </c>
      <c r="L33" s="43" t="s">
        <v>4</v>
      </c>
      <c r="M33" s="46"/>
      <c r="N33" s="43"/>
      <c r="O33" s="43"/>
      <c r="P33" s="47"/>
      <c r="Q33" s="43"/>
      <c r="R33" s="43"/>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8">
        <f t="shared" si="1"/>
        <v>2466</v>
      </c>
      <c r="BB33" s="49">
        <f t="shared" si="2"/>
        <v>2466</v>
      </c>
      <c r="BC33" s="50" t="str">
        <f t="shared" si="3"/>
        <v>INR  Two Thousand Four Hundred &amp; Sixty Six  Only</v>
      </c>
      <c r="IA33" s="17">
        <v>21</v>
      </c>
      <c r="IB33" s="17" t="s">
        <v>138</v>
      </c>
      <c r="IC33" s="17" t="s">
        <v>64</v>
      </c>
      <c r="ID33" s="17">
        <v>0.3</v>
      </c>
      <c r="IE33" s="18" t="s">
        <v>130</v>
      </c>
      <c r="IF33" s="18"/>
      <c r="IG33" s="18"/>
      <c r="IH33" s="18"/>
      <c r="II33" s="18"/>
    </row>
    <row r="34" spans="1:243" s="17" customFormat="1" ht="126">
      <c r="A34" s="39">
        <v>22</v>
      </c>
      <c r="B34" s="62" t="s">
        <v>152</v>
      </c>
      <c r="C34" s="60" t="s">
        <v>65</v>
      </c>
      <c r="D34" s="41">
        <v>10</v>
      </c>
      <c r="E34" s="40" t="s">
        <v>131</v>
      </c>
      <c r="F34" s="42">
        <v>597.68</v>
      </c>
      <c r="G34" s="43"/>
      <c r="H34" s="43"/>
      <c r="I34" s="44" t="s">
        <v>34</v>
      </c>
      <c r="J34" s="45">
        <f t="shared" si="0"/>
        <v>1</v>
      </c>
      <c r="K34" s="43" t="s">
        <v>35</v>
      </c>
      <c r="L34" s="43" t="s">
        <v>4</v>
      </c>
      <c r="M34" s="46"/>
      <c r="N34" s="43"/>
      <c r="O34" s="43"/>
      <c r="P34" s="47"/>
      <c r="Q34" s="43"/>
      <c r="R34" s="43"/>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8">
        <f t="shared" si="1"/>
        <v>5977</v>
      </c>
      <c r="BB34" s="49">
        <f t="shared" si="2"/>
        <v>5977</v>
      </c>
      <c r="BC34" s="50" t="str">
        <f t="shared" si="3"/>
        <v>INR  Five Thousand Nine Hundred &amp; Seventy Seven  Only</v>
      </c>
      <c r="IA34" s="17">
        <v>22</v>
      </c>
      <c r="IB34" s="17" t="s">
        <v>152</v>
      </c>
      <c r="IC34" s="17" t="s">
        <v>65</v>
      </c>
      <c r="ID34" s="17">
        <v>10</v>
      </c>
      <c r="IE34" s="18" t="s">
        <v>131</v>
      </c>
      <c r="IF34" s="18"/>
      <c r="IG34" s="18"/>
      <c r="IH34" s="18"/>
      <c r="II34" s="18"/>
    </row>
    <row r="35" spans="1:243" s="17" customFormat="1" ht="15.75">
      <c r="A35" s="39">
        <v>23</v>
      </c>
      <c r="B35" s="62" t="s">
        <v>115</v>
      </c>
      <c r="C35" s="60" t="s">
        <v>66</v>
      </c>
      <c r="D35" s="65"/>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7"/>
      <c r="IA35" s="17">
        <v>23</v>
      </c>
      <c r="IB35" s="17" t="s">
        <v>115</v>
      </c>
      <c r="IC35" s="17" t="s">
        <v>66</v>
      </c>
      <c r="IE35" s="18"/>
      <c r="IF35" s="18"/>
      <c r="IG35" s="18"/>
      <c r="IH35" s="18"/>
      <c r="II35" s="18"/>
    </row>
    <row r="36" spans="1:243" s="17" customFormat="1" ht="31.5">
      <c r="A36" s="39">
        <v>24</v>
      </c>
      <c r="B36" s="62" t="s">
        <v>139</v>
      </c>
      <c r="C36" s="60" t="s">
        <v>67</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17">
        <v>24</v>
      </c>
      <c r="IB36" s="17" t="s">
        <v>139</v>
      </c>
      <c r="IC36" s="17" t="s">
        <v>67</v>
      </c>
      <c r="IE36" s="18"/>
      <c r="IF36" s="18"/>
      <c r="IG36" s="18"/>
      <c r="IH36" s="18"/>
      <c r="II36" s="18"/>
    </row>
    <row r="37" spans="1:243" s="17" customFormat="1" ht="30">
      <c r="A37" s="39">
        <v>25</v>
      </c>
      <c r="B37" s="62" t="s">
        <v>116</v>
      </c>
      <c r="C37" s="60" t="s">
        <v>68</v>
      </c>
      <c r="D37" s="41">
        <v>3</v>
      </c>
      <c r="E37" s="40" t="s">
        <v>130</v>
      </c>
      <c r="F37" s="42">
        <v>5838.01</v>
      </c>
      <c r="G37" s="43"/>
      <c r="H37" s="43"/>
      <c r="I37" s="44" t="s">
        <v>34</v>
      </c>
      <c r="J37" s="45">
        <f t="shared" si="0"/>
        <v>1</v>
      </c>
      <c r="K37" s="43" t="s">
        <v>35</v>
      </c>
      <c r="L37" s="43" t="s">
        <v>4</v>
      </c>
      <c r="M37" s="46"/>
      <c r="N37" s="43"/>
      <c r="O37" s="43"/>
      <c r="P37" s="47"/>
      <c r="Q37" s="43"/>
      <c r="R37" s="43"/>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8">
        <f t="shared" si="1"/>
        <v>17514</v>
      </c>
      <c r="BB37" s="49">
        <f t="shared" si="2"/>
        <v>17514</v>
      </c>
      <c r="BC37" s="50" t="str">
        <f t="shared" si="3"/>
        <v>INR  Seventeen Thousand Five Hundred &amp; Fourteen  Only</v>
      </c>
      <c r="IA37" s="17">
        <v>25</v>
      </c>
      <c r="IB37" s="17" t="s">
        <v>116</v>
      </c>
      <c r="IC37" s="17" t="s">
        <v>68</v>
      </c>
      <c r="ID37" s="17">
        <v>3</v>
      </c>
      <c r="IE37" s="18" t="s">
        <v>130</v>
      </c>
      <c r="IF37" s="18"/>
      <c r="IG37" s="18"/>
      <c r="IH37" s="18"/>
      <c r="II37" s="18"/>
    </row>
    <row r="38" spans="1:243" s="17" customFormat="1" ht="47.25">
      <c r="A38" s="39">
        <v>26</v>
      </c>
      <c r="B38" s="62" t="s">
        <v>117</v>
      </c>
      <c r="C38" s="60" t="s">
        <v>69</v>
      </c>
      <c r="D38" s="65"/>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7"/>
      <c r="IA38" s="17">
        <v>26</v>
      </c>
      <c r="IB38" s="17" t="s">
        <v>117</v>
      </c>
      <c r="IC38" s="17" t="s">
        <v>69</v>
      </c>
      <c r="IE38" s="18"/>
      <c r="IF38" s="18"/>
      <c r="IG38" s="18"/>
      <c r="IH38" s="18"/>
      <c r="II38" s="18"/>
    </row>
    <row r="39" spans="1:243" s="17" customFormat="1" ht="33" customHeight="1">
      <c r="A39" s="39">
        <v>27</v>
      </c>
      <c r="B39" s="62" t="s">
        <v>118</v>
      </c>
      <c r="C39" s="60" t="s">
        <v>70</v>
      </c>
      <c r="D39" s="41">
        <v>1</v>
      </c>
      <c r="E39" s="40" t="s">
        <v>131</v>
      </c>
      <c r="F39" s="42">
        <v>892.63</v>
      </c>
      <c r="G39" s="43"/>
      <c r="H39" s="43"/>
      <c r="I39" s="44" t="s">
        <v>34</v>
      </c>
      <c r="J39" s="45">
        <f t="shared" si="0"/>
        <v>1</v>
      </c>
      <c r="K39" s="43" t="s">
        <v>35</v>
      </c>
      <c r="L39" s="43" t="s">
        <v>4</v>
      </c>
      <c r="M39" s="46"/>
      <c r="N39" s="43"/>
      <c r="O39" s="43"/>
      <c r="P39" s="47"/>
      <c r="Q39" s="43"/>
      <c r="R39" s="43"/>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8">
        <f t="shared" si="1"/>
        <v>893</v>
      </c>
      <c r="BB39" s="49">
        <f t="shared" si="2"/>
        <v>893</v>
      </c>
      <c r="BC39" s="50" t="str">
        <f t="shared" si="3"/>
        <v>INR  Eight Hundred &amp; Ninety Three  Only</v>
      </c>
      <c r="IA39" s="17">
        <v>27</v>
      </c>
      <c r="IB39" s="17" t="s">
        <v>118</v>
      </c>
      <c r="IC39" s="17" t="s">
        <v>70</v>
      </c>
      <c r="ID39" s="17">
        <v>1</v>
      </c>
      <c r="IE39" s="18" t="s">
        <v>131</v>
      </c>
      <c r="IF39" s="18"/>
      <c r="IG39" s="18"/>
      <c r="IH39" s="18"/>
      <c r="II39" s="18"/>
    </row>
    <row r="40" spans="1:243" s="17" customFormat="1" ht="63">
      <c r="A40" s="39">
        <v>28</v>
      </c>
      <c r="B40" s="62" t="s">
        <v>153</v>
      </c>
      <c r="C40" s="60" t="s">
        <v>71</v>
      </c>
      <c r="D40" s="41">
        <v>10</v>
      </c>
      <c r="E40" s="40" t="s">
        <v>132</v>
      </c>
      <c r="F40" s="42">
        <v>48.93</v>
      </c>
      <c r="G40" s="43"/>
      <c r="H40" s="43"/>
      <c r="I40" s="44" t="s">
        <v>34</v>
      </c>
      <c r="J40" s="45">
        <f t="shared" si="0"/>
        <v>1</v>
      </c>
      <c r="K40" s="43" t="s">
        <v>35</v>
      </c>
      <c r="L40" s="43" t="s">
        <v>4</v>
      </c>
      <c r="M40" s="46"/>
      <c r="N40" s="43"/>
      <c r="O40" s="43"/>
      <c r="P40" s="47"/>
      <c r="Q40" s="43"/>
      <c r="R40" s="43"/>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8">
        <f t="shared" si="1"/>
        <v>489</v>
      </c>
      <c r="BB40" s="49">
        <f t="shared" si="2"/>
        <v>489</v>
      </c>
      <c r="BC40" s="50" t="str">
        <f t="shared" si="3"/>
        <v>INR  Four Hundred &amp; Eighty Nine  Only</v>
      </c>
      <c r="IA40" s="17">
        <v>28</v>
      </c>
      <c r="IB40" s="17" t="s">
        <v>153</v>
      </c>
      <c r="IC40" s="17" t="s">
        <v>71</v>
      </c>
      <c r="ID40" s="17">
        <v>10</v>
      </c>
      <c r="IE40" s="18" t="s">
        <v>132</v>
      </c>
      <c r="IF40" s="18"/>
      <c r="IG40" s="18"/>
      <c r="IH40" s="18"/>
      <c r="II40" s="18"/>
    </row>
    <row r="41" spans="1:243" s="17" customFormat="1" ht="15.75">
      <c r="A41" s="39">
        <v>29</v>
      </c>
      <c r="B41" s="62" t="s">
        <v>154</v>
      </c>
      <c r="C41" s="60" t="s">
        <v>72</v>
      </c>
      <c r="D41" s="65"/>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7"/>
      <c r="IA41" s="17">
        <v>29</v>
      </c>
      <c r="IB41" s="17" t="s">
        <v>154</v>
      </c>
      <c r="IC41" s="17" t="s">
        <v>72</v>
      </c>
      <c r="IE41" s="18"/>
      <c r="IF41" s="18"/>
      <c r="IG41" s="18"/>
      <c r="IH41" s="18"/>
      <c r="II41" s="18"/>
    </row>
    <row r="42" spans="1:243" s="17" customFormat="1" ht="141.75">
      <c r="A42" s="39">
        <v>30</v>
      </c>
      <c r="B42" s="62" t="s">
        <v>155</v>
      </c>
      <c r="C42" s="60" t="s">
        <v>73</v>
      </c>
      <c r="D42" s="41">
        <v>27.3</v>
      </c>
      <c r="E42" s="40" t="s">
        <v>131</v>
      </c>
      <c r="F42" s="42">
        <v>932.44</v>
      </c>
      <c r="G42" s="43"/>
      <c r="H42" s="43"/>
      <c r="I42" s="44" t="s">
        <v>34</v>
      </c>
      <c r="J42" s="45">
        <f t="shared" si="0"/>
        <v>1</v>
      </c>
      <c r="K42" s="43" t="s">
        <v>35</v>
      </c>
      <c r="L42" s="43" t="s">
        <v>4</v>
      </c>
      <c r="M42" s="46"/>
      <c r="N42" s="43"/>
      <c r="O42" s="43"/>
      <c r="P42" s="47"/>
      <c r="Q42" s="43"/>
      <c r="R42" s="43"/>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8">
        <f t="shared" si="1"/>
        <v>25456</v>
      </c>
      <c r="BB42" s="49">
        <f t="shared" si="2"/>
        <v>25456</v>
      </c>
      <c r="BC42" s="50" t="str">
        <f t="shared" si="3"/>
        <v>INR  Twenty Five Thousand Four Hundred &amp; Fifty Six  Only</v>
      </c>
      <c r="IA42" s="17">
        <v>30</v>
      </c>
      <c r="IB42" s="17" t="s">
        <v>155</v>
      </c>
      <c r="IC42" s="17" t="s">
        <v>73</v>
      </c>
      <c r="ID42" s="17">
        <v>27.3</v>
      </c>
      <c r="IE42" s="18" t="s">
        <v>131</v>
      </c>
      <c r="IF42" s="18"/>
      <c r="IG42" s="18"/>
      <c r="IH42" s="18"/>
      <c r="II42" s="18"/>
    </row>
    <row r="43" spans="1:243" s="17" customFormat="1" ht="15.75">
      <c r="A43" s="39">
        <v>31</v>
      </c>
      <c r="B43" s="62" t="s">
        <v>156</v>
      </c>
      <c r="C43" s="60" t="s">
        <v>74</v>
      </c>
      <c r="D43" s="65"/>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7"/>
      <c r="IA43" s="17">
        <v>31</v>
      </c>
      <c r="IB43" s="17" t="s">
        <v>156</v>
      </c>
      <c r="IC43" s="17" t="s">
        <v>74</v>
      </c>
      <c r="IE43" s="18"/>
      <c r="IF43" s="18"/>
      <c r="IG43" s="18"/>
      <c r="IH43" s="18"/>
      <c r="II43" s="18"/>
    </row>
    <row r="44" spans="1:243" s="17" customFormat="1" ht="31.5">
      <c r="A44" s="39">
        <v>32</v>
      </c>
      <c r="B44" s="62" t="s">
        <v>157</v>
      </c>
      <c r="C44" s="60" t="s">
        <v>75</v>
      </c>
      <c r="D44" s="65"/>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7"/>
      <c r="IA44" s="17">
        <v>32</v>
      </c>
      <c r="IB44" s="17" t="s">
        <v>157</v>
      </c>
      <c r="IC44" s="17" t="s">
        <v>75</v>
      </c>
      <c r="IE44" s="18"/>
      <c r="IF44" s="18"/>
      <c r="IG44" s="18"/>
      <c r="IH44" s="18"/>
      <c r="II44" s="18"/>
    </row>
    <row r="45" spans="1:243" s="17" customFormat="1" ht="15.75">
      <c r="A45" s="39">
        <v>33</v>
      </c>
      <c r="B45" s="62" t="s">
        <v>159</v>
      </c>
      <c r="C45" s="60" t="s">
        <v>76</v>
      </c>
      <c r="D45" s="41">
        <v>1</v>
      </c>
      <c r="E45" s="40" t="s">
        <v>259</v>
      </c>
      <c r="F45" s="42">
        <v>158.31</v>
      </c>
      <c r="G45" s="43"/>
      <c r="H45" s="43"/>
      <c r="I45" s="44" t="s">
        <v>34</v>
      </c>
      <c r="J45" s="45">
        <f t="shared" si="0"/>
        <v>1</v>
      </c>
      <c r="K45" s="43" t="s">
        <v>35</v>
      </c>
      <c r="L45" s="43" t="s">
        <v>4</v>
      </c>
      <c r="M45" s="46"/>
      <c r="N45" s="43"/>
      <c r="O45" s="43"/>
      <c r="P45" s="47"/>
      <c r="Q45" s="43"/>
      <c r="R45" s="43"/>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8">
        <f t="shared" si="1"/>
        <v>158</v>
      </c>
      <c r="BB45" s="49">
        <f t="shared" si="2"/>
        <v>158</v>
      </c>
      <c r="BC45" s="50" t="str">
        <f t="shared" si="3"/>
        <v>INR  One Hundred &amp; Fifty Eight  Only</v>
      </c>
      <c r="IA45" s="17">
        <v>33</v>
      </c>
      <c r="IB45" s="17" t="s">
        <v>159</v>
      </c>
      <c r="IC45" s="17" t="s">
        <v>76</v>
      </c>
      <c r="ID45" s="17">
        <v>1</v>
      </c>
      <c r="IE45" s="18" t="s">
        <v>259</v>
      </c>
      <c r="IF45" s="18"/>
      <c r="IG45" s="18"/>
      <c r="IH45" s="18"/>
      <c r="II45" s="18"/>
    </row>
    <row r="46" spans="1:243" s="17" customFormat="1" ht="31.5">
      <c r="A46" s="39">
        <v>34</v>
      </c>
      <c r="B46" s="62" t="s">
        <v>157</v>
      </c>
      <c r="C46" s="60" t="s">
        <v>77</v>
      </c>
      <c r="D46" s="65"/>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7"/>
      <c r="IA46" s="17">
        <v>34</v>
      </c>
      <c r="IB46" s="17" t="s">
        <v>157</v>
      </c>
      <c r="IC46" s="17" t="s">
        <v>77</v>
      </c>
      <c r="IE46" s="18"/>
      <c r="IF46" s="18"/>
      <c r="IG46" s="18"/>
      <c r="IH46" s="18"/>
      <c r="II46" s="18"/>
    </row>
    <row r="47" spans="1:243" s="17" customFormat="1" ht="15.75">
      <c r="A47" s="39">
        <v>35</v>
      </c>
      <c r="B47" s="62" t="s">
        <v>158</v>
      </c>
      <c r="C47" s="60" t="s">
        <v>78</v>
      </c>
      <c r="D47" s="41">
        <v>1</v>
      </c>
      <c r="E47" s="40" t="s">
        <v>259</v>
      </c>
      <c r="F47" s="42">
        <v>145.46</v>
      </c>
      <c r="G47" s="43"/>
      <c r="H47" s="43"/>
      <c r="I47" s="44" t="s">
        <v>34</v>
      </c>
      <c r="J47" s="45">
        <f t="shared" si="0"/>
        <v>1</v>
      </c>
      <c r="K47" s="43" t="s">
        <v>35</v>
      </c>
      <c r="L47" s="43" t="s">
        <v>4</v>
      </c>
      <c r="M47" s="46"/>
      <c r="N47" s="43"/>
      <c r="O47" s="43"/>
      <c r="P47" s="47"/>
      <c r="Q47" s="43"/>
      <c r="R47" s="43"/>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8">
        <f t="shared" si="1"/>
        <v>145</v>
      </c>
      <c r="BB47" s="49">
        <f t="shared" si="2"/>
        <v>145</v>
      </c>
      <c r="BC47" s="50" t="str">
        <f t="shared" si="3"/>
        <v>INR  One Hundred &amp; Forty Five  Only</v>
      </c>
      <c r="IA47" s="17">
        <v>35</v>
      </c>
      <c r="IB47" s="17" t="s">
        <v>158</v>
      </c>
      <c r="IC47" s="17" t="s">
        <v>78</v>
      </c>
      <c r="ID47" s="17">
        <v>1</v>
      </c>
      <c r="IE47" s="18" t="s">
        <v>259</v>
      </c>
      <c r="IF47" s="18"/>
      <c r="IG47" s="18"/>
      <c r="IH47" s="18"/>
      <c r="II47" s="18"/>
    </row>
    <row r="48" spans="1:243" s="17" customFormat="1" ht="15.75">
      <c r="A48" s="39">
        <v>36</v>
      </c>
      <c r="B48" s="62" t="s">
        <v>119</v>
      </c>
      <c r="C48" s="60" t="s">
        <v>79</v>
      </c>
      <c r="D48" s="65"/>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7"/>
      <c r="IA48" s="17">
        <v>36</v>
      </c>
      <c r="IB48" s="17" t="s">
        <v>119</v>
      </c>
      <c r="IC48" s="17" t="s">
        <v>79</v>
      </c>
      <c r="IE48" s="18"/>
      <c r="IF48" s="18"/>
      <c r="IG48" s="18"/>
      <c r="IH48" s="18"/>
      <c r="II48" s="18"/>
    </row>
    <row r="49" spans="1:243" s="17" customFormat="1" ht="63">
      <c r="A49" s="39">
        <v>37</v>
      </c>
      <c r="B49" s="62" t="s">
        <v>140</v>
      </c>
      <c r="C49" s="60" t="s">
        <v>80</v>
      </c>
      <c r="D49" s="41">
        <v>350</v>
      </c>
      <c r="E49" s="40" t="s">
        <v>133</v>
      </c>
      <c r="F49" s="42">
        <v>68.57</v>
      </c>
      <c r="G49" s="43"/>
      <c r="H49" s="43"/>
      <c r="I49" s="44" t="s">
        <v>34</v>
      </c>
      <c r="J49" s="45">
        <f t="shared" si="0"/>
        <v>1</v>
      </c>
      <c r="K49" s="43" t="s">
        <v>35</v>
      </c>
      <c r="L49" s="43" t="s">
        <v>4</v>
      </c>
      <c r="M49" s="46"/>
      <c r="N49" s="43"/>
      <c r="O49" s="43"/>
      <c r="P49" s="47"/>
      <c r="Q49" s="43"/>
      <c r="R49" s="43"/>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8">
        <f t="shared" si="1"/>
        <v>24000</v>
      </c>
      <c r="BB49" s="49">
        <f t="shared" si="2"/>
        <v>24000</v>
      </c>
      <c r="BC49" s="50" t="str">
        <f t="shared" si="3"/>
        <v>INR  Twenty Four Thousand    Only</v>
      </c>
      <c r="IA49" s="17">
        <v>37</v>
      </c>
      <c r="IB49" s="17" t="s">
        <v>140</v>
      </c>
      <c r="IC49" s="17" t="s">
        <v>80</v>
      </c>
      <c r="ID49" s="17">
        <v>350</v>
      </c>
      <c r="IE49" s="18" t="s">
        <v>133</v>
      </c>
      <c r="IF49" s="18"/>
      <c r="IG49" s="18"/>
      <c r="IH49" s="18"/>
      <c r="II49" s="18"/>
    </row>
    <row r="50" spans="1:243" s="17" customFormat="1" ht="78.75">
      <c r="A50" s="39">
        <v>38</v>
      </c>
      <c r="B50" s="62" t="s">
        <v>395</v>
      </c>
      <c r="C50" s="60" t="s">
        <v>81</v>
      </c>
      <c r="D50" s="41">
        <v>300</v>
      </c>
      <c r="E50" s="40" t="s">
        <v>420</v>
      </c>
      <c r="F50" s="42">
        <v>35.55</v>
      </c>
      <c r="G50" s="43"/>
      <c r="H50" s="43"/>
      <c r="I50" s="44" t="s">
        <v>34</v>
      </c>
      <c r="J50" s="45">
        <f t="shared" si="0"/>
        <v>1</v>
      </c>
      <c r="K50" s="43" t="s">
        <v>35</v>
      </c>
      <c r="L50" s="43" t="s">
        <v>4</v>
      </c>
      <c r="M50" s="46"/>
      <c r="N50" s="43"/>
      <c r="O50" s="43"/>
      <c r="P50" s="47"/>
      <c r="Q50" s="43"/>
      <c r="R50" s="43"/>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8">
        <f t="shared" si="1"/>
        <v>10665</v>
      </c>
      <c r="BB50" s="49">
        <f t="shared" si="2"/>
        <v>10665</v>
      </c>
      <c r="BC50" s="50" t="str">
        <f t="shared" si="3"/>
        <v>INR  Ten Thousand Six Hundred &amp; Sixty Five  Only</v>
      </c>
      <c r="IA50" s="17">
        <v>38</v>
      </c>
      <c r="IB50" s="17" t="s">
        <v>395</v>
      </c>
      <c r="IC50" s="17" t="s">
        <v>81</v>
      </c>
      <c r="ID50" s="17">
        <v>300</v>
      </c>
      <c r="IE50" s="18" t="s">
        <v>420</v>
      </c>
      <c r="IF50" s="18"/>
      <c r="IG50" s="18"/>
      <c r="IH50" s="18"/>
      <c r="II50" s="18"/>
    </row>
    <row r="51" spans="1:243" s="17" customFormat="1" ht="78.75">
      <c r="A51" s="39">
        <v>39</v>
      </c>
      <c r="B51" s="62" t="s">
        <v>141</v>
      </c>
      <c r="C51" s="60" t="s">
        <v>82</v>
      </c>
      <c r="D51" s="65"/>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7"/>
      <c r="IA51" s="17">
        <v>39</v>
      </c>
      <c r="IB51" s="17" t="s">
        <v>141</v>
      </c>
      <c r="IC51" s="17" t="s">
        <v>82</v>
      </c>
      <c r="IE51" s="18"/>
      <c r="IF51" s="18"/>
      <c r="IG51" s="18"/>
      <c r="IH51" s="18"/>
      <c r="II51" s="18"/>
    </row>
    <row r="52" spans="1:243" s="17" customFormat="1" ht="30">
      <c r="A52" s="39">
        <v>40</v>
      </c>
      <c r="B52" s="62" t="s">
        <v>142</v>
      </c>
      <c r="C52" s="60" t="s">
        <v>83</v>
      </c>
      <c r="D52" s="41">
        <v>100</v>
      </c>
      <c r="E52" s="40" t="s">
        <v>133</v>
      </c>
      <c r="F52" s="42">
        <v>135.82</v>
      </c>
      <c r="G52" s="43"/>
      <c r="H52" s="43"/>
      <c r="I52" s="44" t="s">
        <v>34</v>
      </c>
      <c r="J52" s="45">
        <f t="shared" si="0"/>
        <v>1</v>
      </c>
      <c r="K52" s="43" t="s">
        <v>35</v>
      </c>
      <c r="L52" s="43" t="s">
        <v>4</v>
      </c>
      <c r="M52" s="46"/>
      <c r="N52" s="43"/>
      <c r="O52" s="43"/>
      <c r="P52" s="47"/>
      <c r="Q52" s="43"/>
      <c r="R52" s="43"/>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8">
        <f t="shared" si="1"/>
        <v>13582</v>
      </c>
      <c r="BB52" s="49">
        <f t="shared" si="2"/>
        <v>13582</v>
      </c>
      <c r="BC52" s="50" t="str">
        <f t="shared" si="3"/>
        <v>INR  Thirteen Thousand Five Hundred &amp; Eighty Two  Only</v>
      </c>
      <c r="IA52" s="17">
        <v>40</v>
      </c>
      <c r="IB52" s="17" t="s">
        <v>142</v>
      </c>
      <c r="IC52" s="17" t="s">
        <v>83</v>
      </c>
      <c r="ID52" s="17">
        <v>100</v>
      </c>
      <c r="IE52" s="18" t="s">
        <v>133</v>
      </c>
      <c r="IF52" s="18"/>
      <c r="IG52" s="18"/>
      <c r="IH52" s="18"/>
      <c r="II52" s="18"/>
    </row>
    <row r="53" spans="1:243" s="17" customFormat="1" ht="63">
      <c r="A53" s="39">
        <v>41</v>
      </c>
      <c r="B53" s="62" t="s">
        <v>120</v>
      </c>
      <c r="C53" s="60" t="s">
        <v>84</v>
      </c>
      <c r="D53" s="65"/>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66"/>
      <c r="BB53" s="66"/>
      <c r="BC53" s="67"/>
      <c r="IA53" s="17">
        <v>41</v>
      </c>
      <c r="IB53" s="17" t="s">
        <v>120</v>
      </c>
      <c r="IC53" s="17" t="s">
        <v>84</v>
      </c>
      <c r="IE53" s="18"/>
      <c r="IF53" s="18"/>
      <c r="IG53" s="18"/>
      <c r="IH53" s="18"/>
      <c r="II53" s="18"/>
    </row>
    <row r="54" spans="1:243" s="17" customFormat="1" ht="31.5">
      <c r="A54" s="39">
        <v>42</v>
      </c>
      <c r="B54" s="62" t="s">
        <v>121</v>
      </c>
      <c r="C54" s="60" t="s">
        <v>85</v>
      </c>
      <c r="D54" s="41">
        <v>5</v>
      </c>
      <c r="E54" s="40" t="s">
        <v>133</v>
      </c>
      <c r="F54" s="42">
        <v>124.77</v>
      </c>
      <c r="G54" s="43"/>
      <c r="H54" s="43"/>
      <c r="I54" s="44" t="s">
        <v>34</v>
      </c>
      <c r="J54" s="45">
        <f t="shared" si="0"/>
        <v>1</v>
      </c>
      <c r="K54" s="43" t="s">
        <v>35</v>
      </c>
      <c r="L54" s="43" t="s">
        <v>4</v>
      </c>
      <c r="M54" s="46"/>
      <c r="N54" s="43"/>
      <c r="O54" s="43"/>
      <c r="P54" s="47"/>
      <c r="Q54" s="43"/>
      <c r="R54" s="43"/>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8">
        <f t="shared" si="1"/>
        <v>624</v>
      </c>
      <c r="BB54" s="49">
        <f t="shared" si="2"/>
        <v>624</v>
      </c>
      <c r="BC54" s="50" t="str">
        <f t="shared" si="3"/>
        <v>INR  Six Hundred &amp; Twenty Four  Only</v>
      </c>
      <c r="IA54" s="17">
        <v>42</v>
      </c>
      <c r="IB54" s="17" t="s">
        <v>121</v>
      </c>
      <c r="IC54" s="17" t="s">
        <v>85</v>
      </c>
      <c r="ID54" s="17">
        <v>5</v>
      </c>
      <c r="IE54" s="18" t="s">
        <v>133</v>
      </c>
      <c r="IF54" s="18"/>
      <c r="IG54" s="18"/>
      <c r="IH54" s="18"/>
      <c r="II54" s="18"/>
    </row>
    <row r="55" spans="1:243" s="17" customFormat="1" ht="15.75">
      <c r="A55" s="39">
        <v>43</v>
      </c>
      <c r="B55" s="62" t="s">
        <v>161</v>
      </c>
      <c r="C55" s="60" t="s">
        <v>86</v>
      </c>
      <c r="D55" s="65"/>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7"/>
      <c r="IA55" s="17">
        <v>43</v>
      </c>
      <c r="IB55" s="17" t="s">
        <v>161</v>
      </c>
      <c r="IC55" s="17" t="s">
        <v>86</v>
      </c>
      <c r="IE55" s="18"/>
      <c r="IF55" s="18"/>
      <c r="IG55" s="18"/>
      <c r="IH55" s="18"/>
      <c r="II55" s="18"/>
    </row>
    <row r="56" spans="1:243" s="17" customFormat="1" ht="47.25">
      <c r="A56" s="39">
        <v>44</v>
      </c>
      <c r="B56" s="62" t="s">
        <v>396</v>
      </c>
      <c r="C56" s="60" t="s">
        <v>87</v>
      </c>
      <c r="D56" s="41">
        <v>1.5</v>
      </c>
      <c r="E56" s="40" t="s">
        <v>130</v>
      </c>
      <c r="F56" s="42">
        <v>6978.21</v>
      </c>
      <c r="G56" s="43"/>
      <c r="H56" s="43"/>
      <c r="I56" s="44" t="s">
        <v>34</v>
      </c>
      <c r="J56" s="45">
        <f t="shared" si="0"/>
        <v>1</v>
      </c>
      <c r="K56" s="43" t="s">
        <v>35</v>
      </c>
      <c r="L56" s="43" t="s">
        <v>4</v>
      </c>
      <c r="M56" s="46"/>
      <c r="N56" s="43"/>
      <c r="O56" s="43"/>
      <c r="P56" s="47"/>
      <c r="Q56" s="43"/>
      <c r="R56" s="43"/>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8">
        <f t="shared" si="1"/>
        <v>10467</v>
      </c>
      <c r="BB56" s="49">
        <f t="shared" si="2"/>
        <v>10467</v>
      </c>
      <c r="BC56" s="50" t="str">
        <f t="shared" si="3"/>
        <v>INR  Ten Thousand Four Hundred &amp; Sixty Seven  Only</v>
      </c>
      <c r="IA56" s="17">
        <v>44</v>
      </c>
      <c r="IB56" s="17" t="s">
        <v>396</v>
      </c>
      <c r="IC56" s="17" t="s">
        <v>87</v>
      </c>
      <c r="ID56" s="17">
        <v>1.5</v>
      </c>
      <c r="IE56" s="18" t="s">
        <v>130</v>
      </c>
      <c r="IF56" s="18"/>
      <c r="IG56" s="18"/>
      <c r="IH56" s="18"/>
      <c r="II56" s="18"/>
    </row>
    <row r="57" spans="1:243" s="17" customFormat="1" ht="141.75">
      <c r="A57" s="39">
        <v>45</v>
      </c>
      <c r="B57" s="62" t="s">
        <v>397</v>
      </c>
      <c r="C57" s="60" t="s">
        <v>88</v>
      </c>
      <c r="D57" s="41">
        <v>18</v>
      </c>
      <c r="E57" s="40" t="s">
        <v>131</v>
      </c>
      <c r="F57" s="42">
        <v>822.88</v>
      </c>
      <c r="G57" s="43"/>
      <c r="H57" s="43"/>
      <c r="I57" s="44" t="s">
        <v>34</v>
      </c>
      <c r="J57" s="45">
        <f t="shared" si="0"/>
        <v>1</v>
      </c>
      <c r="K57" s="43" t="s">
        <v>35</v>
      </c>
      <c r="L57" s="43" t="s">
        <v>4</v>
      </c>
      <c r="M57" s="46"/>
      <c r="N57" s="43"/>
      <c r="O57" s="43"/>
      <c r="P57" s="47"/>
      <c r="Q57" s="43"/>
      <c r="R57" s="43"/>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8">
        <f t="shared" si="1"/>
        <v>14812</v>
      </c>
      <c r="BB57" s="49">
        <f t="shared" si="2"/>
        <v>14812</v>
      </c>
      <c r="BC57" s="50" t="str">
        <f t="shared" si="3"/>
        <v>INR  Fourteen Thousand Eight Hundred &amp; Twelve  Only</v>
      </c>
      <c r="IA57" s="17">
        <v>45</v>
      </c>
      <c r="IB57" s="17" t="s">
        <v>397</v>
      </c>
      <c r="IC57" s="17" t="s">
        <v>88</v>
      </c>
      <c r="ID57" s="17">
        <v>18</v>
      </c>
      <c r="IE57" s="18" t="s">
        <v>131</v>
      </c>
      <c r="IF57" s="18"/>
      <c r="IG57" s="18"/>
      <c r="IH57" s="18"/>
      <c r="II57" s="18"/>
    </row>
    <row r="58" spans="1:243" s="17" customFormat="1" ht="189">
      <c r="A58" s="39">
        <v>46</v>
      </c>
      <c r="B58" s="62" t="s">
        <v>398</v>
      </c>
      <c r="C58" s="60" t="s">
        <v>89</v>
      </c>
      <c r="D58" s="65"/>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7"/>
      <c r="IA58" s="17">
        <v>46</v>
      </c>
      <c r="IB58" s="17" t="s">
        <v>398</v>
      </c>
      <c r="IC58" s="17" t="s">
        <v>89</v>
      </c>
      <c r="IE58" s="18"/>
      <c r="IF58" s="18"/>
      <c r="IG58" s="18"/>
      <c r="IH58" s="18"/>
      <c r="II58" s="18"/>
    </row>
    <row r="59" spans="1:243" s="17" customFormat="1" ht="15.75">
      <c r="A59" s="39">
        <v>47</v>
      </c>
      <c r="B59" s="62" t="s">
        <v>173</v>
      </c>
      <c r="C59" s="60" t="s">
        <v>90</v>
      </c>
      <c r="D59" s="65"/>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7"/>
      <c r="IA59" s="17">
        <v>47</v>
      </c>
      <c r="IB59" s="17" t="s">
        <v>173</v>
      </c>
      <c r="IC59" s="17" t="s">
        <v>90</v>
      </c>
      <c r="IE59" s="18"/>
      <c r="IF59" s="18"/>
      <c r="IG59" s="18"/>
      <c r="IH59" s="18"/>
      <c r="II59" s="18"/>
    </row>
    <row r="60" spans="1:243" s="17" customFormat="1" ht="30">
      <c r="A60" s="39">
        <v>48</v>
      </c>
      <c r="B60" s="62" t="s">
        <v>174</v>
      </c>
      <c r="C60" s="60" t="s">
        <v>91</v>
      </c>
      <c r="D60" s="41">
        <v>157</v>
      </c>
      <c r="E60" s="40" t="s">
        <v>131</v>
      </c>
      <c r="F60" s="42">
        <v>1128.1</v>
      </c>
      <c r="G60" s="43"/>
      <c r="H60" s="43"/>
      <c r="I60" s="44" t="s">
        <v>34</v>
      </c>
      <c r="J60" s="45">
        <f t="shared" si="0"/>
        <v>1</v>
      </c>
      <c r="K60" s="43" t="s">
        <v>35</v>
      </c>
      <c r="L60" s="43" t="s">
        <v>4</v>
      </c>
      <c r="M60" s="46"/>
      <c r="N60" s="43"/>
      <c r="O60" s="43"/>
      <c r="P60" s="47"/>
      <c r="Q60" s="43"/>
      <c r="R60" s="43"/>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8">
        <f t="shared" si="1"/>
        <v>177112</v>
      </c>
      <c r="BB60" s="49">
        <f t="shared" si="2"/>
        <v>177112</v>
      </c>
      <c r="BC60" s="50" t="str">
        <f t="shared" si="3"/>
        <v>INR  One Lakh Seventy Seven Thousand One Hundred &amp; Twelve  Only</v>
      </c>
      <c r="IA60" s="17">
        <v>48</v>
      </c>
      <c r="IB60" s="17" t="s">
        <v>174</v>
      </c>
      <c r="IC60" s="17" t="s">
        <v>91</v>
      </c>
      <c r="ID60" s="17">
        <v>157</v>
      </c>
      <c r="IE60" s="18" t="s">
        <v>131</v>
      </c>
      <c r="IF60" s="18"/>
      <c r="IG60" s="18"/>
      <c r="IH60" s="18"/>
      <c r="II60" s="18"/>
    </row>
    <row r="61" spans="1:243" s="17" customFormat="1" ht="15.75">
      <c r="A61" s="39">
        <v>49</v>
      </c>
      <c r="B61" s="62" t="s">
        <v>399</v>
      </c>
      <c r="C61" s="60" t="s">
        <v>92</v>
      </c>
      <c r="D61" s="65"/>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7"/>
      <c r="IA61" s="17">
        <v>49</v>
      </c>
      <c r="IB61" s="17" t="s">
        <v>399</v>
      </c>
      <c r="IC61" s="17" t="s">
        <v>92</v>
      </c>
      <c r="IE61" s="18"/>
      <c r="IF61" s="18"/>
      <c r="IG61" s="18"/>
      <c r="IH61" s="18"/>
      <c r="II61" s="18"/>
    </row>
    <row r="62" spans="1:243" s="17" customFormat="1" ht="30">
      <c r="A62" s="39">
        <v>50</v>
      </c>
      <c r="B62" s="62" t="s">
        <v>174</v>
      </c>
      <c r="C62" s="60" t="s">
        <v>93</v>
      </c>
      <c r="D62" s="41">
        <v>45</v>
      </c>
      <c r="E62" s="40" t="s">
        <v>131</v>
      </c>
      <c r="F62" s="42">
        <v>1149.54</v>
      </c>
      <c r="G62" s="43"/>
      <c r="H62" s="43"/>
      <c r="I62" s="44" t="s">
        <v>34</v>
      </c>
      <c r="J62" s="45">
        <f t="shared" si="0"/>
        <v>1</v>
      </c>
      <c r="K62" s="43" t="s">
        <v>35</v>
      </c>
      <c r="L62" s="43" t="s">
        <v>4</v>
      </c>
      <c r="M62" s="46"/>
      <c r="N62" s="43"/>
      <c r="O62" s="43"/>
      <c r="P62" s="47"/>
      <c r="Q62" s="43"/>
      <c r="R62" s="43"/>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8">
        <f t="shared" si="1"/>
        <v>51729</v>
      </c>
      <c r="BB62" s="49">
        <f t="shared" si="2"/>
        <v>51729</v>
      </c>
      <c r="BC62" s="50" t="str">
        <f t="shared" si="3"/>
        <v>INR  Fifty One Thousand Seven Hundred &amp; Twenty Nine  Only</v>
      </c>
      <c r="IA62" s="17">
        <v>50</v>
      </c>
      <c r="IB62" s="17" t="s">
        <v>174</v>
      </c>
      <c r="IC62" s="17" t="s">
        <v>93</v>
      </c>
      <c r="ID62" s="17">
        <v>45</v>
      </c>
      <c r="IE62" s="18" t="s">
        <v>131</v>
      </c>
      <c r="IF62" s="18"/>
      <c r="IG62" s="18"/>
      <c r="IH62" s="18"/>
      <c r="II62" s="18"/>
    </row>
    <row r="63" spans="1:243" s="17" customFormat="1" ht="141.75">
      <c r="A63" s="39">
        <v>51</v>
      </c>
      <c r="B63" s="62" t="s">
        <v>400</v>
      </c>
      <c r="C63" s="60" t="s">
        <v>94</v>
      </c>
      <c r="D63" s="65"/>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7"/>
      <c r="IA63" s="17">
        <v>51</v>
      </c>
      <c r="IB63" s="17" t="s">
        <v>400</v>
      </c>
      <c r="IC63" s="17" t="s">
        <v>94</v>
      </c>
      <c r="IE63" s="18"/>
      <c r="IF63" s="18"/>
      <c r="IG63" s="18"/>
      <c r="IH63" s="18"/>
      <c r="II63" s="18"/>
    </row>
    <row r="64" spans="1:243" s="17" customFormat="1" ht="30">
      <c r="A64" s="39">
        <v>52</v>
      </c>
      <c r="B64" s="62" t="s">
        <v>172</v>
      </c>
      <c r="C64" s="60" t="s">
        <v>95</v>
      </c>
      <c r="D64" s="41">
        <v>16</v>
      </c>
      <c r="E64" s="40" t="s">
        <v>131</v>
      </c>
      <c r="F64" s="42">
        <v>1469.66</v>
      </c>
      <c r="G64" s="43"/>
      <c r="H64" s="43"/>
      <c r="I64" s="44" t="s">
        <v>34</v>
      </c>
      <c r="J64" s="45">
        <f t="shared" si="0"/>
        <v>1</v>
      </c>
      <c r="K64" s="43" t="s">
        <v>35</v>
      </c>
      <c r="L64" s="43" t="s">
        <v>4</v>
      </c>
      <c r="M64" s="46"/>
      <c r="N64" s="43"/>
      <c r="O64" s="43"/>
      <c r="P64" s="47"/>
      <c r="Q64" s="43"/>
      <c r="R64" s="43"/>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8">
        <f t="shared" si="1"/>
        <v>23515</v>
      </c>
      <c r="BB64" s="49">
        <f t="shared" si="2"/>
        <v>23515</v>
      </c>
      <c r="BC64" s="50" t="str">
        <f t="shared" si="3"/>
        <v>INR  Twenty Three Thousand Five Hundred &amp; Fifteen  Only</v>
      </c>
      <c r="IA64" s="17">
        <v>52</v>
      </c>
      <c r="IB64" s="17" t="s">
        <v>172</v>
      </c>
      <c r="IC64" s="17" t="s">
        <v>95</v>
      </c>
      <c r="ID64" s="17">
        <v>16</v>
      </c>
      <c r="IE64" s="18" t="s">
        <v>131</v>
      </c>
      <c r="IF64" s="18"/>
      <c r="IG64" s="18"/>
      <c r="IH64" s="18"/>
      <c r="II64" s="18"/>
    </row>
    <row r="65" spans="1:243" s="17" customFormat="1" ht="78.75">
      <c r="A65" s="39">
        <v>53</v>
      </c>
      <c r="B65" s="62" t="s">
        <v>168</v>
      </c>
      <c r="C65" s="60" t="s">
        <v>96</v>
      </c>
      <c r="D65" s="65"/>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7"/>
      <c r="IA65" s="17">
        <v>53</v>
      </c>
      <c r="IB65" s="17" t="s">
        <v>168</v>
      </c>
      <c r="IC65" s="17" t="s">
        <v>96</v>
      </c>
      <c r="IE65" s="18"/>
      <c r="IF65" s="18"/>
      <c r="IG65" s="18"/>
      <c r="IH65" s="18"/>
      <c r="II65" s="18"/>
    </row>
    <row r="66" spans="1:243" s="17" customFormat="1" ht="30">
      <c r="A66" s="39">
        <v>54</v>
      </c>
      <c r="B66" s="62" t="s">
        <v>169</v>
      </c>
      <c r="C66" s="60" t="s">
        <v>97</v>
      </c>
      <c r="D66" s="41">
        <v>4</v>
      </c>
      <c r="E66" s="40" t="s">
        <v>131</v>
      </c>
      <c r="F66" s="42">
        <v>1496.36</v>
      </c>
      <c r="G66" s="43"/>
      <c r="H66" s="43"/>
      <c r="I66" s="44" t="s">
        <v>34</v>
      </c>
      <c r="J66" s="45">
        <f t="shared" si="0"/>
        <v>1</v>
      </c>
      <c r="K66" s="43" t="s">
        <v>35</v>
      </c>
      <c r="L66" s="43" t="s">
        <v>4</v>
      </c>
      <c r="M66" s="46"/>
      <c r="N66" s="43"/>
      <c r="O66" s="43"/>
      <c r="P66" s="47"/>
      <c r="Q66" s="43"/>
      <c r="R66" s="43"/>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8">
        <f t="shared" si="1"/>
        <v>5985</v>
      </c>
      <c r="BB66" s="49">
        <f t="shared" si="2"/>
        <v>5985</v>
      </c>
      <c r="BC66" s="50" t="str">
        <f t="shared" si="3"/>
        <v>INR  Five Thousand Nine Hundred &amp; Eighty Five  Only</v>
      </c>
      <c r="IA66" s="17">
        <v>54</v>
      </c>
      <c r="IB66" s="17" t="s">
        <v>169</v>
      </c>
      <c r="IC66" s="17" t="s">
        <v>97</v>
      </c>
      <c r="ID66" s="17">
        <v>4</v>
      </c>
      <c r="IE66" s="18" t="s">
        <v>131</v>
      </c>
      <c r="IF66" s="18"/>
      <c r="IG66" s="18"/>
      <c r="IH66" s="18"/>
      <c r="II66" s="18"/>
    </row>
    <row r="67" spans="1:243" s="17" customFormat="1" ht="78.75">
      <c r="A67" s="39">
        <v>55</v>
      </c>
      <c r="B67" s="62" t="s">
        <v>170</v>
      </c>
      <c r="C67" s="60" t="s">
        <v>98</v>
      </c>
      <c r="D67" s="41">
        <v>1</v>
      </c>
      <c r="E67" s="40" t="s">
        <v>131</v>
      </c>
      <c r="F67" s="42">
        <v>1787.42</v>
      </c>
      <c r="G67" s="43"/>
      <c r="H67" s="43"/>
      <c r="I67" s="44" t="s">
        <v>34</v>
      </c>
      <c r="J67" s="45">
        <f t="shared" si="0"/>
        <v>1</v>
      </c>
      <c r="K67" s="43" t="s">
        <v>35</v>
      </c>
      <c r="L67" s="43" t="s">
        <v>4</v>
      </c>
      <c r="M67" s="46"/>
      <c r="N67" s="43"/>
      <c r="O67" s="43"/>
      <c r="P67" s="47"/>
      <c r="Q67" s="43"/>
      <c r="R67" s="43"/>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8">
        <f t="shared" si="1"/>
        <v>1787</v>
      </c>
      <c r="BB67" s="49">
        <f t="shared" si="2"/>
        <v>1787</v>
      </c>
      <c r="BC67" s="50" t="str">
        <f t="shared" si="3"/>
        <v>INR  One Thousand Seven Hundred &amp; Eighty Seven  Only</v>
      </c>
      <c r="IA67" s="17">
        <v>55</v>
      </c>
      <c r="IB67" s="17" t="s">
        <v>170</v>
      </c>
      <c r="IC67" s="17" t="s">
        <v>98</v>
      </c>
      <c r="ID67" s="17">
        <v>1</v>
      </c>
      <c r="IE67" s="18" t="s">
        <v>131</v>
      </c>
      <c r="IF67" s="18"/>
      <c r="IG67" s="18"/>
      <c r="IH67" s="18"/>
      <c r="II67" s="18"/>
    </row>
    <row r="68" spans="1:243" s="17" customFormat="1" ht="63">
      <c r="A68" s="39">
        <v>56</v>
      </c>
      <c r="B68" s="62" t="s">
        <v>162</v>
      </c>
      <c r="C68" s="60" t="s">
        <v>99</v>
      </c>
      <c r="D68" s="6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7"/>
      <c r="IA68" s="17">
        <v>56</v>
      </c>
      <c r="IB68" s="17" t="s">
        <v>162</v>
      </c>
      <c r="IC68" s="17" t="s">
        <v>99</v>
      </c>
      <c r="IE68" s="18"/>
      <c r="IF68" s="18"/>
      <c r="IG68" s="18"/>
      <c r="IH68" s="18"/>
      <c r="II68" s="18"/>
    </row>
    <row r="69" spans="1:243" s="17" customFormat="1" ht="30">
      <c r="A69" s="39">
        <v>57</v>
      </c>
      <c r="B69" s="62" t="s">
        <v>163</v>
      </c>
      <c r="C69" s="60" t="s">
        <v>100</v>
      </c>
      <c r="D69" s="41">
        <v>38.5</v>
      </c>
      <c r="E69" s="40" t="s">
        <v>131</v>
      </c>
      <c r="F69" s="42">
        <v>477.86</v>
      </c>
      <c r="G69" s="43"/>
      <c r="H69" s="43"/>
      <c r="I69" s="44" t="s">
        <v>34</v>
      </c>
      <c r="J69" s="45">
        <f t="shared" si="0"/>
        <v>1</v>
      </c>
      <c r="K69" s="43" t="s">
        <v>35</v>
      </c>
      <c r="L69" s="43" t="s">
        <v>4</v>
      </c>
      <c r="M69" s="46"/>
      <c r="N69" s="43"/>
      <c r="O69" s="43"/>
      <c r="P69" s="47"/>
      <c r="Q69" s="43"/>
      <c r="R69" s="43"/>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8">
        <f t="shared" si="1"/>
        <v>18398</v>
      </c>
      <c r="BB69" s="49">
        <f t="shared" si="2"/>
        <v>18398</v>
      </c>
      <c r="BC69" s="50" t="str">
        <f t="shared" si="3"/>
        <v>INR  Eighteen Thousand Three Hundred &amp; Ninety Eight  Only</v>
      </c>
      <c r="IA69" s="17">
        <v>57</v>
      </c>
      <c r="IB69" s="17" t="s">
        <v>163</v>
      </c>
      <c r="IC69" s="17" t="s">
        <v>100</v>
      </c>
      <c r="ID69" s="17">
        <v>38.5</v>
      </c>
      <c r="IE69" s="18" t="s">
        <v>131</v>
      </c>
      <c r="IF69" s="18"/>
      <c r="IG69" s="18"/>
      <c r="IH69" s="18"/>
      <c r="II69" s="18"/>
    </row>
    <row r="70" spans="1:243" s="17" customFormat="1" ht="47.25">
      <c r="A70" s="39">
        <v>58</v>
      </c>
      <c r="B70" s="62" t="s">
        <v>164</v>
      </c>
      <c r="C70" s="60" t="s">
        <v>101</v>
      </c>
      <c r="D70" s="6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7"/>
      <c r="IA70" s="17">
        <v>58</v>
      </c>
      <c r="IB70" s="17" t="s">
        <v>164</v>
      </c>
      <c r="IC70" s="17" t="s">
        <v>101</v>
      </c>
      <c r="IE70" s="18"/>
      <c r="IF70" s="18"/>
      <c r="IG70" s="18"/>
      <c r="IH70" s="18"/>
      <c r="II70" s="18"/>
    </row>
    <row r="71" spans="1:243" s="17" customFormat="1" ht="15.75">
      <c r="A71" s="39">
        <v>59</v>
      </c>
      <c r="B71" s="62" t="s">
        <v>165</v>
      </c>
      <c r="C71" s="60" t="s">
        <v>102</v>
      </c>
      <c r="D71" s="41">
        <v>2</v>
      </c>
      <c r="E71" s="40" t="s">
        <v>131</v>
      </c>
      <c r="F71" s="42">
        <v>500.44</v>
      </c>
      <c r="G71" s="43"/>
      <c r="H71" s="43"/>
      <c r="I71" s="44" t="s">
        <v>34</v>
      </c>
      <c r="J71" s="45">
        <f t="shared" si="0"/>
        <v>1</v>
      </c>
      <c r="K71" s="43" t="s">
        <v>35</v>
      </c>
      <c r="L71" s="43" t="s">
        <v>4</v>
      </c>
      <c r="M71" s="46"/>
      <c r="N71" s="43"/>
      <c r="O71" s="43"/>
      <c r="P71" s="47"/>
      <c r="Q71" s="43"/>
      <c r="R71" s="43"/>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8">
        <f t="shared" si="1"/>
        <v>1001</v>
      </c>
      <c r="BB71" s="49">
        <f t="shared" si="2"/>
        <v>1001</v>
      </c>
      <c r="BC71" s="50" t="str">
        <f t="shared" si="3"/>
        <v>INR  One Thousand  &amp;One  Only</v>
      </c>
      <c r="IA71" s="17">
        <v>59</v>
      </c>
      <c r="IB71" s="17" t="s">
        <v>165</v>
      </c>
      <c r="IC71" s="17" t="s">
        <v>102</v>
      </c>
      <c r="ID71" s="17">
        <v>2</v>
      </c>
      <c r="IE71" s="18" t="s">
        <v>131</v>
      </c>
      <c r="IF71" s="18"/>
      <c r="IG71" s="18"/>
      <c r="IH71" s="18"/>
      <c r="II71" s="18"/>
    </row>
    <row r="72" spans="1:243" s="17" customFormat="1" ht="31.5">
      <c r="A72" s="39">
        <v>60</v>
      </c>
      <c r="B72" s="62" t="s">
        <v>166</v>
      </c>
      <c r="C72" s="60" t="s">
        <v>103</v>
      </c>
      <c r="D72" s="65"/>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7"/>
      <c r="IA72" s="17">
        <v>60</v>
      </c>
      <c r="IB72" s="17" t="s">
        <v>166</v>
      </c>
      <c r="IC72" s="17" t="s">
        <v>103</v>
      </c>
      <c r="IE72" s="18"/>
      <c r="IF72" s="18"/>
      <c r="IG72" s="18"/>
      <c r="IH72" s="18"/>
      <c r="II72" s="18"/>
    </row>
    <row r="73" spans="1:243" s="17" customFormat="1" ht="30">
      <c r="A73" s="39">
        <v>61</v>
      </c>
      <c r="B73" s="62" t="s">
        <v>167</v>
      </c>
      <c r="C73" s="60" t="s">
        <v>104</v>
      </c>
      <c r="D73" s="41">
        <v>50</v>
      </c>
      <c r="E73" s="40" t="s">
        <v>132</v>
      </c>
      <c r="F73" s="42">
        <v>69.71</v>
      </c>
      <c r="G73" s="43"/>
      <c r="H73" s="43"/>
      <c r="I73" s="44" t="s">
        <v>34</v>
      </c>
      <c r="J73" s="45">
        <f t="shared" si="0"/>
        <v>1</v>
      </c>
      <c r="K73" s="43" t="s">
        <v>35</v>
      </c>
      <c r="L73" s="43" t="s">
        <v>4</v>
      </c>
      <c r="M73" s="46"/>
      <c r="N73" s="43"/>
      <c r="O73" s="43"/>
      <c r="P73" s="47"/>
      <c r="Q73" s="43"/>
      <c r="R73" s="43"/>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8">
        <f t="shared" si="1"/>
        <v>3486</v>
      </c>
      <c r="BB73" s="49">
        <f t="shared" si="2"/>
        <v>3486</v>
      </c>
      <c r="BC73" s="50" t="str">
        <f t="shared" si="3"/>
        <v>INR  Three Thousand Four Hundred &amp; Eighty Six  Only</v>
      </c>
      <c r="IA73" s="17">
        <v>61</v>
      </c>
      <c r="IB73" s="17" t="s">
        <v>167</v>
      </c>
      <c r="IC73" s="17" t="s">
        <v>104</v>
      </c>
      <c r="ID73" s="17">
        <v>50</v>
      </c>
      <c r="IE73" s="18" t="s">
        <v>132</v>
      </c>
      <c r="IF73" s="18"/>
      <c r="IG73" s="18"/>
      <c r="IH73" s="18"/>
      <c r="II73" s="18"/>
    </row>
    <row r="74" spans="1:243" s="17" customFormat="1" ht="126">
      <c r="A74" s="39">
        <v>62</v>
      </c>
      <c r="B74" s="62" t="s">
        <v>171</v>
      </c>
      <c r="C74" s="60" t="s">
        <v>105</v>
      </c>
      <c r="D74" s="41">
        <v>18</v>
      </c>
      <c r="E74" s="40" t="s">
        <v>131</v>
      </c>
      <c r="F74" s="42">
        <v>820.34</v>
      </c>
      <c r="G74" s="43"/>
      <c r="H74" s="43"/>
      <c r="I74" s="44" t="s">
        <v>34</v>
      </c>
      <c r="J74" s="45">
        <f t="shared" si="0"/>
        <v>1</v>
      </c>
      <c r="K74" s="43" t="s">
        <v>35</v>
      </c>
      <c r="L74" s="43" t="s">
        <v>4</v>
      </c>
      <c r="M74" s="46"/>
      <c r="N74" s="43"/>
      <c r="O74" s="43"/>
      <c r="P74" s="47"/>
      <c r="Q74" s="43"/>
      <c r="R74" s="43"/>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8">
        <f t="shared" si="1"/>
        <v>14766</v>
      </c>
      <c r="BB74" s="49">
        <f t="shared" si="2"/>
        <v>14766</v>
      </c>
      <c r="BC74" s="50" t="str">
        <f t="shared" si="3"/>
        <v>INR  Fourteen Thousand Seven Hundred &amp; Sixty Six  Only</v>
      </c>
      <c r="IA74" s="17">
        <v>62</v>
      </c>
      <c r="IB74" s="17" t="s">
        <v>171</v>
      </c>
      <c r="IC74" s="17" t="s">
        <v>105</v>
      </c>
      <c r="ID74" s="17">
        <v>18</v>
      </c>
      <c r="IE74" s="18" t="s">
        <v>131</v>
      </c>
      <c r="IF74" s="18"/>
      <c r="IG74" s="18"/>
      <c r="IH74" s="18"/>
      <c r="II74" s="18"/>
    </row>
    <row r="75" spans="1:243" s="17" customFormat="1" ht="15.75">
      <c r="A75" s="39">
        <v>63</v>
      </c>
      <c r="B75" s="62" t="s">
        <v>122</v>
      </c>
      <c r="C75" s="60" t="s">
        <v>106</v>
      </c>
      <c r="D75" s="65"/>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7"/>
      <c r="IA75" s="17">
        <v>63</v>
      </c>
      <c r="IB75" s="17" t="s">
        <v>122</v>
      </c>
      <c r="IC75" s="17" t="s">
        <v>106</v>
      </c>
      <c r="IE75" s="18"/>
      <c r="IF75" s="18"/>
      <c r="IG75" s="18"/>
      <c r="IH75" s="18"/>
      <c r="II75" s="18"/>
    </row>
    <row r="76" spans="1:243" s="17" customFormat="1" ht="15.75">
      <c r="A76" s="39">
        <v>64</v>
      </c>
      <c r="B76" s="62" t="s">
        <v>123</v>
      </c>
      <c r="C76" s="60" t="s">
        <v>107</v>
      </c>
      <c r="D76" s="65"/>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7"/>
      <c r="IA76" s="17">
        <v>64</v>
      </c>
      <c r="IB76" s="17" t="s">
        <v>123</v>
      </c>
      <c r="IC76" s="17" t="s">
        <v>107</v>
      </c>
      <c r="IE76" s="18"/>
      <c r="IF76" s="18"/>
      <c r="IG76" s="18"/>
      <c r="IH76" s="18"/>
      <c r="II76" s="18"/>
    </row>
    <row r="77" spans="1:243" s="17" customFormat="1" ht="30">
      <c r="A77" s="39">
        <v>65</v>
      </c>
      <c r="B77" s="62" t="s">
        <v>124</v>
      </c>
      <c r="C77" s="60" t="s">
        <v>108</v>
      </c>
      <c r="D77" s="41">
        <v>20</v>
      </c>
      <c r="E77" s="40" t="s">
        <v>131</v>
      </c>
      <c r="F77" s="42">
        <v>258.09</v>
      </c>
      <c r="G77" s="43"/>
      <c r="H77" s="43"/>
      <c r="I77" s="44" t="s">
        <v>34</v>
      </c>
      <c r="J77" s="45">
        <f t="shared" si="0"/>
        <v>1</v>
      </c>
      <c r="K77" s="43" t="s">
        <v>35</v>
      </c>
      <c r="L77" s="43" t="s">
        <v>4</v>
      </c>
      <c r="M77" s="46"/>
      <c r="N77" s="43"/>
      <c r="O77" s="43"/>
      <c r="P77" s="47"/>
      <c r="Q77" s="43"/>
      <c r="R77" s="43"/>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8">
        <f t="shared" si="1"/>
        <v>5162</v>
      </c>
      <c r="BB77" s="49">
        <f t="shared" si="2"/>
        <v>5162</v>
      </c>
      <c r="BC77" s="50" t="str">
        <f t="shared" si="3"/>
        <v>INR  Five Thousand One Hundred &amp; Sixty Two  Only</v>
      </c>
      <c r="IA77" s="17">
        <v>65</v>
      </c>
      <c r="IB77" s="17" t="s">
        <v>124</v>
      </c>
      <c r="IC77" s="17" t="s">
        <v>108</v>
      </c>
      <c r="ID77" s="17">
        <v>20</v>
      </c>
      <c r="IE77" s="18" t="s">
        <v>131</v>
      </c>
      <c r="IF77" s="18"/>
      <c r="IG77" s="18"/>
      <c r="IH77" s="18"/>
      <c r="II77" s="18"/>
    </row>
    <row r="78" spans="1:243" s="17" customFormat="1" ht="31.5">
      <c r="A78" s="39">
        <v>66</v>
      </c>
      <c r="B78" s="62" t="s">
        <v>125</v>
      </c>
      <c r="C78" s="60" t="s">
        <v>109</v>
      </c>
      <c r="D78" s="65"/>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7"/>
      <c r="IA78" s="17">
        <v>66</v>
      </c>
      <c r="IB78" s="17" t="s">
        <v>125</v>
      </c>
      <c r="IC78" s="17" t="s">
        <v>109</v>
      </c>
      <c r="IE78" s="18"/>
      <c r="IF78" s="18"/>
      <c r="IG78" s="18"/>
      <c r="IH78" s="18"/>
      <c r="II78" s="18"/>
    </row>
    <row r="79" spans="1:243" s="17" customFormat="1" ht="30">
      <c r="A79" s="39">
        <v>67</v>
      </c>
      <c r="B79" s="62" t="s">
        <v>124</v>
      </c>
      <c r="C79" s="60" t="s">
        <v>110</v>
      </c>
      <c r="D79" s="41">
        <v>20</v>
      </c>
      <c r="E79" s="40" t="s">
        <v>131</v>
      </c>
      <c r="F79" s="42">
        <v>297.33</v>
      </c>
      <c r="G79" s="43"/>
      <c r="H79" s="43"/>
      <c r="I79" s="44" t="s">
        <v>34</v>
      </c>
      <c r="J79" s="45">
        <f t="shared" si="0"/>
        <v>1</v>
      </c>
      <c r="K79" s="43" t="s">
        <v>35</v>
      </c>
      <c r="L79" s="43" t="s">
        <v>4</v>
      </c>
      <c r="M79" s="46"/>
      <c r="N79" s="43"/>
      <c r="O79" s="43"/>
      <c r="P79" s="47"/>
      <c r="Q79" s="43"/>
      <c r="R79" s="43"/>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8">
        <f t="shared" si="1"/>
        <v>5947</v>
      </c>
      <c r="BB79" s="49">
        <f t="shared" si="2"/>
        <v>5947</v>
      </c>
      <c r="BC79" s="50" t="str">
        <f t="shared" si="3"/>
        <v>INR  Five Thousand Nine Hundred &amp; Forty Seven  Only</v>
      </c>
      <c r="IA79" s="17">
        <v>67</v>
      </c>
      <c r="IB79" s="17" t="s">
        <v>124</v>
      </c>
      <c r="IC79" s="17" t="s">
        <v>110</v>
      </c>
      <c r="ID79" s="17">
        <v>20</v>
      </c>
      <c r="IE79" s="18" t="s">
        <v>131</v>
      </c>
      <c r="IF79" s="18"/>
      <c r="IG79" s="18"/>
      <c r="IH79" s="18"/>
      <c r="II79" s="18"/>
    </row>
    <row r="80" spans="1:243" s="17" customFormat="1" ht="31.5">
      <c r="A80" s="39">
        <v>68</v>
      </c>
      <c r="B80" s="62" t="s">
        <v>175</v>
      </c>
      <c r="C80" s="60" t="s">
        <v>111</v>
      </c>
      <c r="D80" s="65"/>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7"/>
      <c r="IA80" s="17">
        <v>68</v>
      </c>
      <c r="IB80" s="17" t="s">
        <v>175</v>
      </c>
      <c r="IC80" s="17" t="s">
        <v>111</v>
      </c>
      <c r="IE80" s="18"/>
      <c r="IF80" s="18"/>
      <c r="IG80" s="18"/>
      <c r="IH80" s="18"/>
      <c r="II80" s="18"/>
    </row>
    <row r="81" spans="1:243" s="17" customFormat="1" ht="30">
      <c r="A81" s="39">
        <v>69</v>
      </c>
      <c r="B81" s="62" t="s">
        <v>176</v>
      </c>
      <c r="C81" s="60" t="s">
        <v>262</v>
      </c>
      <c r="D81" s="41">
        <v>7</v>
      </c>
      <c r="E81" s="40" t="s">
        <v>131</v>
      </c>
      <c r="F81" s="42">
        <v>328.06</v>
      </c>
      <c r="G81" s="43"/>
      <c r="H81" s="43"/>
      <c r="I81" s="44" t="s">
        <v>34</v>
      </c>
      <c r="J81" s="45">
        <f aca="true" t="shared" si="4" ref="J81:J142">IF(I81="Less(-)",-1,1)</f>
        <v>1</v>
      </c>
      <c r="K81" s="43" t="s">
        <v>35</v>
      </c>
      <c r="L81" s="43" t="s">
        <v>4</v>
      </c>
      <c r="M81" s="46"/>
      <c r="N81" s="43"/>
      <c r="O81" s="43"/>
      <c r="P81" s="47"/>
      <c r="Q81" s="43"/>
      <c r="R81" s="43"/>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8">
        <f aca="true" t="shared" si="5" ref="BA81:BA142">ROUND(total_amount_ba($B$2,$D$2,D81,F81,J81,K81,M81),0)</f>
        <v>2296</v>
      </c>
      <c r="BB81" s="49">
        <f aca="true" t="shared" si="6" ref="BB81:BB142">BA81+SUM(N81:AZ81)</f>
        <v>2296</v>
      </c>
      <c r="BC81" s="50" t="str">
        <f aca="true" t="shared" si="7" ref="BC81:BC142">SpellNumber(L81,BB81)</f>
        <v>INR  Two Thousand Two Hundred &amp; Ninety Six  Only</v>
      </c>
      <c r="IA81" s="17">
        <v>69</v>
      </c>
      <c r="IB81" s="17" t="s">
        <v>176</v>
      </c>
      <c r="IC81" s="17" t="s">
        <v>262</v>
      </c>
      <c r="ID81" s="17">
        <v>7</v>
      </c>
      <c r="IE81" s="18" t="s">
        <v>131</v>
      </c>
      <c r="IF81" s="18"/>
      <c r="IG81" s="18"/>
      <c r="IH81" s="18"/>
      <c r="II81" s="18"/>
    </row>
    <row r="82" spans="1:243" s="17" customFormat="1" ht="15.75">
      <c r="A82" s="39">
        <v>70</v>
      </c>
      <c r="B82" s="62" t="s">
        <v>177</v>
      </c>
      <c r="C82" s="60" t="s">
        <v>263</v>
      </c>
      <c r="D82" s="65"/>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7"/>
      <c r="IA82" s="17">
        <v>70</v>
      </c>
      <c r="IB82" s="17" t="s">
        <v>177</v>
      </c>
      <c r="IC82" s="17" t="s">
        <v>263</v>
      </c>
      <c r="IE82" s="18"/>
      <c r="IF82" s="18"/>
      <c r="IG82" s="18"/>
      <c r="IH82" s="18"/>
      <c r="II82" s="18"/>
    </row>
    <row r="83" spans="1:243" s="17" customFormat="1" ht="30">
      <c r="A83" s="39">
        <v>71</v>
      </c>
      <c r="B83" s="62" t="s">
        <v>178</v>
      </c>
      <c r="C83" s="60" t="s">
        <v>264</v>
      </c>
      <c r="D83" s="41">
        <v>10</v>
      </c>
      <c r="E83" s="40" t="s">
        <v>131</v>
      </c>
      <c r="F83" s="42">
        <v>221.88</v>
      </c>
      <c r="G83" s="43"/>
      <c r="H83" s="43"/>
      <c r="I83" s="44" t="s">
        <v>34</v>
      </c>
      <c r="J83" s="45">
        <f t="shared" si="4"/>
        <v>1</v>
      </c>
      <c r="K83" s="43" t="s">
        <v>35</v>
      </c>
      <c r="L83" s="43" t="s">
        <v>4</v>
      </c>
      <c r="M83" s="46"/>
      <c r="N83" s="43"/>
      <c r="O83" s="43"/>
      <c r="P83" s="47"/>
      <c r="Q83" s="43"/>
      <c r="R83" s="43"/>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8">
        <f t="shared" si="5"/>
        <v>2219</v>
      </c>
      <c r="BB83" s="49">
        <f t="shared" si="6"/>
        <v>2219</v>
      </c>
      <c r="BC83" s="50" t="str">
        <f t="shared" si="7"/>
        <v>INR  Two Thousand Two Hundred &amp; Nineteen  Only</v>
      </c>
      <c r="IA83" s="17">
        <v>71</v>
      </c>
      <c r="IB83" s="17" t="s">
        <v>178</v>
      </c>
      <c r="IC83" s="17" t="s">
        <v>264</v>
      </c>
      <c r="ID83" s="17">
        <v>10</v>
      </c>
      <c r="IE83" s="18" t="s">
        <v>131</v>
      </c>
      <c r="IF83" s="18"/>
      <c r="IG83" s="18"/>
      <c r="IH83" s="18"/>
      <c r="II83" s="18"/>
    </row>
    <row r="84" spans="1:243" s="17" customFormat="1" ht="63">
      <c r="A84" s="39">
        <v>72</v>
      </c>
      <c r="B84" s="62" t="s">
        <v>180</v>
      </c>
      <c r="C84" s="60" t="s">
        <v>265</v>
      </c>
      <c r="D84" s="65"/>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7"/>
      <c r="IA84" s="17">
        <v>72</v>
      </c>
      <c r="IB84" s="17" t="s">
        <v>180</v>
      </c>
      <c r="IC84" s="17" t="s">
        <v>265</v>
      </c>
      <c r="IE84" s="18"/>
      <c r="IF84" s="18"/>
      <c r="IG84" s="18"/>
      <c r="IH84" s="18"/>
      <c r="II84" s="18"/>
    </row>
    <row r="85" spans="1:243" s="17" customFormat="1" ht="30">
      <c r="A85" s="39">
        <v>73</v>
      </c>
      <c r="B85" s="62" t="s">
        <v>126</v>
      </c>
      <c r="C85" s="60" t="s">
        <v>266</v>
      </c>
      <c r="D85" s="41">
        <v>1533</v>
      </c>
      <c r="E85" s="40" t="s">
        <v>131</v>
      </c>
      <c r="F85" s="42">
        <v>81.32</v>
      </c>
      <c r="G85" s="43"/>
      <c r="H85" s="43"/>
      <c r="I85" s="44" t="s">
        <v>34</v>
      </c>
      <c r="J85" s="45">
        <f t="shared" si="4"/>
        <v>1</v>
      </c>
      <c r="K85" s="43" t="s">
        <v>35</v>
      </c>
      <c r="L85" s="43" t="s">
        <v>4</v>
      </c>
      <c r="M85" s="46"/>
      <c r="N85" s="43"/>
      <c r="O85" s="43"/>
      <c r="P85" s="47"/>
      <c r="Q85" s="43"/>
      <c r="R85" s="43"/>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8">
        <f t="shared" si="5"/>
        <v>124664</v>
      </c>
      <c r="BB85" s="49">
        <f t="shared" si="6"/>
        <v>124664</v>
      </c>
      <c r="BC85" s="50" t="str">
        <f t="shared" si="7"/>
        <v>INR  One Lakh Twenty Four Thousand Six Hundred &amp; Sixty Four  Only</v>
      </c>
      <c r="IA85" s="17">
        <v>73</v>
      </c>
      <c r="IB85" s="17" t="s">
        <v>126</v>
      </c>
      <c r="IC85" s="17" t="s">
        <v>266</v>
      </c>
      <c r="ID85" s="17">
        <v>1533</v>
      </c>
      <c r="IE85" s="18" t="s">
        <v>131</v>
      </c>
      <c r="IF85" s="18"/>
      <c r="IG85" s="18"/>
      <c r="IH85" s="18"/>
      <c r="II85" s="18"/>
    </row>
    <row r="86" spans="1:243" s="17" customFormat="1" ht="31.5">
      <c r="A86" s="39">
        <v>74</v>
      </c>
      <c r="B86" s="62" t="s">
        <v>143</v>
      </c>
      <c r="C86" s="60" t="s">
        <v>267</v>
      </c>
      <c r="D86" s="65"/>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7"/>
      <c r="IA86" s="17">
        <v>74</v>
      </c>
      <c r="IB86" s="17" t="s">
        <v>143</v>
      </c>
      <c r="IC86" s="17" t="s">
        <v>267</v>
      </c>
      <c r="IE86" s="18"/>
      <c r="IF86" s="18"/>
      <c r="IG86" s="18"/>
      <c r="IH86" s="18"/>
      <c r="II86" s="18"/>
    </row>
    <row r="87" spans="1:243" s="17" customFormat="1" ht="47.25">
      <c r="A87" s="39">
        <v>75</v>
      </c>
      <c r="B87" s="62" t="s">
        <v>144</v>
      </c>
      <c r="C87" s="60" t="s">
        <v>268</v>
      </c>
      <c r="D87" s="41">
        <v>15</v>
      </c>
      <c r="E87" s="40" t="s">
        <v>131</v>
      </c>
      <c r="F87" s="42">
        <v>142.35</v>
      </c>
      <c r="G87" s="43"/>
      <c r="H87" s="43"/>
      <c r="I87" s="44" t="s">
        <v>34</v>
      </c>
      <c r="J87" s="45">
        <f t="shared" si="4"/>
        <v>1</v>
      </c>
      <c r="K87" s="43" t="s">
        <v>35</v>
      </c>
      <c r="L87" s="43" t="s">
        <v>4</v>
      </c>
      <c r="M87" s="46"/>
      <c r="N87" s="43"/>
      <c r="O87" s="43"/>
      <c r="P87" s="47"/>
      <c r="Q87" s="43"/>
      <c r="R87" s="43"/>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8">
        <f t="shared" si="5"/>
        <v>2135</v>
      </c>
      <c r="BB87" s="49">
        <f t="shared" si="6"/>
        <v>2135</v>
      </c>
      <c r="BC87" s="50" t="str">
        <f t="shared" si="7"/>
        <v>INR  Two Thousand One Hundred &amp; Thirty Five  Only</v>
      </c>
      <c r="IA87" s="17">
        <v>75</v>
      </c>
      <c r="IB87" s="17" t="s">
        <v>144</v>
      </c>
      <c r="IC87" s="17" t="s">
        <v>268</v>
      </c>
      <c r="ID87" s="17">
        <v>15</v>
      </c>
      <c r="IE87" s="18" t="s">
        <v>131</v>
      </c>
      <c r="IF87" s="18"/>
      <c r="IG87" s="18"/>
      <c r="IH87" s="18"/>
      <c r="II87" s="18"/>
    </row>
    <row r="88" spans="1:243" s="17" customFormat="1" ht="31.5">
      <c r="A88" s="39">
        <v>76</v>
      </c>
      <c r="B88" s="62" t="s">
        <v>127</v>
      </c>
      <c r="C88" s="60" t="s">
        <v>269</v>
      </c>
      <c r="D88" s="65"/>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7"/>
      <c r="IA88" s="17">
        <v>76</v>
      </c>
      <c r="IB88" s="17" t="s">
        <v>127</v>
      </c>
      <c r="IC88" s="17" t="s">
        <v>269</v>
      </c>
      <c r="IE88" s="18"/>
      <c r="IF88" s="18"/>
      <c r="IG88" s="18"/>
      <c r="IH88" s="18"/>
      <c r="II88" s="18"/>
    </row>
    <row r="89" spans="1:243" s="17" customFormat="1" ht="15.75">
      <c r="A89" s="39">
        <v>77</v>
      </c>
      <c r="B89" s="62" t="s">
        <v>126</v>
      </c>
      <c r="C89" s="60" t="s">
        <v>270</v>
      </c>
      <c r="D89" s="41">
        <v>5</v>
      </c>
      <c r="E89" s="40" t="s">
        <v>131</v>
      </c>
      <c r="F89" s="42">
        <v>115.26</v>
      </c>
      <c r="G89" s="43"/>
      <c r="H89" s="43"/>
      <c r="I89" s="44" t="s">
        <v>34</v>
      </c>
      <c r="J89" s="45">
        <f t="shared" si="4"/>
        <v>1</v>
      </c>
      <c r="K89" s="43" t="s">
        <v>35</v>
      </c>
      <c r="L89" s="43" t="s">
        <v>4</v>
      </c>
      <c r="M89" s="46"/>
      <c r="N89" s="43"/>
      <c r="O89" s="43"/>
      <c r="P89" s="47"/>
      <c r="Q89" s="43"/>
      <c r="R89" s="43"/>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8">
        <f t="shared" si="5"/>
        <v>576</v>
      </c>
      <c r="BB89" s="49">
        <f t="shared" si="6"/>
        <v>576</v>
      </c>
      <c r="BC89" s="50" t="str">
        <f t="shared" si="7"/>
        <v>INR  Five Hundred &amp; Seventy Six  Only</v>
      </c>
      <c r="IA89" s="17">
        <v>77</v>
      </c>
      <c r="IB89" s="17" t="s">
        <v>126</v>
      </c>
      <c r="IC89" s="17" t="s">
        <v>270</v>
      </c>
      <c r="ID89" s="17">
        <v>5</v>
      </c>
      <c r="IE89" s="18" t="s">
        <v>131</v>
      </c>
      <c r="IF89" s="18"/>
      <c r="IG89" s="18"/>
      <c r="IH89" s="18"/>
      <c r="II89" s="18"/>
    </row>
    <row r="90" spans="1:243" s="17" customFormat="1" ht="63">
      <c r="A90" s="39">
        <v>78</v>
      </c>
      <c r="B90" s="62" t="s">
        <v>182</v>
      </c>
      <c r="C90" s="60" t="s">
        <v>271</v>
      </c>
      <c r="D90" s="41">
        <v>990</v>
      </c>
      <c r="E90" s="40" t="s">
        <v>131</v>
      </c>
      <c r="F90" s="42">
        <v>108.59</v>
      </c>
      <c r="G90" s="43"/>
      <c r="H90" s="43"/>
      <c r="I90" s="44" t="s">
        <v>34</v>
      </c>
      <c r="J90" s="45">
        <f t="shared" si="4"/>
        <v>1</v>
      </c>
      <c r="K90" s="43" t="s">
        <v>35</v>
      </c>
      <c r="L90" s="43" t="s">
        <v>4</v>
      </c>
      <c r="M90" s="46"/>
      <c r="N90" s="43"/>
      <c r="O90" s="43"/>
      <c r="P90" s="47"/>
      <c r="Q90" s="43"/>
      <c r="R90" s="43"/>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8">
        <f t="shared" si="5"/>
        <v>107504</v>
      </c>
      <c r="BB90" s="49">
        <f t="shared" si="6"/>
        <v>107504</v>
      </c>
      <c r="BC90" s="50" t="str">
        <f t="shared" si="7"/>
        <v>INR  One Lakh Seven Thousand Five Hundred &amp; Four  Only</v>
      </c>
      <c r="IA90" s="17">
        <v>78</v>
      </c>
      <c r="IB90" s="17" t="s">
        <v>182</v>
      </c>
      <c r="IC90" s="17" t="s">
        <v>271</v>
      </c>
      <c r="ID90" s="17">
        <v>990</v>
      </c>
      <c r="IE90" s="18" t="s">
        <v>131</v>
      </c>
      <c r="IF90" s="18"/>
      <c r="IG90" s="18"/>
      <c r="IH90" s="18"/>
      <c r="II90" s="18"/>
    </row>
    <row r="91" spans="1:243" s="17" customFormat="1" ht="15.75">
      <c r="A91" s="39">
        <v>79</v>
      </c>
      <c r="B91" s="62" t="s">
        <v>183</v>
      </c>
      <c r="C91" s="60" t="s">
        <v>272</v>
      </c>
      <c r="D91" s="65"/>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7"/>
      <c r="IA91" s="17">
        <v>79</v>
      </c>
      <c r="IB91" s="17" t="s">
        <v>183</v>
      </c>
      <c r="IC91" s="17" t="s">
        <v>272</v>
      </c>
      <c r="IE91" s="18"/>
      <c r="IF91" s="18"/>
      <c r="IG91" s="18"/>
      <c r="IH91" s="18"/>
      <c r="II91" s="18"/>
    </row>
    <row r="92" spans="1:243" s="17" customFormat="1" ht="30">
      <c r="A92" s="39">
        <v>80</v>
      </c>
      <c r="B92" s="62" t="s">
        <v>184</v>
      </c>
      <c r="C92" s="60" t="s">
        <v>273</v>
      </c>
      <c r="D92" s="41">
        <v>1093</v>
      </c>
      <c r="E92" s="40" t="s">
        <v>131</v>
      </c>
      <c r="F92" s="42">
        <v>16.66</v>
      </c>
      <c r="G92" s="43"/>
      <c r="H92" s="43"/>
      <c r="I92" s="44" t="s">
        <v>34</v>
      </c>
      <c r="J92" s="45">
        <f t="shared" si="4"/>
        <v>1</v>
      </c>
      <c r="K92" s="43" t="s">
        <v>35</v>
      </c>
      <c r="L92" s="43" t="s">
        <v>4</v>
      </c>
      <c r="M92" s="46"/>
      <c r="N92" s="43"/>
      <c r="O92" s="43"/>
      <c r="P92" s="47"/>
      <c r="Q92" s="43"/>
      <c r="R92" s="43"/>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8">
        <f t="shared" si="5"/>
        <v>18209</v>
      </c>
      <c r="BB92" s="49">
        <f t="shared" si="6"/>
        <v>18209</v>
      </c>
      <c r="BC92" s="50" t="str">
        <f t="shared" si="7"/>
        <v>INR  Eighteen Thousand Two Hundred &amp; Nine  Only</v>
      </c>
      <c r="IA92" s="17">
        <v>80</v>
      </c>
      <c r="IB92" s="17" t="s">
        <v>184</v>
      </c>
      <c r="IC92" s="17" t="s">
        <v>273</v>
      </c>
      <c r="ID92" s="17">
        <v>1093</v>
      </c>
      <c r="IE92" s="18" t="s">
        <v>131</v>
      </c>
      <c r="IF92" s="18"/>
      <c r="IG92" s="18"/>
      <c r="IH92" s="18"/>
      <c r="II92" s="18"/>
    </row>
    <row r="93" spans="1:243" s="17" customFormat="1" ht="47.25">
      <c r="A93" s="39">
        <v>81</v>
      </c>
      <c r="B93" s="62" t="s">
        <v>401</v>
      </c>
      <c r="C93" s="60" t="s">
        <v>274</v>
      </c>
      <c r="D93" s="41">
        <v>694</v>
      </c>
      <c r="E93" s="40" t="s">
        <v>131</v>
      </c>
      <c r="F93" s="42">
        <v>14.34</v>
      </c>
      <c r="G93" s="43"/>
      <c r="H93" s="43"/>
      <c r="I93" s="44" t="s">
        <v>34</v>
      </c>
      <c r="J93" s="45">
        <f t="shared" si="4"/>
        <v>1</v>
      </c>
      <c r="K93" s="43" t="s">
        <v>35</v>
      </c>
      <c r="L93" s="43" t="s">
        <v>4</v>
      </c>
      <c r="M93" s="46"/>
      <c r="N93" s="43"/>
      <c r="O93" s="43"/>
      <c r="P93" s="47"/>
      <c r="Q93" s="43"/>
      <c r="R93" s="43"/>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8">
        <f t="shared" si="5"/>
        <v>9952</v>
      </c>
      <c r="BB93" s="49">
        <f t="shared" si="6"/>
        <v>9952</v>
      </c>
      <c r="BC93" s="50" t="str">
        <f t="shared" si="7"/>
        <v>INR  Nine Thousand Nine Hundred &amp; Fifty Two  Only</v>
      </c>
      <c r="IA93" s="17">
        <v>81</v>
      </c>
      <c r="IB93" s="17" t="s">
        <v>401</v>
      </c>
      <c r="IC93" s="17" t="s">
        <v>274</v>
      </c>
      <c r="ID93" s="17">
        <v>694</v>
      </c>
      <c r="IE93" s="18" t="s">
        <v>131</v>
      </c>
      <c r="IF93" s="18"/>
      <c r="IG93" s="18"/>
      <c r="IH93" s="18"/>
      <c r="II93" s="18"/>
    </row>
    <row r="94" spans="1:243" s="17" customFormat="1" ht="47.25">
      <c r="A94" s="39">
        <v>82</v>
      </c>
      <c r="B94" s="62" t="s">
        <v>185</v>
      </c>
      <c r="C94" s="60" t="s">
        <v>275</v>
      </c>
      <c r="D94" s="65"/>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7"/>
      <c r="IA94" s="17">
        <v>82</v>
      </c>
      <c r="IB94" s="17" t="s">
        <v>185</v>
      </c>
      <c r="IC94" s="17" t="s">
        <v>275</v>
      </c>
      <c r="IE94" s="18"/>
      <c r="IF94" s="18"/>
      <c r="IG94" s="18"/>
      <c r="IH94" s="18"/>
      <c r="II94" s="18"/>
    </row>
    <row r="95" spans="1:243" s="17" customFormat="1" ht="30">
      <c r="A95" s="39">
        <v>83</v>
      </c>
      <c r="B95" s="62" t="s">
        <v>186</v>
      </c>
      <c r="C95" s="60" t="s">
        <v>276</v>
      </c>
      <c r="D95" s="41">
        <v>550</v>
      </c>
      <c r="E95" s="40" t="s">
        <v>131</v>
      </c>
      <c r="F95" s="42">
        <v>49.8</v>
      </c>
      <c r="G95" s="43"/>
      <c r="H95" s="43"/>
      <c r="I95" s="44" t="s">
        <v>34</v>
      </c>
      <c r="J95" s="45">
        <f t="shared" si="4"/>
        <v>1</v>
      </c>
      <c r="K95" s="43" t="s">
        <v>35</v>
      </c>
      <c r="L95" s="43" t="s">
        <v>4</v>
      </c>
      <c r="M95" s="46"/>
      <c r="N95" s="43"/>
      <c r="O95" s="43"/>
      <c r="P95" s="47"/>
      <c r="Q95" s="43"/>
      <c r="R95" s="43"/>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8">
        <f t="shared" si="5"/>
        <v>27390</v>
      </c>
      <c r="BB95" s="49">
        <f t="shared" si="6"/>
        <v>27390</v>
      </c>
      <c r="BC95" s="50" t="str">
        <f t="shared" si="7"/>
        <v>INR  Twenty Seven Thousand Three Hundred &amp; Ninety  Only</v>
      </c>
      <c r="IA95" s="17">
        <v>83</v>
      </c>
      <c r="IB95" s="17" t="s">
        <v>186</v>
      </c>
      <c r="IC95" s="17" t="s">
        <v>276</v>
      </c>
      <c r="ID95" s="17">
        <v>550</v>
      </c>
      <c r="IE95" s="18" t="s">
        <v>131</v>
      </c>
      <c r="IF95" s="18"/>
      <c r="IG95" s="18"/>
      <c r="IH95" s="18"/>
      <c r="II95" s="18"/>
    </row>
    <row r="96" spans="1:243" s="17" customFormat="1" ht="63">
      <c r="A96" s="39">
        <v>84</v>
      </c>
      <c r="B96" s="62" t="s">
        <v>187</v>
      </c>
      <c r="C96" s="60" t="s">
        <v>277</v>
      </c>
      <c r="D96" s="41">
        <v>990</v>
      </c>
      <c r="E96" s="40" t="s">
        <v>131</v>
      </c>
      <c r="F96" s="42">
        <v>18.28</v>
      </c>
      <c r="G96" s="43"/>
      <c r="H96" s="43"/>
      <c r="I96" s="44" t="s">
        <v>34</v>
      </c>
      <c r="J96" s="45">
        <f t="shared" si="4"/>
        <v>1</v>
      </c>
      <c r="K96" s="43" t="s">
        <v>35</v>
      </c>
      <c r="L96" s="43" t="s">
        <v>4</v>
      </c>
      <c r="M96" s="46"/>
      <c r="N96" s="43"/>
      <c r="O96" s="43"/>
      <c r="P96" s="47"/>
      <c r="Q96" s="43"/>
      <c r="R96" s="43"/>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8">
        <f t="shared" si="5"/>
        <v>18097</v>
      </c>
      <c r="BB96" s="49">
        <f t="shared" si="6"/>
        <v>18097</v>
      </c>
      <c r="BC96" s="50" t="str">
        <f t="shared" si="7"/>
        <v>INR  Eighteen Thousand  &amp;Ninety Seven  Only</v>
      </c>
      <c r="IA96" s="17">
        <v>84</v>
      </c>
      <c r="IB96" s="17" t="s">
        <v>187</v>
      </c>
      <c r="IC96" s="17" t="s">
        <v>277</v>
      </c>
      <c r="ID96" s="17">
        <v>990</v>
      </c>
      <c r="IE96" s="18" t="s">
        <v>131</v>
      </c>
      <c r="IF96" s="18"/>
      <c r="IG96" s="18"/>
      <c r="IH96" s="18"/>
      <c r="II96" s="18"/>
    </row>
    <row r="97" spans="1:243" s="17" customFormat="1" ht="31.5">
      <c r="A97" s="39">
        <v>85</v>
      </c>
      <c r="B97" s="62" t="s">
        <v>181</v>
      </c>
      <c r="C97" s="60" t="s">
        <v>278</v>
      </c>
      <c r="D97" s="65"/>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7"/>
      <c r="IA97" s="17">
        <v>85</v>
      </c>
      <c r="IB97" s="17" t="s">
        <v>181</v>
      </c>
      <c r="IC97" s="17" t="s">
        <v>278</v>
      </c>
      <c r="IE97" s="18"/>
      <c r="IF97" s="18"/>
      <c r="IG97" s="18"/>
      <c r="IH97" s="18"/>
      <c r="II97" s="18"/>
    </row>
    <row r="98" spans="1:243" s="17" customFormat="1" ht="30">
      <c r="A98" s="39">
        <v>86</v>
      </c>
      <c r="B98" s="62" t="s">
        <v>188</v>
      </c>
      <c r="C98" s="60" t="s">
        <v>279</v>
      </c>
      <c r="D98" s="41">
        <v>1062</v>
      </c>
      <c r="E98" s="40" t="s">
        <v>131</v>
      </c>
      <c r="F98" s="42">
        <v>75.89</v>
      </c>
      <c r="G98" s="43"/>
      <c r="H98" s="43"/>
      <c r="I98" s="44" t="s">
        <v>34</v>
      </c>
      <c r="J98" s="45">
        <f t="shared" si="4"/>
        <v>1</v>
      </c>
      <c r="K98" s="43" t="s">
        <v>35</v>
      </c>
      <c r="L98" s="43" t="s">
        <v>4</v>
      </c>
      <c r="M98" s="46"/>
      <c r="N98" s="43"/>
      <c r="O98" s="43"/>
      <c r="P98" s="47"/>
      <c r="Q98" s="43"/>
      <c r="R98" s="43"/>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8">
        <f t="shared" si="5"/>
        <v>80595</v>
      </c>
      <c r="BB98" s="49">
        <f t="shared" si="6"/>
        <v>80595</v>
      </c>
      <c r="BC98" s="50" t="str">
        <f t="shared" si="7"/>
        <v>INR  Eighty Thousand Five Hundred &amp; Ninety Five  Only</v>
      </c>
      <c r="IA98" s="17">
        <v>86</v>
      </c>
      <c r="IB98" s="17" t="s">
        <v>188</v>
      </c>
      <c r="IC98" s="17" t="s">
        <v>279</v>
      </c>
      <c r="ID98" s="17">
        <v>1062</v>
      </c>
      <c r="IE98" s="18" t="s">
        <v>131</v>
      </c>
      <c r="IF98" s="18"/>
      <c r="IG98" s="18"/>
      <c r="IH98" s="18"/>
      <c r="II98" s="18"/>
    </row>
    <row r="99" spans="1:243" s="17" customFormat="1" ht="31.5">
      <c r="A99" s="39">
        <v>87</v>
      </c>
      <c r="B99" s="62" t="s">
        <v>189</v>
      </c>
      <c r="C99" s="60" t="s">
        <v>280</v>
      </c>
      <c r="D99" s="65"/>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7"/>
      <c r="IA99" s="17">
        <v>87</v>
      </c>
      <c r="IB99" s="17" t="s">
        <v>189</v>
      </c>
      <c r="IC99" s="17" t="s">
        <v>280</v>
      </c>
      <c r="IE99" s="18"/>
      <c r="IF99" s="18"/>
      <c r="IG99" s="18"/>
      <c r="IH99" s="18"/>
      <c r="II99" s="18"/>
    </row>
    <row r="100" spans="1:243" s="17" customFormat="1" ht="30">
      <c r="A100" s="39">
        <v>88</v>
      </c>
      <c r="B100" s="62" t="s">
        <v>402</v>
      </c>
      <c r="C100" s="60" t="s">
        <v>281</v>
      </c>
      <c r="D100" s="41">
        <v>125</v>
      </c>
      <c r="E100" s="40" t="s">
        <v>131</v>
      </c>
      <c r="F100" s="42">
        <v>64.97</v>
      </c>
      <c r="G100" s="43"/>
      <c r="H100" s="43"/>
      <c r="I100" s="44" t="s">
        <v>34</v>
      </c>
      <c r="J100" s="45">
        <f t="shared" si="4"/>
        <v>1</v>
      </c>
      <c r="K100" s="43" t="s">
        <v>35</v>
      </c>
      <c r="L100" s="43" t="s">
        <v>4</v>
      </c>
      <c r="M100" s="46"/>
      <c r="N100" s="43"/>
      <c r="O100" s="43"/>
      <c r="P100" s="47"/>
      <c r="Q100" s="43"/>
      <c r="R100" s="43"/>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8">
        <f t="shared" si="5"/>
        <v>8121</v>
      </c>
      <c r="BB100" s="49">
        <f t="shared" si="6"/>
        <v>8121</v>
      </c>
      <c r="BC100" s="50" t="str">
        <f t="shared" si="7"/>
        <v>INR  Eight Thousand One Hundred &amp; Twenty One  Only</v>
      </c>
      <c r="IA100" s="17">
        <v>88</v>
      </c>
      <c r="IB100" s="17" t="s">
        <v>402</v>
      </c>
      <c r="IC100" s="17" t="s">
        <v>281</v>
      </c>
      <c r="ID100" s="17">
        <v>125</v>
      </c>
      <c r="IE100" s="18" t="s">
        <v>131</v>
      </c>
      <c r="IF100" s="18"/>
      <c r="IG100" s="18"/>
      <c r="IH100" s="18"/>
      <c r="II100" s="18"/>
    </row>
    <row r="101" spans="1:243" s="17" customFormat="1" ht="31.5">
      <c r="A101" s="39">
        <v>89</v>
      </c>
      <c r="B101" s="62" t="s">
        <v>179</v>
      </c>
      <c r="C101" s="60" t="s">
        <v>282</v>
      </c>
      <c r="D101" s="65"/>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7"/>
      <c r="IA101" s="17">
        <v>89</v>
      </c>
      <c r="IB101" s="17" t="s">
        <v>179</v>
      </c>
      <c r="IC101" s="17" t="s">
        <v>282</v>
      </c>
      <c r="IE101" s="18"/>
      <c r="IF101" s="18"/>
      <c r="IG101" s="18"/>
      <c r="IH101" s="18"/>
      <c r="II101" s="18"/>
    </row>
    <row r="102" spans="1:243" s="17" customFormat="1" ht="31.5">
      <c r="A102" s="39">
        <v>90</v>
      </c>
      <c r="B102" s="62" t="s">
        <v>190</v>
      </c>
      <c r="C102" s="60" t="s">
        <v>283</v>
      </c>
      <c r="D102" s="41">
        <v>80</v>
      </c>
      <c r="E102" s="40" t="s">
        <v>131</v>
      </c>
      <c r="F102" s="42">
        <v>97.85</v>
      </c>
      <c r="G102" s="43"/>
      <c r="H102" s="43"/>
      <c r="I102" s="44" t="s">
        <v>34</v>
      </c>
      <c r="J102" s="45">
        <f t="shared" si="4"/>
        <v>1</v>
      </c>
      <c r="K102" s="43" t="s">
        <v>35</v>
      </c>
      <c r="L102" s="43" t="s">
        <v>4</v>
      </c>
      <c r="M102" s="46"/>
      <c r="N102" s="43"/>
      <c r="O102" s="43"/>
      <c r="P102" s="47"/>
      <c r="Q102" s="43"/>
      <c r="R102" s="43"/>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8">
        <f t="shared" si="5"/>
        <v>7828</v>
      </c>
      <c r="BB102" s="49">
        <f t="shared" si="6"/>
        <v>7828</v>
      </c>
      <c r="BC102" s="50" t="str">
        <f t="shared" si="7"/>
        <v>INR  Seven Thousand Eight Hundred &amp; Twenty Eight  Only</v>
      </c>
      <c r="IA102" s="17">
        <v>90</v>
      </c>
      <c r="IB102" s="17" t="s">
        <v>190</v>
      </c>
      <c r="IC102" s="17" t="s">
        <v>283</v>
      </c>
      <c r="ID102" s="17">
        <v>80</v>
      </c>
      <c r="IE102" s="18" t="s">
        <v>131</v>
      </c>
      <c r="IF102" s="18"/>
      <c r="IG102" s="18"/>
      <c r="IH102" s="18"/>
      <c r="II102" s="18"/>
    </row>
    <row r="103" spans="1:243" s="17" customFormat="1" ht="15.75">
      <c r="A103" s="39">
        <v>91</v>
      </c>
      <c r="B103" s="62" t="s">
        <v>191</v>
      </c>
      <c r="C103" s="60" t="s">
        <v>284</v>
      </c>
      <c r="D103" s="65"/>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7"/>
      <c r="IA103" s="17">
        <v>91</v>
      </c>
      <c r="IB103" s="17" t="s">
        <v>191</v>
      </c>
      <c r="IC103" s="17" t="s">
        <v>284</v>
      </c>
      <c r="IE103" s="18"/>
      <c r="IF103" s="18"/>
      <c r="IG103" s="18"/>
      <c r="IH103" s="18"/>
      <c r="II103" s="18"/>
    </row>
    <row r="104" spans="1:243" s="17" customFormat="1" ht="94.5">
      <c r="A104" s="39">
        <v>92</v>
      </c>
      <c r="B104" s="62" t="s">
        <v>192</v>
      </c>
      <c r="C104" s="60" t="s">
        <v>285</v>
      </c>
      <c r="D104" s="65"/>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7"/>
      <c r="IA104" s="17">
        <v>92</v>
      </c>
      <c r="IB104" s="17" t="s">
        <v>192</v>
      </c>
      <c r="IC104" s="17" t="s">
        <v>285</v>
      </c>
      <c r="IE104" s="18"/>
      <c r="IF104" s="18"/>
      <c r="IG104" s="18"/>
      <c r="IH104" s="18"/>
      <c r="II104" s="18"/>
    </row>
    <row r="105" spans="1:243" s="17" customFormat="1" ht="30">
      <c r="A105" s="39">
        <v>93</v>
      </c>
      <c r="B105" s="62" t="s">
        <v>193</v>
      </c>
      <c r="C105" s="60" t="s">
        <v>286</v>
      </c>
      <c r="D105" s="41">
        <v>60</v>
      </c>
      <c r="E105" s="40" t="s">
        <v>131</v>
      </c>
      <c r="F105" s="42">
        <v>419.11</v>
      </c>
      <c r="G105" s="43"/>
      <c r="H105" s="43"/>
      <c r="I105" s="44" t="s">
        <v>34</v>
      </c>
      <c r="J105" s="45">
        <f t="shared" si="4"/>
        <v>1</v>
      </c>
      <c r="K105" s="43" t="s">
        <v>35</v>
      </c>
      <c r="L105" s="43" t="s">
        <v>4</v>
      </c>
      <c r="M105" s="46"/>
      <c r="N105" s="43"/>
      <c r="O105" s="43"/>
      <c r="P105" s="47"/>
      <c r="Q105" s="43"/>
      <c r="R105" s="43"/>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8">
        <f t="shared" si="5"/>
        <v>25147</v>
      </c>
      <c r="BB105" s="49">
        <f t="shared" si="6"/>
        <v>25147</v>
      </c>
      <c r="BC105" s="50" t="str">
        <f t="shared" si="7"/>
        <v>INR  Twenty Five Thousand One Hundred &amp; Forty Seven  Only</v>
      </c>
      <c r="IA105" s="17">
        <v>93</v>
      </c>
      <c r="IB105" s="17" t="s">
        <v>193</v>
      </c>
      <c r="IC105" s="17" t="s">
        <v>286</v>
      </c>
      <c r="ID105" s="17">
        <v>60</v>
      </c>
      <c r="IE105" s="18" t="s">
        <v>131</v>
      </c>
      <c r="IF105" s="18"/>
      <c r="IG105" s="18"/>
      <c r="IH105" s="18"/>
      <c r="II105" s="18"/>
    </row>
    <row r="106" spans="1:243" s="17" customFormat="1" ht="31.5">
      <c r="A106" s="39">
        <v>94</v>
      </c>
      <c r="B106" s="62" t="s">
        <v>196</v>
      </c>
      <c r="C106" s="60" t="s">
        <v>287</v>
      </c>
      <c r="D106" s="41">
        <v>202</v>
      </c>
      <c r="E106" s="40" t="s">
        <v>131</v>
      </c>
      <c r="F106" s="42">
        <v>2.5</v>
      </c>
      <c r="G106" s="43"/>
      <c r="H106" s="43"/>
      <c r="I106" s="44" t="s">
        <v>34</v>
      </c>
      <c r="J106" s="45">
        <f t="shared" si="4"/>
        <v>1</v>
      </c>
      <c r="K106" s="43" t="s">
        <v>35</v>
      </c>
      <c r="L106" s="43" t="s">
        <v>4</v>
      </c>
      <c r="M106" s="46"/>
      <c r="N106" s="43"/>
      <c r="O106" s="43"/>
      <c r="P106" s="47"/>
      <c r="Q106" s="43"/>
      <c r="R106" s="43"/>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8">
        <f t="shared" si="5"/>
        <v>505</v>
      </c>
      <c r="BB106" s="49">
        <f t="shared" si="6"/>
        <v>505</v>
      </c>
      <c r="BC106" s="50" t="str">
        <f t="shared" si="7"/>
        <v>INR  Five Hundred &amp; Five  Only</v>
      </c>
      <c r="IA106" s="17">
        <v>94</v>
      </c>
      <c r="IB106" s="17" t="s">
        <v>196</v>
      </c>
      <c r="IC106" s="17" t="s">
        <v>287</v>
      </c>
      <c r="ID106" s="17">
        <v>202</v>
      </c>
      <c r="IE106" s="18" t="s">
        <v>131</v>
      </c>
      <c r="IF106" s="18"/>
      <c r="IG106" s="18"/>
      <c r="IH106" s="18"/>
      <c r="II106" s="18"/>
    </row>
    <row r="107" spans="1:243" s="17" customFormat="1" ht="78.75">
      <c r="A107" s="39">
        <v>95</v>
      </c>
      <c r="B107" s="62" t="s">
        <v>197</v>
      </c>
      <c r="C107" s="60" t="s">
        <v>288</v>
      </c>
      <c r="D107" s="41">
        <v>15</v>
      </c>
      <c r="E107" s="40" t="s">
        <v>259</v>
      </c>
      <c r="F107" s="42">
        <v>285.8</v>
      </c>
      <c r="G107" s="43"/>
      <c r="H107" s="43"/>
      <c r="I107" s="44" t="s">
        <v>34</v>
      </c>
      <c r="J107" s="45">
        <f t="shared" si="4"/>
        <v>1</v>
      </c>
      <c r="K107" s="43" t="s">
        <v>35</v>
      </c>
      <c r="L107" s="43" t="s">
        <v>4</v>
      </c>
      <c r="M107" s="46"/>
      <c r="N107" s="43"/>
      <c r="O107" s="43"/>
      <c r="P107" s="47"/>
      <c r="Q107" s="43"/>
      <c r="R107" s="43"/>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8">
        <f t="shared" si="5"/>
        <v>4287</v>
      </c>
      <c r="BB107" s="49">
        <f t="shared" si="6"/>
        <v>4287</v>
      </c>
      <c r="BC107" s="50" t="str">
        <f t="shared" si="7"/>
        <v>INR  Four Thousand Two Hundred &amp; Eighty Seven  Only</v>
      </c>
      <c r="IA107" s="17">
        <v>95</v>
      </c>
      <c r="IB107" s="17" t="s">
        <v>197</v>
      </c>
      <c r="IC107" s="17" t="s">
        <v>288</v>
      </c>
      <c r="ID107" s="17">
        <v>15</v>
      </c>
      <c r="IE107" s="18" t="s">
        <v>259</v>
      </c>
      <c r="IF107" s="18"/>
      <c r="IG107" s="18"/>
      <c r="IH107" s="18"/>
      <c r="II107" s="18"/>
    </row>
    <row r="108" spans="1:243" s="17" customFormat="1" ht="157.5">
      <c r="A108" s="39">
        <v>96</v>
      </c>
      <c r="B108" s="62" t="s">
        <v>194</v>
      </c>
      <c r="C108" s="60" t="s">
        <v>289</v>
      </c>
      <c r="D108" s="65"/>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7"/>
      <c r="IA108" s="17">
        <v>96</v>
      </c>
      <c r="IB108" s="17" t="s">
        <v>194</v>
      </c>
      <c r="IC108" s="17" t="s">
        <v>289</v>
      </c>
      <c r="IE108" s="18"/>
      <c r="IF108" s="18"/>
      <c r="IG108" s="18"/>
      <c r="IH108" s="18"/>
      <c r="II108" s="18"/>
    </row>
    <row r="109" spans="1:243" s="17" customFormat="1" ht="15.75">
      <c r="A109" s="39">
        <v>97</v>
      </c>
      <c r="B109" s="62" t="s">
        <v>195</v>
      </c>
      <c r="C109" s="60" t="s">
        <v>290</v>
      </c>
      <c r="D109" s="41">
        <v>3</v>
      </c>
      <c r="E109" s="40" t="s">
        <v>259</v>
      </c>
      <c r="F109" s="42">
        <v>1319.86</v>
      </c>
      <c r="G109" s="43"/>
      <c r="H109" s="43"/>
      <c r="I109" s="44" t="s">
        <v>34</v>
      </c>
      <c r="J109" s="45">
        <f t="shared" si="4"/>
        <v>1</v>
      </c>
      <c r="K109" s="43" t="s">
        <v>35</v>
      </c>
      <c r="L109" s="43" t="s">
        <v>4</v>
      </c>
      <c r="M109" s="46"/>
      <c r="N109" s="43"/>
      <c r="O109" s="43"/>
      <c r="P109" s="47"/>
      <c r="Q109" s="43"/>
      <c r="R109" s="43"/>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8">
        <f t="shared" si="5"/>
        <v>3960</v>
      </c>
      <c r="BB109" s="49">
        <f t="shared" si="6"/>
        <v>3960</v>
      </c>
      <c r="BC109" s="50" t="str">
        <f t="shared" si="7"/>
        <v>INR  Three Thousand Nine Hundred &amp; Sixty  Only</v>
      </c>
      <c r="IA109" s="17">
        <v>97</v>
      </c>
      <c r="IB109" s="17" t="s">
        <v>195</v>
      </c>
      <c r="IC109" s="17" t="s">
        <v>290</v>
      </c>
      <c r="ID109" s="17">
        <v>3</v>
      </c>
      <c r="IE109" s="18" t="s">
        <v>259</v>
      </c>
      <c r="IF109" s="18"/>
      <c r="IG109" s="18"/>
      <c r="IH109" s="18"/>
      <c r="II109" s="18"/>
    </row>
    <row r="110" spans="1:243" s="17" customFormat="1" ht="15.75">
      <c r="A110" s="39">
        <v>98</v>
      </c>
      <c r="B110" s="62" t="s">
        <v>135</v>
      </c>
      <c r="C110" s="60" t="s">
        <v>291</v>
      </c>
      <c r="D110" s="65"/>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c r="AR110" s="66"/>
      <c r="AS110" s="66"/>
      <c r="AT110" s="66"/>
      <c r="AU110" s="66"/>
      <c r="AV110" s="66"/>
      <c r="AW110" s="66"/>
      <c r="AX110" s="66"/>
      <c r="AY110" s="66"/>
      <c r="AZ110" s="66"/>
      <c r="BA110" s="66"/>
      <c r="BB110" s="66"/>
      <c r="BC110" s="67"/>
      <c r="IA110" s="17">
        <v>98</v>
      </c>
      <c r="IB110" s="17" t="s">
        <v>135</v>
      </c>
      <c r="IC110" s="17" t="s">
        <v>291</v>
      </c>
      <c r="IE110" s="18"/>
      <c r="IF110" s="18"/>
      <c r="IG110" s="18"/>
      <c r="IH110" s="18"/>
      <c r="II110" s="18"/>
    </row>
    <row r="111" spans="1:243" s="17" customFormat="1" ht="47.25">
      <c r="A111" s="39">
        <v>99</v>
      </c>
      <c r="B111" s="62" t="s">
        <v>198</v>
      </c>
      <c r="C111" s="60" t="s">
        <v>292</v>
      </c>
      <c r="D111" s="65"/>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7"/>
      <c r="IA111" s="17">
        <v>99</v>
      </c>
      <c r="IB111" s="17" t="s">
        <v>198</v>
      </c>
      <c r="IC111" s="17" t="s">
        <v>292</v>
      </c>
      <c r="IE111" s="18"/>
      <c r="IF111" s="18"/>
      <c r="IG111" s="18"/>
      <c r="IH111" s="18"/>
      <c r="II111" s="18"/>
    </row>
    <row r="112" spans="1:243" s="17" customFormat="1" ht="31.5">
      <c r="A112" s="39">
        <v>100</v>
      </c>
      <c r="B112" s="62" t="s">
        <v>199</v>
      </c>
      <c r="C112" s="60" t="s">
        <v>293</v>
      </c>
      <c r="D112" s="41">
        <v>3.7</v>
      </c>
      <c r="E112" s="40" t="s">
        <v>130</v>
      </c>
      <c r="F112" s="42">
        <v>1759.84</v>
      </c>
      <c r="G112" s="43"/>
      <c r="H112" s="43"/>
      <c r="I112" s="44" t="s">
        <v>34</v>
      </c>
      <c r="J112" s="45">
        <f t="shared" si="4"/>
        <v>1</v>
      </c>
      <c r="K112" s="43" t="s">
        <v>35</v>
      </c>
      <c r="L112" s="43" t="s">
        <v>4</v>
      </c>
      <c r="M112" s="46"/>
      <c r="N112" s="43"/>
      <c r="O112" s="43"/>
      <c r="P112" s="47"/>
      <c r="Q112" s="43"/>
      <c r="R112" s="43"/>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8">
        <f t="shared" si="5"/>
        <v>6511</v>
      </c>
      <c r="BB112" s="49">
        <f t="shared" si="6"/>
        <v>6511</v>
      </c>
      <c r="BC112" s="50" t="str">
        <f t="shared" si="7"/>
        <v>INR  Six Thousand Five Hundred &amp; Eleven  Only</v>
      </c>
      <c r="IA112" s="17">
        <v>100</v>
      </c>
      <c r="IB112" s="17" t="s">
        <v>199</v>
      </c>
      <c r="IC112" s="17" t="s">
        <v>293</v>
      </c>
      <c r="ID112" s="17">
        <v>3.7</v>
      </c>
      <c r="IE112" s="18" t="s">
        <v>130</v>
      </c>
      <c r="IF112" s="18"/>
      <c r="IG112" s="18"/>
      <c r="IH112" s="18"/>
      <c r="II112" s="18"/>
    </row>
    <row r="113" spans="1:243" s="17" customFormat="1" ht="31.5">
      <c r="A113" s="39">
        <v>101</v>
      </c>
      <c r="B113" s="62" t="s">
        <v>200</v>
      </c>
      <c r="C113" s="60" t="s">
        <v>294</v>
      </c>
      <c r="D113" s="41">
        <v>6.2</v>
      </c>
      <c r="E113" s="40" t="s">
        <v>130</v>
      </c>
      <c r="F113" s="42">
        <v>1086.89</v>
      </c>
      <c r="G113" s="43"/>
      <c r="H113" s="43"/>
      <c r="I113" s="44" t="s">
        <v>34</v>
      </c>
      <c r="J113" s="45">
        <f t="shared" si="4"/>
        <v>1</v>
      </c>
      <c r="K113" s="43" t="s">
        <v>35</v>
      </c>
      <c r="L113" s="43" t="s">
        <v>4</v>
      </c>
      <c r="M113" s="46"/>
      <c r="N113" s="43"/>
      <c r="O113" s="43"/>
      <c r="P113" s="47"/>
      <c r="Q113" s="43"/>
      <c r="R113" s="43"/>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8">
        <f t="shared" si="5"/>
        <v>6739</v>
      </c>
      <c r="BB113" s="49">
        <f t="shared" si="6"/>
        <v>6739</v>
      </c>
      <c r="BC113" s="50" t="str">
        <f t="shared" si="7"/>
        <v>INR  Six Thousand Seven Hundred &amp; Thirty Nine  Only</v>
      </c>
      <c r="IA113" s="17">
        <v>101</v>
      </c>
      <c r="IB113" s="17" t="s">
        <v>200</v>
      </c>
      <c r="IC113" s="17" t="s">
        <v>294</v>
      </c>
      <c r="ID113" s="17">
        <v>6.2</v>
      </c>
      <c r="IE113" s="18" t="s">
        <v>130</v>
      </c>
      <c r="IF113" s="18"/>
      <c r="IG113" s="18"/>
      <c r="IH113" s="18"/>
      <c r="II113" s="18"/>
    </row>
    <row r="114" spans="1:243" s="17" customFormat="1" ht="63">
      <c r="A114" s="39">
        <v>102</v>
      </c>
      <c r="B114" s="62" t="s">
        <v>403</v>
      </c>
      <c r="C114" s="60" t="s">
        <v>295</v>
      </c>
      <c r="D114" s="41">
        <v>1941.84</v>
      </c>
      <c r="E114" s="40" t="s">
        <v>133</v>
      </c>
      <c r="F114" s="42">
        <v>4.08</v>
      </c>
      <c r="G114" s="43"/>
      <c r="H114" s="43"/>
      <c r="I114" s="44" t="s">
        <v>34</v>
      </c>
      <c r="J114" s="45">
        <f t="shared" si="4"/>
        <v>1</v>
      </c>
      <c r="K114" s="43" t="s">
        <v>35</v>
      </c>
      <c r="L114" s="43" t="s">
        <v>4</v>
      </c>
      <c r="M114" s="46"/>
      <c r="N114" s="43"/>
      <c r="O114" s="43"/>
      <c r="P114" s="47"/>
      <c r="Q114" s="43"/>
      <c r="R114" s="43"/>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8">
        <f t="shared" si="5"/>
        <v>7923</v>
      </c>
      <c r="BB114" s="49">
        <f t="shared" si="6"/>
        <v>7923</v>
      </c>
      <c r="BC114" s="50" t="str">
        <f t="shared" si="7"/>
        <v>INR  Seven Thousand Nine Hundred &amp; Twenty Three  Only</v>
      </c>
      <c r="IA114" s="17">
        <v>102</v>
      </c>
      <c r="IB114" s="17" t="s">
        <v>403</v>
      </c>
      <c r="IC114" s="17" t="s">
        <v>295</v>
      </c>
      <c r="ID114" s="17">
        <v>1941.84</v>
      </c>
      <c r="IE114" s="18" t="s">
        <v>133</v>
      </c>
      <c r="IF114" s="18"/>
      <c r="IG114" s="18"/>
      <c r="IH114" s="18"/>
      <c r="II114" s="18"/>
    </row>
    <row r="115" spans="1:243" s="17" customFormat="1" ht="31.5">
      <c r="A115" s="39">
        <v>103</v>
      </c>
      <c r="B115" s="62" t="s">
        <v>201</v>
      </c>
      <c r="C115" s="60" t="s">
        <v>296</v>
      </c>
      <c r="D115" s="65"/>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7"/>
      <c r="IA115" s="17">
        <v>103</v>
      </c>
      <c r="IB115" s="17" t="s">
        <v>201</v>
      </c>
      <c r="IC115" s="17" t="s">
        <v>296</v>
      </c>
      <c r="IE115" s="18"/>
      <c r="IF115" s="18"/>
      <c r="IG115" s="18"/>
      <c r="IH115" s="18"/>
      <c r="II115" s="18"/>
    </row>
    <row r="116" spans="1:243" s="17" customFormat="1" ht="15.75">
      <c r="A116" s="39">
        <v>104</v>
      </c>
      <c r="B116" s="62" t="s">
        <v>202</v>
      </c>
      <c r="C116" s="60" t="s">
        <v>297</v>
      </c>
      <c r="D116" s="41">
        <v>19</v>
      </c>
      <c r="E116" s="40" t="s">
        <v>131</v>
      </c>
      <c r="F116" s="42">
        <v>53.05</v>
      </c>
      <c r="G116" s="43"/>
      <c r="H116" s="43"/>
      <c r="I116" s="44" t="s">
        <v>34</v>
      </c>
      <c r="J116" s="45">
        <f t="shared" si="4"/>
        <v>1</v>
      </c>
      <c r="K116" s="43" t="s">
        <v>35</v>
      </c>
      <c r="L116" s="43" t="s">
        <v>4</v>
      </c>
      <c r="M116" s="46"/>
      <c r="N116" s="43"/>
      <c r="O116" s="43"/>
      <c r="P116" s="47"/>
      <c r="Q116" s="43"/>
      <c r="R116" s="43"/>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8">
        <f t="shared" si="5"/>
        <v>1008</v>
      </c>
      <c r="BB116" s="49">
        <f t="shared" si="6"/>
        <v>1008</v>
      </c>
      <c r="BC116" s="50" t="str">
        <f t="shared" si="7"/>
        <v>INR  One Thousand  &amp;Eight  Only</v>
      </c>
      <c r="IA116" s="17">
        <v>104</v>
      </c>
      <c r="IB116" s="17" t="s">
        <v>202</v>
      </c>
      <c r="IC116" s="17" t="s">
        <v>297</v>
      </c>
      <c r="ID116" s="17">
        <v>19</v>
      </c>
      <c r="IE116" s="18" t="s">
        <v>131</v>
      </c>
      <c r="IF116" s="18"/>
      <c r="IG116" s="18"/>
      <c r="IH116" s="18"/>
      <c r="II116" s="18"/>
    </row>
    <row r="117" spans="1:243" s="17" customFormat="1" ht="47.25">
      <c r="A117" s="39">
        <v>105</v>
      </c>
      <c r="B117" s="62" t="s">
        <v>203</v>
      </c>
      <c r="C117" s="60" t="s">
        <v>298</v>
      </c>
      <c r="D117" s="41">
        <v>50</v>
      </c>
      <c r="E117" s="40" t="s">
        <v>131</v>
      </c>
      <c r="F117" s="42">
        <v>39.5</v>
      </c>
      <c r="G117" s="43"/>
      <c r="H117" s="43"/>
      <c r="I117" s="44" t="s">
        <v>34</v>
      </c>
      <c r="J117" s="45">
        <f t="shared" si="4"/>
        <v>1</v>
      </c>
      <c r="K117" s="43" t="s">
        <v>35</v>
      </c>
      <c r="L117" s="43" t="s">
        <v>4</v>
      </c>
      <c r="M117" s="46"/>
      <c r="N117" s="43"/>
      <c r="O117" s="43"/>
      <c r="P117" s="47"/>
      <c r="Q117" s="43"/>
      <c r="R117" s="43"/>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8">
        <f t="shared" si="5"/>
        <v>1975</v>
      </c>
      <c r="BB117" s="49">
        <f t="shared" si="6"/>
        <v>1975</v>
      </c>
      <c r="BC117" s="50" t="str">
        <f t="shared" si="7"/>
        <v>INR  One Thousand Nine Hundred &amp; Seventy Five  Only</v>
      </c>
      <c r="IA117" s="17">
        <v>105</v>
      </c>
      <c r="IB117" s="17" t="s">
        <v>203</v>
      </c>
      <c r="IC117" s="17" t="s">
        <v>298</v>
      </c>
      <c r="ID117" s="17">
        <v>50</v>
      </c>
      <c r="IE117" s="18" t="s">
        <v>131</v>
      </c>
      <c r="IF117" s="18"/>
      <c r="IG117" s="18"/>
      <c r="IH117" s="18"/>
      <c r="II117" s="18"/>
    </row>
    <row r="118" spans="1:243" s="17" customFormat="1" ht="94.5">
      <c r="A118" s="39">
        <v>106</v>
      </c>
      <c r="B118" s="62" t="s">
        <v>128</v>
      </c>
      <c r="C118" s="60" t="s">
        <v>299</v>
      </c>
      <c r="D118" s="41">
        <v>17.43</v>
      </c>
      <c r="E118" s="40" t="s">
        <v>130</v>
      </c>
      <c r="F118" s="42">
        <v>192.33</v>
      </c>
      <c r="G118" s="43"/>
      <c r="H118" s="43"/>
      <c r="I118" s="44" t="s">
        <v>34</v>
      </c>
      <c r="J118" s="45">
        <f t="shared" si="4"/>
        <v>1</v>
      </c>
      <c r="K118" s="43" t="s">
        <v>35</v>
      </c>
      <c r="L118" s="43" t="s">
        <v>4</v>
      </c>
      <c r="M118" s="46"/>
      <c r="N118" s="43"/>
      <c r="O118" s="43"/>
      <c r="P118" s="47"/>
      <c r="Q118" s="43"/>
      <c r="R118" s="43"/>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8">
        <f t="shared" si="5"/>
        <v>3352</v>
      </c>
      <c r="BB118" s="49">
        <f t="shared" si="6"/>
        <v>3352</v>
      </c>
      <c r="BC118" s="50" t="str">
        <f t="shared" si="7"/>
        <v>INR  Three Thousand Three Hundred &amp; Fifty Two  Only</v>
      </c>
      <c r="IA118" s="17">
        <v>106</v>
      </c>
      <c r="IB118" s="17" t="s">
        <v>128</v>
      </c>
      <c r="IC118" s="17" t="s">
        <v>299</v>
      </c>
      <c r="ID118" s="17">
        <v>17.43</v>
      </c>
      <c r="IE118" s="18" t="s">
        <v>130</v>
      </c>
      <c r="IF118" s="18"/>
      <c r="IG118" s="18"/>
      <c r="IH118" s="18"/>
      <c r="II118" s="18"/>
    </row>
    <row r="119" spans="1:243" s="17" customFormat="1" ht="15.75">
      <c r="A119" s="39">
        <v>107</v>
      </c>
      <c r="B119" s="62" t="s">
        <v>204</v>
      </c>
      <c r="C119" s="60" t="s">
        <v>300</v>
      </c>
      <c r="D119" s="65"/>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7"/>
      <c r="IA119" s="17">
        <v>107</v>
      </c>
      <c r="IB119" s="17" t="s">
        <v>204</v>
      </c>
      <c r="IC119" s="17" t="s">
        <v>300</v>
      </c>
      <c r="IE119" s="18"/>
      <c r="IF119" s="18"/>
      <c r="IG119" s="18"/>
      <c r="IH119" s="18"/>
      <c r="II119" s="18"/>
    </row>
    <row r="120" spans="1:243" s="17" customFormat="1" ht="110.25">
      <c r="A120" s="39">
        <v>108</v>
      </c>
      <c r="B120" s="62" t="s">
        <v>404</v>
      </c>
      <c r="C120" s="60" t="s">
        <v>301</v>
      </c>
      <c r="D120" s="65"/>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c r="AR120" s="66"/>
      <c r="AS120" s="66"/>
      <c r="AT120" s="66"/>
      <c r="AU120" s="66"/>
      <c r="AV120" s="66"/>
      <c r="AW120" s="66"/>
      <c r="AX120" s="66"/>
      <c r="AY120" s="66"/>
      <c r="AZ120" s="66"/>
      <c r="BA120" s="66"/>
      <c r="BB120" s="66"/>
      <c r="BC120" s="67"/>
      <c r="IA120" s="17">
        <v>108</v>
      </c>
      <c r="IB120" s="17" t="s">
        <v>404</v>
      </c>
      <c r="IC120" s="17" t="s">
        <v>301</v>
      </c>
      <c r="IE120" s="18"/>
      <c r="IF120" s="18"/>
      <c r="IG120" s="18"/>
      <c r="IH120" s="18"/>
      <c r="II120" s="18"/>
    </row>
    <row r="121" spans="1:243" s="17" customFormat="1" ht="30">
      <c r="A121" s="39">
        <v>109</v>
      </c>
      <c r="B121" s="62" t="s">
        <v>405</v>
      </c>
      <c r="C121" s="60" t="s">
        <v>302</v>
      </c>
      <c r="D121" s="41">
        <v>3</v>
      </c>
      <c r="E121" s="40" t="s">
        <v>259</v>
      </c>
      <c r="F121" s="42">
        <v>4858</v>
      </c>
      <c r="G121" s="43"/>
      <c r="H121" s="43"/>
      <c r="I121" s="44" t="s">
        <v>34</v>
      </c>
      <c r="J121" s="45">
        <f t="shared" si="4"/>
        <v>1</v>
      </c>
      <c r="K121" s="43" t="s">
        <v>35</v>
      </c>
      <c r="L121" s="43" t="s">
        <v>4</v>
      </c>
      <c r="M121" s="46"/>
      <c r="N121" s="43"/>
      <c r="O121" s="43"/>
      <c r="P121" s="47"/>
      <c r="Q121" s="43"/>
      <c r="R121" s="43"/>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8">
        <f t="shared" si="5"/>
        <v>14574</v>
      </c>
      <c r="BB121" s="49">
        <f t="shared" si="6"/>
        <v>14574</v>
      </c>
      <c r="BC121" s="50" t="str">
        <f t="shared" si="7"/>
        <v>INR  Fourteen Thousand Five Hundred &amp; Seventy Four  Only</v>
      </c>
      <c r="IA121" s="17">
        <v>109</v>
      </c>
      <c r="IB121" s="17" t="s">
        <v>405</v>
      </c>
      <c r="IC121" s="17" t="s">
        <v>302</v>
      </c>
      <c r="ID121" s="17">
        <v>3</v>
      </c>
      <c r="IE121" s="18" t="s">
        <v>259</v>
      </c>
      <c r="IF121" s="18"/>
      <c r="IG121" s="18"/>
      <c r="IH121" s="18"/>
      <c r="II121" s="18"/>
    </row>
    <row r="122" spans="1:243" s="17" customFormat="1" ht="110.25">
      <c r="A122" s="39">
        <v>110</v>
      </c>
      <c r="B122" s="62" t="s">
        <v>205</v>
      </c>
      <c r="C122" s="60" t="s">
        <v>303</v>
      </c>
      <c r="D122" s="65"/>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6"/>
      <c r="AU122" s="66"/>
      <c r="AV122" s="66"/>
      <c r="AW122" s="66"/>
      <c r="AX122" s="66"/>
      <c r="AY122" s="66"/>
      <c r="AZ122" s="66"/>
      <c r="BA122" s="66"/>
      <c r="BB122" s="66"/>
      <c r="BC122" s="67"/>
      <c r="IA122" s="17">
        <v>110</v>
      </c>
      <c r="IB122" s="17" t="s">
        <v>205</v>
      </c>
      <c r="IC122" s="17" t="s">
        <v>303</v>
      </c>
      <c r="IE122" s="18"/>
      <c r="IF122" s="18"/>
      <c r="IG122" s="18"/>
      <c r="IH122" s="18"/>
      <c r="II122" s="18"/>
    </row>
    <row r="123" spans="1:243" s="17" customFormat="1" ht="30">
      <c r="A123" s="39">
        <v>111</v>
      </c>
      <c r="B123" s="62" t="s">
        <v>206</v>
      </c>
      <c r="C123" s="60" t="s">
        <v>304</v>
      </c>
      <c r="D123" s="41">
        <v>3</v>
      </c>
      <c r="E123" s="40" t="s">
        <v>259</v>
      </c>
      <c r="F123" s="42">
        <v>4758.26</v>
      </c>
      <c r="G123" s="43"/>
      <c r="H123" s="43"/>
      <c r="I123" s="44" t="s">
        <v>34</v>
      </c>
      <c r="J123" s="45">
        <f t="shared" si="4"/>
        <v>1</v>
      </c>
      <c r="K123" s="43" t="s">
        <v>35</v>
      </c>
      <c r="L123" s="43" t="s">
        <v>4</v>
      </c>
      <c r="M123" s="46"/>
      <c r="N123" s="43"/>
      <c r="O123" s="43"/>
      <c r="P123" s="47"/>
      <c r="Q123" s="43"/>
      <c r="R123" s="43"/>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8">
        <f t="shared" si="5"/>
        <v>14275</v>
      </c>
      <c r="BB123" s="49">
        <f t="shared" si="6"/>
        <v>14275</v>
      </c>
      <c r="BC123" s="50" t="str">
        <f t="shared" si="7"/>
        <v>INR  Fourteen Thousand Two Hundred &amp; Seventy Five  Only</v>
      </c>
      <c r="IA123" s="17">
        <v>111</v>
      </c>
      <c r="IB123" s="17" t="s">
        <v>206</v>
      </c>
      <c r="IC123" s="17" t="s">
        <v>304</v>
      </c>
      <c r="ID123" s="17">
        <v>3</v>
      </c>
      <c r="IE123" s="18" t="s">
        <v>259</v>
      </c>
      <c r="IF123" s="18"/>
      <c r="IG123" s="18"/>
      <c r="IH123" s="18"/>
      <c r="II123" s="18"/>
    </row>
    <row r="124" spans="1:243" s="17" customFormat="1" ht="63">
      <c r="A124" s="39">
        <v>112</v>
      </c>
      <c r="B124" s="62" t="s">
        <v>207</v>
      </c>
      <c r="C124" s="60" t="s">
        <v>305</v>
      </c>
      <c r="D124" s="65"/>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c r="AR124" s="66"/>
      <c r="AS124" s="66"/>
      <c r="AT124" s="66"/>
      <c r="AU124" s="66"/>
      <c r="AV124" s="66"/>
      <c r="AW124" s="66"/>
      <c r="AX124" s="66"/>
      <c r="AY124" s="66"/>
      <c r="AZ124" s="66"/>
      <c r="BA124" s="66"/>
      <c r="BB124" s="66"/>
      <c r="BC124" s="67"/>
      <c r="IA124" s="17">
        <v>112</v>
      </c>
      <c r="IB124" s="17" t="s">
        <v>207</v>
      </c>
      <c r="IC124" s="17" t="s">
        <v>305</v>
      </c>
      <c r="IE124" s="18"/>
      <c r="IF124" s="18"/>
      <c r="IG124" s="18"/>
      <c r="IH124" s="18"/>
      <c r="II124" s="18"/>
    </row>
    <row r="125" spans="1:243" s="17" customFormat="1" ht="31.5">
      <c r="A125" s="39">
        <v>113</v>
      </c>
      <c r="B125" s="62" t="s">
        <v>208</v>
      </c>
      <c r="C125" s="60" t="s">
        <v>306</v>
      </c>
      <c r="D125" s="41">
        <v>1</v>
      </c>
      <c r="E125" s="40" t="s">
        <v>259</v>
      </c>
      <c r="F125" s="42">
        <v>2394.96</v>
      </c>
      <c r="G125" s="43"/>
      <c r="H125" s="43"/>
      <c r="I125" s="44" t="s">
        <v>34</v>
      </c>
      <c r="J125" s="45">
        <f t="shared" si="4"/>
        <v>1</v>
      </c>
      <c r="K125" s="43" t="s">
        <v>35</v>
      </c>
      <c r="L125" s="43" t="s">
        <v>4</v>
      </c>
      <c r="M125" s="46"/>
      <c r="N125" s="43"/>
      <c r="O125" s="43"/>
      <c r="P125" s="47"/>
      <c r="Q125" s="43"/>
      <c r="R125" s="43"/>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8">
        <f t="shared" si="5"/>
        <v>2395</v>
      </c>
      <c r="BB125" s="49">
        <f t="shared" si="6"/>
        <v>2395</v>
      </c>
      <c r="BC125" s="50" t="str">
        <f t="shared" si="7"/>
        <v>INR  Two Thousand Three Hundred &amp; Ninety Five  Only</v>
      </c>
      <c r="IA125" s="17">
        <v>113</v>
      </c>
      <c r="IB125" s="17" t="s">
        <v>208</v>
      </c>
      <c r="IC125" s="17" t="s">
        <v>306</v>
      </c>
      <c r="ID125" s="17">
        <v>1</v>
      </c>
      <c r="IE125" s="18" t="s">
        <v>259</v>
      </c>
      <c r="IF125" s="18"/>
      <c r="IG125" s="18"/>
      <c r="IH125" s="18"/>
      <c r="II125" s="18"/>
    </row>
    <row r="126" spans="1:243" s="17" customFormat="1" ht="63">
      <c r="A126" s="39">
        <v>114</v>
      </c>
      <c r="B126" s="62" t="s">
        <v>209</v>
      </c>
      <c r="C126" s="60" t="s">
        <v>307</v>
      </c>
      <c r="D126" s="41">
        <v>3</v>
      </c>
      <c r="E126" s="40" t="s">
        <v>259</v>
      </c>
      <c r="F126" s="42">
        <v>262.47</v>
      </c>
      <c r="G126" s="43"/>
      <c r="H126" s="43"/>
      <c r="I126" s="44" t="s">
        <v>34</v>
      </c>
      <c r="J126" s="45">
        <f t="shared" si="4"/>
        <v>1</v>
      </c>
      <c r="K126" s="43" t="s">
        <v>35</v>
      </c>
      <c r="L126" s="43" t="s">
        <v>4</v>
      </c>
      <c r="M126" s="46"/>
      <c r="N126" s="43"/>
      <c r="O126" s="43"/>
      <c r="P126" s="47"/>
      <c r="Q126" s="43"/>
      <c r="R126" s="43"/>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8">
        <f t="shared" si="5"/>
        <v>787</v>
      </c>
      <c r="BB126" s="49">
        <f t="shared" si="6"/>
        <v>787</v>
      </c>
      <c r="BC126" s="50" t="str">
        <f t="shared" si="7"/>
        <v>INR  Seven Hundred &amp; Eighty Seven  Only</v>
      </c>
      <c r="IA126" s="17">
        <v>114</v>
      </c>
      <c r="IB126" s="17" t="s">
        <v>209</v>
      </c>
      <c r="IC126" s="17" t="s">
        <v>307</v>
      </c>
      <c r="ID126" s="17">
        <v>3</v>
      </c>
      <c r="IE126" s="18" t="s">
        <v>259</v>
      </c>
      <c r="IF126" s="18"/>
      <c r="IG126" s="18"/>
      <c r="IH126" s="18"/>
      <c r="II126" s="18"/>
    </row>
    <row r="127" spans="1:243" s="17" customFormat="1" ht="47.25">
      <c r="A127" s="39">
        <v>115</v>
      </c>
      <c r="B127" s="62" t="s">
        <v>210</v>
      </c>
      <c r="C127" s="60" t="s">
        <v>308</v>
      </c>
      <c r="D127" s="41">
        <v>1</v>
      </c>
      <c r="E127" s="40" t="s">
        <v>259</v>
      </c>
      <c r="F127" s="42">
        <v>777.07</v>
      </c>
      <c r="G127" s="43"/>
      <c r="H127" s="43"/>
      <c r="I127" s="44" t="s">
        <v>34</v>
      </c>
      <c r="J127" s="45">
        <f t="shared" si="4"/>
        <v>1</v>
      </c>
      <c r="K127" s="43" t="s">
        <v>35</v>
      </c>
      <c r="L127" s="43" t="s">
        <v>4</v>
      </c>
      <c r="M127" s="46"/>
      <c r="N127" s="43"/>
      <c r="O127" s="43"/>
      <c r="P127" s="47"/>
      <c r="Q127" s="43"/>
      <c r="R127" s="43"/>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8">
        <f t="shared" si="5"/>
        <v>777</v>
      </c>
      <c r="BB127" s="49">
        <f t="shared" si="6"/>
        <v>777</v>
      </c>
      <c r="BC127" s="50" t="str">
        <f t="shared" si="7"/>
        <v>INR  Seven Hundred &amp; Seventy Seven  Only</v>
      </c>
      <c r="IA127" s="17">
        <v>115</v>
      </c>
      <c r="IB127" s="17" t="s">
        <v>210</v>
      </c>
      <c r="IC127" s="17" t="s">
        <v>308</v>
      </c>
      <c r="ID127" s="17">
        <v>1</v>
      </c>
      <c r="IE127" s="18" t="s">
        <v>259</v>
      </c>
      <c r="IF127" s="18"/>
      <c r="IG127" s="18"/>
      <c r="IH127" s="18"/>
      <c r="II127" s="18"/>
    </row>
    <row r="128" spans="1:243" s="17" customFormat="1" ht="47.25">
      <c r="A128" s="39">
        <v>116</v>
      </c>
      <c r="B128" s="62" t="s">
        <v>406</v>
      </c>
      <c r="C128" s="60" t="s">
        <v>309</v>
      </c>
      <c r="D128" s="41">
        <v>1</v>
      </c>
      <c r="E128" s="40" t="s">
        <v>259</v>
      </c>
      <c r="F128" s="42">
        <v>5365.32</v>
      </c>
      <c r="G128" s="43"/>
      <c r="H128" s="43"/>
      <c r="I128" s="44" t="s">
        <v>34</v>
      </c>
      <c r="J128" s="45">
        <f t="shared" si="4"/>
        <v>1</v>
      </c>
      <c r="K128" s="43" t="s">
        <v>35</v>
      </c>
      <c r="L128" s="43" t="s">
        <v>4</v>
      </c>
      <c r="M128" s="46"/>
      <c r="N128" s="43"/>
      <c r="O128" s="43"/>
      <c r="P128" s="47"/>
      <c r="Q128" s="43"/>
      <c r="R128" s="43"/>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8">
        <f t="shared" si="5"/>
        <v>5365</v>
      </c>
      <c r="BB128" s="49">
        <f t="shared" si="6"/>
        <v>5365</v>
      </c>
      <c r="BC128" s="50" t="str">
        <f t="shared" si="7"/>
        <v>INR  Five Thousand Three Hundred &amp; Sixty Five  Only</v>
      </c>
      <c r="IA128" s="17">
        <v>116</v>
      </c>
      <c r="IB128" s="17" t="s">
        <v>406</v>
      </c>
      <c r="IC128" s="17" t="s">
        <v>309</v>
      </c>
      <c r="ID128" s="17">
        <v>1</v>
      </c>
      <c r="IE128" s="18" t="s">
        <v>259</v>
      </c>
      <c r="IF128" s="18"/>
      <c r="IG128" s="18"/>
      <c r="IH128" s="18"/>
      <c r="II128" s="18"/>
    </row>
    <row r="129" spans="1:243" s="17" customFormat="1" ht="63">
      <c r="A129" s="39">
        <v>117</v>
      </c>
      <c r="B129" s="62" t="s">
        <v>213</v>
      </c>
      <c r="C129" s="60" t="s">
        <v>310</v>
      </c>
      <c r="D129" s="41">
        <v>1</v>
      </c>
      <c r="E129" s="40" t="s">
        <v>259</v>
      </c>
      <c r="F129" s="42">
        <v>1237.31</v>
      </c>
      <c r="G129" s="43"/>
      <c r="H129" s="43"/>
      <c r="I129" s="44" t="s">
        <v>34</v>
      </c>
      <c r="J129" s="45">
        <f t="shared" si="4"/>
        <v>1</v>
      </c>
      <c r="K129" s="43" t="s">
        <v>35</v>
      </c>
      <c r="L129" s="43" t="s">
        <v>4</v>
      </c>
      <c r="M129" s="46"/>
      <c r="N129" s="43"/>
      <c r="O129" s="43"/>
      <c r="P129" s="47"/>
      <c r="Q129" s="43"/>
      <c r="R129" s="43"/>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8">
        <f t="shared" si="5"/>
        <v>1237</v>
      </c>
      <c r="BB129" s="49">
        <f t="shared" si="6"/>
        <v>1237</v>
      </c>
      <c r="BC129" s="50" t="str">
        <f t="shared" si="7"/>
        <v>INR  One Thousand Two Hundred &amp; Thirty Seven  Only</v>
      </c>
      <c r="IA129" s="17">
        <v>117</v>
      </c>
      <c r="IB129" s="17" t="s">
        <v>213</v>
      </c>
      <c r="IC129" s="17" t="s">
        <v>310</v>
      </c>
      <c r="ID129" s="17">
        <v>1</v>
      </c>
      <c r="IE129" s="18" t="s">
        <v>259</v>
      </c>
      <c r="IF129" s="18"/>
      <c r="IG129" s="18"/>
      <c r="IH129" s="18"/>
      <c r="II129" s="18"/>
    </row>
    <row r="130" spans="1:243" s="17" customFormat="1" ht="15.75">
      <c r="A130" s="39">
        <v>118</v>
      </c>
      <c r="B130" s="62" t="s">
        <v>214</v>
      </c>
      <c r="C130" s="60" t="s">
        <v>311</v>
      </c>
      <c r="D130" s="65"/>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7"/>
      <c r="IA130" s="17">
        <v>118</v>
      </c>
      <c r="IB130" s="17" t="s">
        <v>214</v>
      </c>
      <c r="IC130" s="17" t="s">
        <v>311</v>
      </c>
      <c r="IE130" s="18"/>
      <c r="IF130" s="18"/>
      <c r="IG130" s="18"/>
      <c r="IH130" s="18"/>
      <c r="II130" s="18"/>
    </row>
    <row r="131" spans="1:243" s="17" customFormat="1" ht="15.75">
      <c r="A131" s="39">
        <v>119</v>
      </c>
      <c r="B131" s="62" t="s">
        <v>215</v>
      </c>
      <c r="C131" s="60" t="s">
        <v>312</v>
      </c>
      <c r="D131" s="65"/>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c r="AR131" s="66"/>
      <c r="AS131" s="66"/>
      <c r="AT131" s="66"/>
      <c r="AU131" s="66"/>
      <c r="AV131" s="66"/>
      <c r="AW131" s="66"/>
      <c r="AX131" s="66"/>
      <c r="AY131" s="66"/>
      <c r="AZ131" s="66"/>
      <c r="BA131" s="66"/>
      <c r="BB131" s="66"/>
      <c r="BC131" s="67"/>
      <c r="IA131" s="17">
        <v>119</v>
      </c>
      <c r="IB131" s="17" t="s">
        <v>215</v>
      </c>
      <c r="IC131" s="17" t="s">
        <v>312</v>
      </c>
      <c r="IE131" s="18"/>
      <c r="IF131" s="18"/>
      <c r="IG131" s="18"/>
      <c r="IH131" s="18"/>
      <c r="II131" s="18"/>
    </row>
    <row r="132" spans="1:243" s="17" customFormat="1" ht="31.5">
      <c r="A132" s="39">
        <v>120</v>
      </c>
      <c r="B132" s="62" t="s">
        <v>211</v>
      </c>
      <c r="C132" s="60" t="s">
        <v>313</v>
      </c>
      <c r="D132" s="65"/>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7"/>
      <c r="IA132" s="17">
        <v>120</v>
      </c>
      <c r="IB132" s="17" t="s">
        <v>211</v>
      </c>
      <c r="IC132" s="17" t="s">
        <v>313</v>
      </c>
      <c r="IE132" s="18"/>
      <c r="IF132" s="18"/>
      <c r="IG132" s="18"/>
      <c r="IH132" s="18"/>
      <c r="II132" s="18"/>
    </row>
    <row r="133" spans="1:243" s="17" customFormat="1" ht="15.75">
      <c r="A133" s="39">
        <v>121</v>
      </c>
      <c r="B133" s="62" t="s">
        <v>212</v>
      </c>
      <c r="C133" s="60" t="s">
        <v>314</v>
      </c>
      <c r="D133" s="41">
        <v>1</v>
      </c>
      <c r="E133" s="40" t="s">
        <v>259</v>
      </c>
      <c r="F133" s="42">
        <v>91.49</v>
      </c>
      <c r="G133" s="43"/>
      <c r="H133" s="43"/>
      <c r="I133" s="44" t="s">
        <v>34</v>
      </c>
      <c r="J133" s="45">
        <f t="shared" si="4"/>
        <v>1</v>
      </c>
      <c r="K133" s="43" t="s">
        <v>35</v>
      </c>
      <c r="L133" s="43" t="s">
        <v>4</v>
      </c>
      <c r="M133" s="46"/>
      <c r="N133" s="43"/>
      <c r="O133" s="43"/>
      <c r="P133" s="47"/>
      <c r="Q133" s="43"/>
      <c r="R133" s="43"/>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8">
        <f t="shared" si="5"/>
        <v>91</v>
      </c>
      <c r="BB133" s="49">
        <f t="shared" si="6"/>
        <v>91</v>
      </c>
      <c r="BC133" s="50" t="str">
        <f t="shared" si="7"/>
        <v>INR  Ninety One Only</v>
      </c>
      <c r="IA133" s="17">
        <v>121</v>
      </c>
      <c r="IB133" s="17" t="s">
        <v>212</v>
      </c>
      <c r="IC133" s="17" t="s">
        <v>314</v>
      </c>
      <c r="ID133" s="17">
        <v>1</v>
      </c>
      <c r="IE133" s="18" t="s">
        <v>259</v>
      </c>
      <c r="IF133" s="18"/>
      <c r="IG133" s="18"/>
      <c r="IH133" s="18"/>
      <c r="II133" s="18"/>
    </row>
    <row r="134" spans="1:243" s="17" customFormat="1" ht="31.5">
      <c r="A134" s="39">
        <v>122</v>
      </c>
      <c r="B134" s="62" t="s">
        <v>216</v>
      </c>
      <c r="C134" s="60" t="s">
        <v>315</v>
      </c>
      <c r="D134" s="41">
        <v>7</v>
      </c>
      <c r="E134" s="40" t="s">
        <v>132</v>
      </c>
      <c r="F134" s="42">
        <v>944.67</v>
      </c>
      <c r="G134" s="43"/>
      <c r="H134" s="43"/>
      <c r="I134" s="44" t="s">
        <v>34</v>
      </c>
      <c r="J134" s="45">
        <f t="shared" si="4"/>
        <v>1</v>
      </c>
      <c r="K134" s="43" t="s">
        <v>35</v>
      </c>
      <c r="L134" s="43" t="s">
        <v>4</v>
      </c>
      <c r="M134" s="46"/>
      <c r="N134" s="43"/>
      <c r="O134" s="43"/>
      <c r="P134" s="47"/>
      <c r="Q134" s="43"/>
      <c r="R134" s="43"/>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8">
        <f t="shared" si="5"/>
        <v>6613</v>
      </c>
      <c r="BB134" s="49">
        <f t="shared" si="6"/>
        <v>6613</v>
      </c>
      <c r="BC134" s="50" t="str">
        <f t="shared" si="7"/>
        <v>INR  Six Thousand Six Hundred &amp; Thirteen  Only</v>
      </c>
      <c r="IA134" s="17">
        <v>122</v>
      </c>
      <c r="IB134" s="17" t="s">
        <v>216</v>
      </c>
      <c r="IC134" s="17" t="s">
        <v>315</v>
      </c>
      <c r="ID134" s="17">
        <v>7</v>
      </c>
      <c r="IE134" s="18" t="s">
        <v>132</v>
      </c>
      <c r="IF134" s="18"/>
      <c r="IG134" s="18"/>
      <c r="IH134" s="18"/>
      <c r="II134" s="18"/>
    </row>
    <row r="135" spans="1:243" s="17" customFormat="1" ht="15.75">
      <c r="A135" s="39">
        <v>123</v>
      </c>
      <c r="B135" s="62" t="s">
        <v>217</v>
      </c>
      <c r="C135" s="60" t="s">
        <v>316</v>
      </c>
      <c r="D135" s="65"/>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c r="AT135" s="66"/>
      <c r="AU135" s="66"/>
      <c r="AV135" s="66"/>
      <c r="AW135" s="66"/>
      <c r="AX135" s="66"/>
      <c r="AY135" s="66"/>
      <c r="AZ135" s="66"/>
      <c r="BA135" s="66"/>
      <c r="BB135" s="66"/>
      <c r="BC135" s="67"/>
      <c r="IA135" s="17">
        <v>123</v>
      </c>
      <c r="IB135" s="17" t="s">
        <v>217</v>
      </c>
      <c r="IC135" s="17" t="s">
        <v>316</v>
      </c>
      <c r="IE135" s="18"/>
      <c r="IF135" s="18"/>
      <c r="IG135" s="18"/>
      <c r="IH135" s="18"/>
      <c r="II135" s="18"/>
    </row>
    <row r="136" spans="1:243" s="17" customFormat="1" ht="30">
      <c r="A136" s="39">
        <v>124</v>
      </c>
      <c r="B136" s="62" t="s">
        <v>218</v>
      </c>
      <c r="C136" s="60" t="s">
        <v>317</v>
      </c>
      <c r="D136" s="41">
        <v>6.85</v>
      </c>
      <c r="E136" s="40" t="s">
        <v>132</v>
      </c>
      <c r="F136" s="42">
        <v>913.72</v>
      </c>
      <c r="G136" s="43"/>
      <c r="H136" s="43"/>
      <c r="I136" s="44" t="s">
        <v>34</v>
      </c>
      <c r="J136" s="45">
        <f t="shared" si="4"/>
        <v>1</v>
      </c>
      <c r="K136" s="43" t="s">
        <v>35</v>
      </c>
      <c r="L136" s="43" t="s">
        <v>4</v>
      </c>
      <c r="M136" s="46"/>
      <c r="N136" s="43"/>
      <c r="O136" s="43"/>
      <c r="P136" s="47"/>
      <c r="Q136" s="43"/>
      <c r="R136" s="43"/>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8">
        <f t="shared" si="5"/>
        <v>6259</v>
      </c>
      <c r="BB136" s="49">
        <f t="shared" si="6"/>
        <v>6259</v>
      </c>
      <c r="BC136" s="50" t="str">
        <f t="shared" si="7"/>
        <v>INR  Six Thousand Two Hundred &amp; Fifty Nine  Only</v>
      </c>
      <c r="IA136" s="17">
        <v>124</v>
      </c>
      <c r="IB136" s="17" t="s">
        <v>218</v>
      </c>
      <c r="IC136" s="17" t="s">
        <v>317</v>
      </c>
      <c r="ID136" s="17">
        <v>6.85</v>
      </c>
      <c r="IE136" s="18" t="s">
        <v>132</v>
      </c>
      <c r="IF136" s="18"/>
      <c r="IG136" s="18"/>
      <c r="IH136" s="18"/>
      <c r="II136" s="18"/>
    </row>
    <row r="137" spans="1:243" s="17" customFormat="1" ht="47.25">
      <c r="A137" s="39">
        <v>125</v>
      </c>
      <c r="B137" s="62" t="s">
        <v>219</v>
      </c>
      <c r="C137" s="60" t="s">
        <v>318</v>
      </c>
      <c r="D137" s="65"/>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c r="AR137" s="66"/>
      <c r="AS137" s="66"/>
      <c r="AT137" s="66"/>
      <c r="AU137" s="66"/>
      <c r="AV137" s="66"/>
      <c r="AW137" s="66"/>
      <c r="AX137" s="66"/>
      <c r="AY137" s="66"/>
      <c r="AZ137" s="66"/>
      <c r="BA137" s="66"/>
      <c r="BB137" s="66"/>
      <c r="BC137" s="67"/>
      <c r="IA137" s="17">
        <v>125</v>
      </c>
      <c r="IB137" s="17" t="s">
        <v>219</v>
      </c>
      <c r="IC137" s="17" t="s">
        <v>318</v>
      </c>
      <c r="IE137" s="18"/>
      <c r="IF137" s="18"/>
      <c r="IG137" s="18"/>
      <c r="IH137" s="18"/>
      <c r="II137" s="18"/>
    </row>
    <row r="138" spans="1:243" s="17" customFormat="1" ht="15.75">
      <c r="A138" s="39">
        <v>126</v>
      </c>
      <c r="B138" s="62" t="s">
        <v>215</v>
      </c>
      <c r="C138" s="60" t="s">
        <v>319</v>
      </c>
      <c r="D138" s="65"/>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c r="AR138" s="66"/>
      <c r="AS138" s="66"/>
      <c r="AT138" s="66"/>
      <c r="AU138" s="66"/>
      <c r="AV138" s="66"/>
      <c r="AW138" s="66"/>
      <c r="AX138" s="66"/>
      <c r="AY138" s="66"/>
      <c r="AZ138" s="66"/>
      <c r="BA138" s="66"/>
      <c r="BB138" s="66"/>
      <c r="BC138" s="67"/>
      <c r="IA138" s="17">
        <v>126</v>
      </c>
      <c r="IB138" s="17" t="s">
        <v>215</v>
      </c>
      <c r="IC138" s="17" t="s">
        <v>319</v>
      </c>
      <c r="IE138" s="18"/>
      <c r="IF138" s="18"/>
      <c r="IG138" s="18"/>
      <c r="IH138" s="18"/>
      <c r="II138" s="18"/>
    </row>
    <row r="139" spans="1:243" s="17" customFormat="1" ht="15.75">
      <c r="A139" s="39">
        <v>127</v>
      </c>
      <c r="B139" s="62" t="s">
        <v>220</v>
      </c>
      <c r="C139" s="60" t="s">
        <v>320</v>
      </c>
      <c r="D139" s="41">
        <v>1</v>
      </c>
      <c r="E139" s="40" t="s">
        <v>259</v>
      </c>
      <c r="F139" s="42">
        <v>523.98</v>
      </c>
      <c r="G139" s="43"/>
      <c r="H139" s="43"/>
      <c r="I139" s="44" t="s">
        <v>34</v>
      </c>
      <c r="J139" s="45">
        <f t="shared" si="4"/>
        <v>1</v>
      </c>
      <c r="K139" s="43" t="s">
        <v>35</v>
      </c>
      <c r="L139" s="43" t="s">
        <v>4</v>
      </c>
      <c r="M139" s="46"/>
      <c r="N139" s="43"/>
      <c r="O139" s="43"/>
      <c r="P139" s="47"/>
      <c r="Q139" s="43"/>
      <c r="R139" s="43"/>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8">
        <f t="shared" si="5"/>
        <v>524</v>
      </c>
      <c r="BB139" s="49">
        <f t="shared" si="6"/>
        <v>524</v>
      </c>
      <c r="BC139" s="50" t="str">
        <f t="shared" si="7"/>
        <v>INR  Five Hundred &amp; Twenty Four  Only</v>
      </c>
      <c r="IA139" s="17">
        <v>127</v>
      </c>
      <c r="IB139" s="17" t="s">
        <v>220</v>
      </c>
      <c r="IC139" s="17" t="s">
        <v>320</v>
      </c>
      <c r="ID139" s="17">
        <v>1</v>
      </c>
      <c r="IE139" s="18" t="s">
        <v>259</v>
      </c>
      <c r="IF139" s="18"/>
      <c r="IG139" s="18"/>
      <c r="IH139" s="18"/>
      <c r="II139" s="18"/>
    </row>
    <row r="140" spans="1:243" s="17" customFormat="1" ht="15.75">
      <c r="A140" s="39">
        <v>128</v>
      </c>
      <c r="B140" s="62" t="s">
        <v>221</v>
      </c>
      <c r="C140" s="60" t="s">
        <v>321</v>
      </c>
      <c r="D140" s="65"/>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c r="AR140" s="66"/>
      <c r="AS140" s="66"/>
      <c r="AT140" s="66"/>
      <c r="AU140" s="66"/>
      <c r="AV140" s="66"/>
      <c r="AW140" s="66"/>
      <c r="AX140" s="66"/>
      <c r="AY140" s="66"/>
      <c r="AZ140" s="66"/>
      <c r="BA140" s="66"/>
      <c r="BB140" s="66"/>
      <c r="BC140" s="67"/>
      <c r="IA140" s="17">
        <v>128</v>
      </c>
      <c r="IB140" s="17" t="s">
        <v>221</v>
      </c>
      <c r="IC140" s="17" t="s">
        <v>321</v>
      </c>
      <c r="IE140" s="18"/>
      <c r="IF140" s="18"/>
      <c r="IG140" s="18"/>
      <c r="IH140" s="18"/>
      <c r="II140" s="18"/>
    </row>
    <row r="141" spans="1:243" s="17" customFormat="1" ht="15.75">
      <c r="A141" s="39">
        <v>129</v>
      </c>
      <c r="B141" s="62" t="s">
        <v>215</v>
      </c>
      <c r="C141" s="60" t="s">
        <v>322</v>
      </c>
      <c r="D141" s="65"/>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c r="AR141" s="66"/>
      <c r="AS141" s="66"/>
      <c r="AT141" s="66"/>
      <c r="AU141" s="66"/>
      <c r="AV141" s="66"/>
      <c r="AW141" s="66"/>
      <c r="AX141" s="66"/>
      <c r="AY141" s="66"/>
      <c r="AZ141" s="66"/>
      <c r="BA141" s="66"/>
      <c r="BB141" s="66"/>
      <c r="BC141" s="67"/>
      <c r="IA141" s="17">
        <v>129</v>
      </c>
      <c r="IB141" s="17" t="s">
        <v>215</v>
      </c>
      <c r="IC141" s="17" t="s">
        <v>322</v>
      </c>
      <c r="IE141" s="18"/>
      <c r="IF141" s="18"/>
      <c r="IG141" s="18"/>
      <c r="IH141" s="18"/>
      <c r="II141" s="18"/>
    </row>
    <row r="142" spans="1:243" s="17" customFormat="1" ht="30">
      <c r="A142" s="39">
        <v>130</v>
      </c>
      <c r="B142" s="62" t="s">
        <v>222</v>
      </c>
      <c r="C142" s="60" t="s">
        <v>323</v>
      </c>
      <c r="D142" s="41">
        <v>4</v>
      </c>
      <c r="E142" s="40" t="s">
        <v>259</v>
      </c>
      <c r="F142" s="42">
        <v>385.58</v>
      </c>
      <c r="G142" s="43"/>
      <c r="H142" s="43"/>
      <c r="I142" s="44" t="s">
        <v>34</v>
      </c>
      <c r="J142" s="45">
        <f t="shared" si="4"/>
        <v>1</v>
      </c>
      <c r="K142" s="43" t="s">
        <v>35</v>
      </c>
      <c r="L142" s="43" t="s">
        <v>4</v>
      </c>
      <c r="M142" s="46"/>
      <c r="N142" s="43"/>
      <c r="O142" s="43"/>
      <c r="P142" s="47"/>
      <c r="Q142" s="43"/>
      <c r="R142" s="43"/>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8">
        <f t="shared" si="5"/>
        <v>1542</v>
      </c>
      <c r="BB142" s="49">
        <f t="shared" si="6"/>
        <v>1542</v>
      </c>
      <c r="BC142" s="50" t="str">
        <f t="shared" si="7"/>
        <v>INR  One Thousand Five Hundred &amp; Forty Two  Only</v>
      </c>
      <c r="IA142" s="17">
        <v>130</v>
      </c>
      <c r="IB142" s="17" t="s">
        <v>222</v>
      </c>
      <c r="IC142" s="17" t="s">
        <v>323</v>
      </c>
      <c r="ID142" s="17">
        <v>4</v>
      </c>
      <c r="IE142" s="18" t="s">
        <v>259</v>
      </c>
      <c r="IF142" s="18"/>
      <c r="IG142" s="18"/>
      <c r="IH142" s="18"/>
      <c r="II142" s="18"/>
    </row>
    <row r="143" spans="1:243" s="17" customFormat="1" ht="15.75">
      <c r="A143" s="39">
        <v>131</v>
      </c>
      <c r="B143" s="62" t="s">
        <v>223</v>
      </c>
      <c r="C143" s="60" t="s">
        <v>324</v>
      </c>
      <c r="D143" s="65"/>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c r="AR143" s="66"/>
      <c r="AS143" s="66"/>
      <c r="AT143" s="66"/>
      <c r="AU143" s="66"/>
      <c r="AV143" s="66"/>
      <c r="AW143" s="66"/>
      <c r="AX143" s="66"/>
      <c r="AY143" s="66"/>
      <c r="AZ143" s="66"/>
      <c r="BA143" s="66"/>
      <c r="BB143" s="66"/>
      <c r="BC143" s="67"/>
      <c r="IA143" s="17">
        <v>131</v>
      </c>
      <c r="IB143" s="17" t="s">
        <v>223</v>
      </c>
      <c r="IC143" s="17" t="s">
        <v>324</v>
      </c>
      <c r="IE143" s="18"/>
      <c r="IF143" s="18"/>
      <c r="IG143" s="18"/>
      <c r="IH143" s="18"/>
      <c r="II143" s="18"/>
    </row>
    <row r="144" spans="1:243" s="17" customFormat="1" ht="15.75">
      <c r="A144" s="39">
        <v>132</v>
      </c>
      <c r="B144" s="62" t="s">
        <v>160</v>
      </c>
      <c r="C144" s="60" t="s">
        <v>325</v>
      </c>
      <c r="D144" s="65"/>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c r="AR144" s="66"/>
      <c r="AS144" s="66"/>
      <c r="AT144" s="66"/>
      <c r="AU144" s="66"/>
      <c r="AV144" s="66"/>
      <c r="AW144" s="66"/>
      <c r="AX144" s="66"/>
      <c r="AY144" s="66"/>
      <c r="AZ144" s="66"/>
      <c r="BA144" s="66"/>
      <c r="BB144" s="66"/>
      <c r="BC144" s="67"/>
      <c r="IA144" s="17">
        <v>132</v>
      </c>
      <c r="IB144" s="17" t="s">
        <v>160</v>
      </c>
      <c r="IC144" s="17" t="s">
        <v>325</v>
      </c>
      <c r="IE144" s="18"/>
      <c r="IF144" s="18"/>
      <c r="IG144" s="18"/>
      <c r="IH144" s="18"/>
      <c r="II144" s="18"/>
    </row>
    <row r="145" spans="1:243" s="17" customFormat="1" ht="30">
      <c r="A145" s="39">
        <v>133</v>
      </c>
      <c r="B145" s="62" t="s">
        <v>220</v>
      </c>
      <c r="C145" s="60" t="s">
        <v>326</v>
      </c>
      <c r="D145" s="41">
        <v>3</v>
      </c>
      <c r="E145" s="40" t="s">
        <v>259</v>
      </c>
      <c r="F145" s="42">
        <v>385.58</v>
      </c>
      <c r="G145" s="43"/>
      <c r="H145" s="43"/>
      <c r="I145" s="44" t="s">
        <v>34</v>
      </c>
      <c r="J145" s="45">
        <f aca="true" t="shared" si="8" ref="J145:J207">IF(I145="Less(-)",-1,1)</f>
        <v>1</v>
      </c>
      <c r="K145" s="43" t="s">
        <v>35</v>
      </c>
      <c r="L145" s="43" t="s">
        <v>4</v>
      </c>
      <c r="M145" s="46"/>
      <c r="N145" s="43"/>
      <c r="O145" s="43"/>
      <c r="P145" s="47"/>
      <c r="Q145" s="43"/>
      <c r="R145" s="43"/>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8">
        <f aca="true" t="shared" si="9" ref="BA145:BA207">ROUND(total_amount_ba($B$2,$D$2,D145,F145,J145,K145,M145),0)</f>
        <v>1157</v>
      </c>
      <c r="BB145" s="49">
        <f aca="true" t="shared" si="10" ref="BB145:BB207">BA145+SUM(N145:AZ145)</f>
        <v>1157</v>
      </c>
      <c r="BC145" s="50" t="str">
        <f aca="true" t="shared" si="11" ref="BC145:BC205">SpellNumber(L145,BB145)</f>
        <v>INR  One Thousand One Hundred &amp; Fifty Seven  Only</v>
      </c>
      <c r="IA145" s="17">
        <v>133</v>
      </c>
      <c r="IB145" s="17" t="s">
        <v>220</v>
      </c>
      <c r="IC145" s="17" t="s">
        <v>326</v>
      </c>
      <c r="ID145" s="17">
        <v>3</v>
      </c>
      <c r="IE145" s="18" t="s">
        <v>259</v>
      </c>
      <c r="IF145" s="18"/>
      <c r="IG145" s="18"/>
      <c r="IH145" s="18"/>
      <c r="II145" s="18"/>
    </row>
    <row r="146" spans="1:243" s="17" customFormat="1" ht="15.75">
      <c r="A146" s="39">
        <v>134</v>
      </c>
      <c r="B146" s="62" t="s">
        <v>224</v>
      </c>
      <c r="C146" s="60" t="s">
        <v>327</v>
      </c>
      <c r="D146" s="65"/>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7"/>
      <c r="IA146" s="17">
        <v>134</v>
      </c>
      <c r="IB146" s="17" t="s">
        <v>224</v>
      </c>
      <c r="IC146" s="17" t="s">
        <v>327</v>
      </c>
      <c r="IE146" s="18"/>
      <c r="IF146" s="18"/>
      <c r="IG146" s="18"/>
      <c r="IH146" s="18"/>
      <c r="II146" s="18"/>
    </row>
    <row r="147" spans="1:243" s="17" customFormat="1" ht="15.75">
      <c r="A147" s="39">
        <v>135</v>
      </c>
      <c r="B147" s="62" t="s">
        <v>220</v>
      </c>
      <c r="C147" s="60" t="s">
        <v>328</v>
      </c>
      <c r="D147" s="41">
        <v>4</v>
      </c>
      <c r="E147" s="40" t="s">
        <v>259</v>
      </c>
      <c r="F147" s="42">
        <v>238.01</v>
      </c>
      <c r="G147" s="43"/>
      <c r="H147" s="43"/>
      <c r="I147" s="44" t="s">
        <v>34</v>
      </c>
      <c r="J147" s="45">
        <f t="shared" si="8"/>
        <v>1</v>
      </c>
      <c r="K147" s="43" t="s">
        <v>35</v>
      </c>
      <c r="L147" s="43" t="s">
        <v>4</v>
      </c>
      <c r="M147" s="46"/>
      <c r="N147" s="43"/>
      <c r="O147" s="43"/>
      <c r="P147" s="47"/>
      <c r="Q147" s="43"/>
      <c r="R147" s="43"/>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8">
        <f t="shared" si="9"/>
        <v>952</v>
      </c>
      <c r="BB147" s="49">
        <f t="shared" si="10"/>
        <v>952</v>
      </c>
      <c r="BC147" s="50" t="str">
        <f t="shared" si="11"/>
        <v>INR  Nine Hundred &amp; Fifty Two  Only</v>
      </c>
      <c r="IA147" s="17">
        <v>135</v>
      </c>
      <c r="IB147" s="17" t="s">
        <v>220</v>
      </c>
      <c r="IC147" s="17" t="s">
        <v>328</v>
      </c>
      <c r="ID147" s="17">
        <v>4</v>
      </c>
      <c r="IE147" s="18" t="s">
        <v>259</v>
      </c>
      <c r="IF147" s="18"/>
      <c r="IG147" s="18"/>
      <c r="IH147" s="18"/>
      <c r="II147" s="18"/>
    </row>
    <row r="148" spans="1:243" s="17" customFormat="1" ht="31.5">
      <c r="A148" s="39">
        <v>136</v>
      </c>
      <c r="B148" s="62" t="s">
        <v>225</v>
      </c>
      <c r="C148" s="60" t="s">
        <v>329</v>
      </c>
      <c r="D148" s="65"/>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7"/>
      <c r="IA148" s="17">
        <v>136</v>
      </c>
      <c r="IB148" s="17" t="s">
        <v>225</v>
      </c>
      <c r="IC148" s="17" t="s">
        <v>329</v>
      </c>
      <c r="IE148" s="18"/>
      <c r="IF148" s="18"/>
      <c r="IG148" s="18"/>
      <c r="IH148" s="18"/>
      <c r="II148" s="18"/>
    </row>
    <row r="149" spans="1:243" s="17" customFormat="1" ht="30">
      <c r="A149" s="39">
        <v>137</v>
      </c>
      <c r="B149" s="62" t="s">
        <v>160</v>
      </c>
      <c r="C149" s="60" t="s">
        <v>330</v>
      </c>
      <c r="D149" s="41">
        <v>15</v>
      </c>
      <c r="E149" s="40" t="s">
        <v>259</v>
      </c>
      <c r="F149" s="42">
        <v>481.94</v>
      </c>
      <c r="G149" s="43"/>
      <c r="H149" s="43"/>
      <c r="I149" s="44" t="s">
        <v>34</v>
      </c>
      <c r="J149" s="45">
        <f t="shared" si="8"/>
        <v>1</v>
      </c>
      <c r="K149" s="43" t="s">
        <v>35</v>
      </c>
      <c r="L149" s="43" t="s">
        <v>4</v>
      </c>
      <c r="M149" s="46"/>
      <c r="N149" s="43"/>
      <c r="O149" s="43"/>
      <c r="P149" s="47"/>
      <c r="Q149" s="43"/>
      <c r="R149" s="43"/>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8">
        <f t="shared" si="9"/>
        <v>7229</v>
      </c>
      <c r="BB149" s="49">
        <f t="shared" si="10"/>
        <v>7229</v>
      </c>
      <c r="BC149" s="50" t="str">
        <f t="shared" si="11"/>
        <v>INR  Seven Thousand Two Hundred &amp; Twenty Nine  Only</v>
      </c>
      <c r="IA149" s="17">
        <v>137</v>
      </c>
      <c r="IB149" s="17" t="s">
        <v>160</v>
      </c>
      <c r="IC149" s="17" t="s">
        <v>330</v>
      </c>
      <c r="ID149" s="17">
        <v>15</v>
      </c>
      <c r="IE149" s="18" t="s">
        <v>259</v>
      </c>
      <c r="IF149" s="18"/>
      <c r="IG149" s="18"/>
      <c r="IH149" s="18"/>
      <c r="II149" s="18"/>
    </row>
    <row r="150" spans="1:243" s="17" customFormat="1" ht="23.25" customHeight="1">
      <c r="A150" s="39">
        <v>138</v>
      </c>
      <c r="B150" s="62" t="s">
        <v>224</v>
      </c>
      <c r="C150" s="60" t="s">
        <v>331</v>
      </c>
      <c r="D150" s="41">
        <v>10</v>
      </c>
      <c r="E150" s="40" t="s">
        <v>259</v>
      </c>
      <c r="F150" s="42">
        <v>408.94</v>
      </c>
      <c r="G150" s="43"/>
      <c r="H150" s="43"/>
      <c r="I150" s="44" t="s">
        <v>34</v>
      </c>
      <c r="J150" s="45">
        <f t="shared" si="8"/>
        <v>1</v>
      </c>
      <c r="K150" s="43" t="s">
        <v>35</v>
      </c>
      <c r="L150" s="43" t="s">
        <v>4</v>
      </c>
      <c r="M150" s="46"/>
      <c r="N150" s="43"/>
      <c r="O150" s="43"/>
      <c r="P150" s="47"/>
      <c r="Q150" s="43"/>
      <c r="R150" s="43"/>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8">
        <f t="shared" si="9"/>
        <v>4089</v>
      </c>
      <c r="BB150" s="49">
        <f t="shared" si="10"/>
        <v>4089</v>
      </c>
      <c r="BC150" s="50" t="str">
        <f t="shared" si="11"/>
        <v>INR  Four Thousand  &amp;Eighty Nine  Only</v>
      </c>
      <c r="IA150" s="17">
        <v>138</v>
      </c>
      <c r="IB150" s="17" t="s">
        <v>224</v>
      </c>
      <c r="IC150" s="17" t="s">
        <v>331</v>
      </c>
      <c r="ID150" s="17">
        <v>10</v>
      </c>
      <c r="IE150" s="18" t="s">
        <v>259</v>
      </c>
      <c r="IF150" s="18"/>
      <c r="IG150" s="18"/>
      <c r="IH150" s="18"/>
      <c r="II150" s="18"/>
    </row>
    <row r="151" spans="1:243" s="17" customFormat="1" ht="63">
      <c r="A151" s="39">
        <v>139</v>
      </c>
      <c r="B151" s="61" t="s">
        <v>226</v>
      </c>
      <c r="C151" s="60" t="s">
        <v>332</v>
      </c>
      <c r="D151" s="65"/>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7"/>
      <c r="IA151" s="17">
        <v>139</v>
      </c>
      <c r="IB151" s="17" t="s">
        <v>226</v>
      </c>
      <c r="IC151" s="17" t="s">
        <v>332</v>
      </c>
      <c r="IE151" s="18"/>
      <c r="IF151" s="18"/>
      <c r="IG151" s="18"/>
      <c r="IH151" s="18"/>
      <c r="II151" s="18"/>
    </row>
    <row r="152" spans="1:243" s="17" customFormat="1" ht="15.75">
      <c r="A152" s="39">
        <v>140</v>
      </c>
      <c r="B152" s="61" t="s">
        <v>227</v>
      </c>
      <c r="C152" s="60" t="s">
        <v>333</v>
      </c>
      <c r="D152" s="65"/>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7"/>
      <c r="IA152" s="17">
        <v>140</v>
      </c>
      <c r="IB152" s="17" t="s">
        <v>227</v>
      </c>
      <c r="IC152" s="17" t="s">
        <v>333</v>
      </c>
      <c r="IE152" s="18"/>
      <c r="IF152" s="18"/>
      <c r="IG152" s="18"/>
      <c r="IH152" s="18"/>
      <c r="II152" s="18"/>
    </row>
    <row r="153" spans="1:243" s="17" customFormat="1" ht="30">
      <c r="A153" s="39">
        <v>141</v>
      </c>
      <c r="B153" s="61" t="s">
        <v>228</v>
      </c>
      <c r="C153" s="60" t="s">
        <v>334</v>
      </c>
      <c r="D153" s="41">
        <v>2</v>
      </c>
      <c r="E153" s="40" t="s">
        <v>259</v>
      </c>
      <c r="F153" s="42">
        <v>1406.49</v>
      </c>
      <c r="G153" s="43"/>
      <c r="H153" s="43"/>
      <c r="I153" s="44" t="s">
        <v>34</v>
      </c>
      <c r="J153" s="45">
        <f t="shared" si="8"/>
        <v>1</v>
      </c>
      <c r="K153" s="43" t="s">
        <v>35</v>
      </c>
      <c r="L153" s="43" t="s">
        <v>4</v>
      </c>
      <c r="M153" s="46"/>
      <c r="N153" s="43"/>
      <c r="O153" s="43"/>
      <c r="P153" s="47"/>
      <c r="Q153" s="43"/>
      <c r="R153" s="43"/>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8">
        <f t="shared" si="9"/>
        <v>2813</v>
      </c>
      <c r="BB153" s="49">
        <f t="shared" si="10"/>
        <v>2813</v>
      </c>
      <c r="BC153" s="50" t="str">
        <f t="shared" si="11"/>
        <v>INR  Two Thousand Eight Hundred &amp; Thirteen  Only</v>
      </c>
      <c r="IA153" s="17">
        <v>141</v>
      </c>
      <c r="IB153" s="17" t="s">
        <v>228</v>
      </c>
      <c r="IC153" s="17" t="s">
        <v>334</v>
      </c>
      <c r="ID153" s="17">
        <v>2</v>
      </c>
      <c r="IE153" s="18" t="s">
        <v>259</v>
      </c>
      <c r="IF153" s="18"/>
      <c r="IG153" s="18"/>
      <c r="IH153" s="18"/>
      <c r="II153" s="18"/>
    </row>
    <row r="154" spans="1:243" s="17" customFormat="1" ht="15.75">
      <c r="A154" s="39">
        <v>142</v>
      </c>
      <c r="B154" s="61" t="s">
        <v>229</v>
      </c>
      <c r="C154" s="60" t="s">
        <v>335</v>
      </c>
      <c r="D154" s="65"/>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7"/>
      <c r="IA154" s="17">
        <v>142</v>
      </c>
      <c r="IB154" s="17" t="s">
        <v>229</v>
      </c>
      <c r="IC154" s="17" t="s">
        <v>335</v>
      </c>
      <c r="IE154" s="18"/>
      <c r="IF154" s="18"/>
      <c r="IG154" s="18"/>
      <c r="IH154" s="18"/>
      <c r="II154" s="18"/>
    </row>
    <row r="155" spans="1:243" s="17" customFormat="1" ht="30">
      <c r="A155" s="39">
        <v>143</v>
      </c>
      <c r="B155" s="61" t="s">
        <v>220</v>
      </c>
      <c r="C155" s="60" t="s">
        <v>336</v>
      </c>
      <c r="D155" s="41">
        <v>3</v>
      </c>
      <c r="E155" s="40" t="s">
        <v>259</v>
      </c>
      <c r="F155" s="42">
        <v>1465.15</v>
      </c>
      <c r="G155" s="43"/>
      <c r="H155" s="43"/>
      <c r="I155" s="44" t="s">
        <v>34</v>
      </c>
      <c r="J155" s="45">
        <f t="shared" si="8"/>
        <v>1</v>
      </c>
      <c r="K155" s="43" t="s">
        <v>35</v>
      </c>
      <c r="L155" s="43" t="s">
        <v>4</v>
      </c>
      <c r="M155" s="46"/>
      <c r="N155" s="43"/>
      <c r="O155" s="43"/>
      <c r="P155" s="47"/>
      <c r="Q155" s="43"/>
      <c r="R155" s="43"/>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8">
        <f t="shared" si="9"/>
        <v>4395</v>
      </c>
      <c r="BB155" s="49">
        <f t="shared" si="10"/>
        <v>4395</v>
      </c>
      <c r="BC155" s="50" t="str">
        <f t="shared" si="11"/>
        <v>INR  Four Thousand Three Hundred &amp; Ninety Five  Only</v>
      </c>
      <c r="IA155" s="17">
        <v>143</v>
      </c>
      <c r="IB155" s="17" t="s">
        <v>220</v>
      </c>
      <c r="IC155" s="17" t="s">
        <v>336</v>
      </c>
      <c r="ID155" s="17">
        <v>3</v>
      </c>
      <c r="IE155" s="18" t="s">
        <v>259</v>
      </c>
      <c r="IF155" s="18"/>
      <c r="IG155" s="18"/>
      <c r="IH155" s="18"/>
      <c r="II155" s="18"/>
    </row>
    <row r="156" spans="1:243" s="17" customFormat="1" ht="15.75">
      <c r="A156" s="39">
        <v>144</v>
      </c>
      <c r="B156" s="61" t="s">
        <v>251</v>
      </c>
      <c r="C156" s="60" t="s">
        <v>337</v>
      </c>
      <c r="D156" s="65"/>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7"/>
      <c r="IA156" s="17">
        <v>144</v>
      </c>
      <c r="IB156" s="17" t="s">
        <v>251</v>
      </c>
      <c r="IC156" s="17" t="s">
        <v>337</v>
      </c>
      <c r="IE156" s="18"/>
      <c r="IF156" s="18"/>
      <c r="IG156" s="18"/>
      <c r="IH156" s="18"/>
      <c r="II156" s="18"/>
    </row>
    <row r="157" spans="1:243" s="17" customFormat="1" ht="189">
      <c r="A157" s="39">
        <v>145</v>
      </c>
      <c r="B157" s="62" t="s">
        <v>252</v>
      </c>
      <c r="C157" s="60" t="s">
        <v>338</v>
      </c>
      <c r="D157" s="41">
        <v>1115</v>
      </c>
      <c r="E157" s="40" t="s">
        <v>131</v>
      </c>
      <c r="F157" s="42">
        <v>415.74</v>
      </c>
      <c r="G157" s="43"/>
      <c r="H157" s="43"/>
      <c r="I157" s="44" t="s">
        <v>34</v>
      </c>
      <c r="J157" s="45">
        <f t="shared" si="8"/>
        <v>1</v>
      </c>
      <c r="K157" s="43" t="s">
        <v>35</v>
      </c>
      <c r="L157" s="43" t="s">
        <v>4</v>
      </c>
      <c r="M157" s="46"/>
      <c r="N157" s="43"/>
      <c r="O157" s="43"/>
      <c r="P157" s="47"/>
      <c r="Q157" s="43"/>
      <c r="R157" s="43"/>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8">
        <f t="shared" si="9"/>
        <v>463550</v>
      </c>
      <c r="BB157" s="49">
        <f t="shared" si="10"/>
        <v>463550</v>
      </c>
      <c r="BC157" s="50" t="str">
        <f t="shared" si="11"/>
        <v>INR  Four Lakh Sixty Three Thousand Five Hundred &amp; Fifty  Only</v>
      </c>
      <c r="IA157" s="17">
        <v>145</v>
      </c>
      <c r="IB157" s="17" t="s">
        <v>252</v>
      </c>
      <c r="IC157" s="17" t="s">
        <v>338</v>
      </c>
      <c r="ID157" s="17">
        <v>1115</v>
      </c>
      <c r="IE157" s="18" t="s">
        <v>131</v>
      </c>
      <c r="IF157" s="18"/>
      <c r="IG157" s="18"/>
      <c r="IH157" s="18"/>
      <c r="II157" s="18"/>
    </row>
    <row r="158" spans="1:243" s="17" customFormat="1" ht="15.75">
      <c r="A158" s="39">
        <v>146</v>
      </c>
      <c r="B158" s="62" t="s">
        <v>230</v>
      </c>
      <c r="C158" s="60" t="s">
        <v>339</v>
      </c>
      <c r="D158" s="65"/>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7"/>
      <c r="IA158" s="17">
        <v>146</v>
      </c>
      <c r="IB158" s="17" t="s">
        <v>230</v>
      </c>
      <c r="IC158" s="17" t="s">
        <v>339</v>
      </c>
      <c r="IE158" s="18"/>
      <c r="IF158" s="18"/>
      <c r="IG158" s="18"/>
      <c r="IH158" s="18"/>
      <c r="II158" s="18"/>
    </row>
    <row r="159" spans="1:243" s="17" customFormat="1" ht="63">
      <c r="A159" s="39">
        <v>147</v>
      </c>
      <c r="B159" s="62" t="s">
        <v>232</v>
      </c>
      <c r="C159" s="60" t="s">
        <v>340</v>
      </c>
      <c r="D159" s="65"/>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7"/>
      <c r="IA159" s="17">
        <v>147</v>
      </c>
      <c r="IB159" s="17" t="s">
        <v>232</v>
      </c>
      <c r="IC159" s="17" t="s">
        <v>340</v>
      </c>
      <c r="IE159" s="18"/>
      <c r="IF159" s="18"/>
      <c r="IG159" s="18"/>
      <c r="IH159" s="18"/>
      <c r="II159" s="18"/>
    </row>
    <row r="160" spans="1:243" s="17" customFormat="1" ht="30">
      <c r="A160" s="39">
        <v>148</v>
      </c>
      <c r="B160" s="62" t="s">
        <v>231</v>
      </c>
      <c r="C160" s="60" t="s">
        <v>341</v>
      </c>
      <c r="D160" s="41">
        <v>30</v>
      </c>
      <c r="E160" s="40" t="s">
        <v>132</v>
      </c>
      <c r="F160" s="42">
        <v>425.43</v>
      </c>
      <c r="G160" s="43"/>
      <c r="H160" s="43"/>
      <c r="I160" s="44" t="s">
        <v>34</v>
      </c>
      <c r="J160" s="45">
        <f t="shared" si="8"/>
        <v>1</v>
      </c>
      <c r="K160" s="43" t="s">
        <v>35</v>
      </c>
      <c r="L160" s="43" t="s">
        <v>4</v>
      </c>
      <c r="M160" s="46"/>
      <c r="N160" s="43"/>
      <c r="O160" s="43"/>
      <c r="P160" s="47"/>
      <c r="Q160" s="43"/>
      <c r="R160" s="43"/>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8">
        <f t="shared" si="9"/>
        <v>12763</v>
      </c>
      <c r="BB160" s="49">
        <f t="shared" si="10"/>
        <v>12763</v>
      </c>
      <c r="BC160" s="50" t="str">
        <f t="shared" si="11"/>
        <v>INR  Twelve Thousand Seven Hundred &amp; Sixty Three  Only</v>
      </c>
      <c r="IA160" s="17">
        <v>148</v>
      </c>
      <c r="IB160" s="17" t="s">
        <v>231</v>
      </c>
      <c r="IC160" s="17" t="s">
        <v>341</v>
      </c>
      <c r="ID160" s="17">
        <v>30</v>
      </c>
      <c r="IE160" s="18" t="s">
        <v>132</v>
      </c>
      <c r="IF160" s="18"/>
      <c r="IG160" s="18"/>
      <c r="IH160" s="18"/>
      <c r="II160" s="18"/>
    </row>
    <row r="161" spans="1:243" s="17" customFormat="1" ht="31.5">
      <c r="A161" s="39">
        <v>149</v>
      </c>
      <c r="B161" s="62" t="s">
        <v>233</v>
      </c>
      <c r="C161" s="60" t="s">
        <v>342</v>
      </c>
      <c r="D161" s="65"/>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7"/>
      <c r="IA161" s="17">
        <v>149</v>
      </c>
      <c r="IB161" s="17" t="s">
        <v>233</v>
      </c>
      <c r="IC161" s="17" t="s">
        <v>342</v>
      </c>
      <c r="IE161" s="18"/>
      <c r="IF161" s="18"/>
      <c r="IG161" s="18"/>
      <c r="IH161" s="18"/>
      <c r="II161" s="18"/>
    </row>
    <row r="162" spans="1:243" s="17" customFormat="1" ht="15.75">
      <c r="A162" s="39">
        <v>150</v>
      </c>
      <c r="B162" s="62" t="s">
        <v>234</v>
      </c>
      <c r="C162" s="60" t="s">
        <v>343</v>
      </c>
      <c r="D162" s="65"/>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7"/>
      <c r="IA162" s="17">
        <v>150</v>
      </c>
      <c r="IB162" s="17" t="s">
        <v>234</v>
      </c>
      <c r="IC162" s="17" t="s">
        <v>343</v>
      </c>
      <c r="IE162" s="18"/>
      <c r="IF162" s="18"/>
      <c r="IG162" s="18"/>
      <c r="IH162" s="18"/>
      <c r="II162" s="18"/>
    </row>
    <row r="163" spans="1:243" s="17" customFormat="1" ht="15.75">
      <c r="A163" s="39">
        <v>151</v>
      </c>
      <c r="B163" s="62" t="s">
        <v>235</v>
      </c>
      <c r="C163" s="60" t="s">
        <v>344</v>
      </c>
      <c r="D163" s="41">
        <v>6</v>
      </c>
      <c r="E163" s="40" t="s">
        <v>259</v>
      </c>
      <c r="F163" s="42">
        <v>74.7</v>
      </c>
      <c r="G163" s="43"/>
      <c r="H163" s="43"/>
      <c r="I163" s="44" t="s">
        <v>34</v>
      </c>
      <c r="J163" s="45">
        <f t="shared" si="8"/>
        <v>1</v>
      </c>
      <c r="K163" s="43" t="s">
        <v>35</v>
      </c>
      <c r="L163" s="43" t="s">
        <v>4</v>
      </c>
      <c r="M163" s="46"/>
      <c r="N163" s="43"/>
      <c r="O163" s="43"/>
      <c r="P163" s="47"/>
      <c r="Q163" s="43"/>
      <c r="R163" s="43"/>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8">
        <f t="shared" si="9"/>
        <v>448</v>
      </c>
      <c r="BB163" s="49">
        <f t="shared" si="10"/>
        <v>448</v>
      </c>
      <c r="BC163" s="50" t="str">
        <f t="shared" si="11"/>
        <v>INR  Four Hundred &amp; Forty Eight  Only</v>
      </c>
      <c r="IA163" s="17">
        <v>151</v>
      </c>
      <c r="IB163" s="17" t="s">
        <v>235</v>
      </c>
      <c r="IC163" s="17" t="s">
        <v>344</v>
      </c>
      <c r="ID163" s="17">
        <v>6</v>
      </c>
      <c r="IE163" s="18" t="s">
        <v>259</v>
      </c>
      <c r="IF163" s="18"/>
      <c r="IG163" s="18"/>
      <c r="IH163" s="18"/>
      <c r="II163" s="18"/>
    </row>
    <row r="164" spans="1:243" s="17" customFormat="1" ht="173.25">
      <c r="A164" s="39">
        <v>152</v>
      </c>
      <c r="B164" s="62" t="s">
        <v>236</v>
      </c>
      <c r="C164" s="60" t="s">
        <v>345</v>
      </c>
      <c r="D164" s="65"/>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7"/>
      <c r="IA164" s="17">
        <v>152</v>
      </c>
      <c r="IB164" s="17" t="s">
        <v>236</v>
      </c>
      <c r="IC164" s="17" t="s">
        <v>345</v>
      </c>
      <c r="IE164" s="18"/>
      <c r="IF164" s="18"/>
      <c r="IG164" s="18"/>
      <c r="IH164" s="18"/>
      <c r="II164" s="18"/>
    </row>
    <row r="165" spans="1:243" s="17" customFormat="1" ht="22.5" customHeight="1">
      <c r="A165" s="39">
        <v>153</v>
      </c>
      <c r="B165" s="62" t="s">
        <v>237</v>
      </c>
      <c r="C165" s="60" t="s">
        <v>346</v>
      </c>
      <c r="D165" s="41">
        <v>1</v>
      </c>
      <c r="E165" s="40" t="s">
        <v>259</v>
      </c>
      <c r="F165" s="42">
        <v>1501.23</v>
      </c>
      <c r="G165" s="43"/>
      <c r="H165" s="43"/>
      <c r="I165" s="44" t="s">
        <v>34</v>
      </c>
      <c r="J165" s="45">
        <f t="shared" si="8"/>
        <v>1</v>
      </c>
      <c r="K165" s="43" t="s">
        <v>35</v>
      </c>
      <c r="L165" s="43" t="s">
        <v>4</v>
      </c>
      <c r="M165" s="46"/>
      <c r="N165" s="43"/>
      <c r="O165" s="43"/>
      <c r="P165" s="47"/>
      <c r="Q165" s="43"/>
      <c r="R165" s="43"/>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8">
        <f t="shared" si="9"/>
        <v>1501</v>
      </c>
      <c r="BB165" s="49">
        <f t="shared" si="10"/>
        <v>1501</v>
      </c>
      <c r="BC165" s="50" t="str">
        <f t="shared" si="11"/>
        <v>INR  One Thousand Five Hundred &amp; One  Only</v>
      </c>
      <c r="IA165" s="17">
        <v>153</v>
      </c>
      <c r="IB165" s="17" t="s">
        <v>237</v>
      </c>
      <c r="IC165" s="17" t="s">
        <v>346</v>
      </c>
      <c r="ID165" s="17">
        <v>1</v>
      </c>
      <c r="IE165" s="18" t="s">
        <v>259</v>
      </c>
      <c r="IF165" s="18"/>
      <c r="IG165" s="18"/>
      <c r="IH165" s="18"/>
      <c r="II165" s="18"/>
    </row>
    <row r="166" spans="1:243" s="17" customFormat="1" ht="47.25">
      <c r="A166" s="39">
        <v>154</v>
      </c>
      <c r="B166" s="62" t="s">
        <v>238</v>
      </c>
      <c r="C166" s="60" t="s">
        <v>347</v>
      </c>
      <c r="D166" s="65"/>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7"/>
      <c r="IA166" s="17">
        <v>154</v>
      </c>
      <c r="IB166" s="17" t="s">
        <v>238</v>
      </c>
      <c r="IC166" s="17" t="s">
        <v>347</v>
      </c>
      <c r="IE166" s="18"/>
      <c r="IF166" s="18"/>
      <c r="IG166" s="18"/>
      <c r="IH166" s="18"/>
      <c r="II166" s="18"/>
    </row>
    <row r="167" spans="1:243" s="17" customFormat="1" ht="15.75">
      <c r="A167" s="39">
        <v>155</v>
      </c>
      <c r="B167" s="62" t="s">
        <v>235</v>
      </c>
      <c r="C167" s="60" t="s">
        <v>348</v>
      </c>
      <c r="D167" s="41">
        <v>1</v>
      </c>
      <c r="E167" s="40" t="s">
        <v>259</v>
      </c>
      <c r="F167" s="42">
        <v>229.99</v>
      </c>
      <c r="G167" s="43"/>
      <c r="H167" s="43"/>
      <c r="I167" s="44" t="s">
        <v>34</v>
      </c>
      <c r="J167" s="45">
        <f t="shared" si="8"/>
        <v>1</v>
      </c>
      <c r="K167" s="43" t="s">
        <v>35</v>
      </c>
      <c r="L167" s="43" t="s">
        <v>4</v>
      </c>
      <c r="M167" s="46"/>
      <c r="N167" s="43"/>
      <c r="O167" s="43"/>
      <c r="P167" s="47"/>
      <c r="Q167" s="43"/>
      <c r="R167" s="43"/>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8">
        <f t="shared" si="9"/>
        <v>230</v>
      </c>
      <c r="BB167" s="49">
        <f t="shared" si="10"/>
        <v>230</v>
      </c>
      <c r="BC167" s="50" t="str">
        <f t="shared" si="11"/>
        <v>INR  Two Hundred &amp; Thirty  Only</v>
      </c>
      <c r="IA167" s="17">
        <v>155</v>
      </c>
      <c r="IB167" s="17" t="s">
        <v>235</v>
      </c>
      <c r="IC167" s="17" t="s">
        <v>348</v>
      </c>
      <c r="ID167" s="17">
        <v>1</v>
      </c>
      <c r="IE167" s="18" t="s">
        <v>259</v>
      </c>
      <c r="IF167" s="18"/>
      <c r="IG167" s="18"/>
      <c r="IH167" s="18"/>
      <c r="II167" s="18"/>
    </row>
    <row r="168" spans="1:243" s="17" customFormat="1" ht="31.5">
      <c r="A168" s="39">
        <v>156</v>
      </c>
      <c r="B168" s="62" t="s">
        <v>239</v>
      </c>
      <c r="C168" s="60" t="s">
        <v>349</v>
      </c>
      <c r="D168" s="65"/>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7"/>
      <c r="IA168" s="17">
        <v>156</v>
      </c>
      <c r="IB168" s="17" t="s">
        <v>239</v>
      </c>
      <c r="IC168" s="17" t="s">
        <v>349</v>
      </c>
      <c r="IE168" s="18"/>
      <c r="IF168" s="18"/>
      <c r="IG168" s="18"/>
      <c r="IH168" s="18"/>
      <c r="II168" s="18"/>
    </row>
    <row r="169" spans="1:243" s="17" customFormat="1" ht="15.75">
      <c r="A169" s="39">
        <v>157</v>
      </c>
      <c r="B169" s="62" t="s">
        <v>235</v>
      </c>
      <c r="C169" s="60" t="s">
        <v>350</v>
      </c>
      <c r="D169" s="41">
        <v>2</v>
      </c>
      <c r="E169" s="40" t="s">
        <v>259</v>
      </c>
      <c r="F169" s="42">
        <v>380.71</v>
      </c>
      <c r="G169" s="43"/>
      <c r="H169" s="43"/>
      <c r="I169" s="44" t="s">
        <v>34</v>
      </c>
      <c r="J169" s="45">
        <f t="shared" si="8"/>
        <v>1</v>
      </c>
      <c r="K169" s="43" t="s">
        <v>35</v>
      </c>
      <c r="L169" s="43" t="s">
        <v>4</v>
      </c>
      <c r="M169" s="46"/>
      <c r="N169" s="43"/>
      <c r="O169" s="43"/>
      <c r="P169" s="47"/>
      <c r="Q169" s="43"/>
      <c r="R169" s="43"/>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8">
        <f t="shared" si="9"/>
        <v>761</v>
      </c>
      <c r="BB169" s="49">
        <f t="shared" si="10"/>
        <v>761</v>
      </c>
      <c r="BC169" s="50" t="str">
        <f t="shared" si="11"/>
        <v>INR  Seven Hundred &amp; Sixty One  Only</v>
      </c>
      <c r="IA169" s="17">
        <v>157</v>
      </c>
      <c r="IB169" s="17" t="s">
        <v>235</v>
      </c>
      <c r="IC169" s="17" t="s">
        <v>350</v>
      </c>
      <c r="ID169" s="17">
        <v>2</v>
      </c>
      <c r="IE169" s="18" t="s">
        <v>259</v>
      </c>
      <c r="IF169" s="18"/>
      <c r="IG169" s="18"/>
      <c r="IH169" s="18"/>
      <c r="II169" s="18"/>
    </row>
    <row r="170" spans="1:243" s="17" customFormat="1" ht="47.25">
      <c r="A170" s="39">
        <v>158</v>
      </c>
      <c r="B170" s="62" t="s">
        <v>407</v>
      </c>
      <c r="C170" s="60" t="s">
        <v>351</v>
      </c>
      <c r="D170" s="65"/>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7"/>
      <c r="IA170" s="17">
        <v>158</v>
      </c>
      <c r="IB170" s="17" t="s">
        <v>407</v>
      </c>
      <c r="IC170" s="17" t="s">
        <v>351</v>
      </c>
      <c r="IE170" s="18"/>
      <c r="IF170" s="18"/>
      <c r="IG170" s="18"/>
      <c r="IH170" s="18"/>
      <c r="II170" s="18"/>
    </row>
    <row r="171" spans="1:243" s="17" customFormat="1" ht="15.75">
      <c r="A171" s="39">
        <v>159</v>
      </c>
      <c r="B171" s="62" t="s">
        <v>235</v>
      </c>
      <c r="C171" s="60" t="s">
        <v>352</v>
      </c>
      <c r="D171" s="41">
        <v>2</v>
      </c>
      <c r="E171" s="40" t="s">
        <v>259</v>
      </c>
      <c r="F171" s="42">
        <v>521.48</v>
      </c>
      <c r="G171" s="43"/>
      <c r="H171" s="43"/>
      <c r="I171" s="44" t="s">
        <v>34</v>
      </c>
      <c r="J171" s="45">
        <f t="shared" si="8"/>
        <v>1</v>
      </c>
      <c r="K171" s="43" t="s">
        <v>35</v>
      </c>
      <c r="L171" s="43" t="s">
        <v>4</v>
      </c>
      <c r="M171" s="46"/>
      <c r="N171" s="43"/>
      <c r="O171" s="43"/>
      <c r="P171" s="47"/>
      <c r="Q171" s="43"/>
      <c r="R171" s="43"/>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8">
        <f t="shared" si="9"/>
        <v>1043</v>
      </c>
      <c r="BB171" s="49">
        <f t="shared" si="10"/>
        <v>1043</v>
      </c>
      <c r="BC171" s="50" t="str">
        <f t="shared" si="11"/>
        <v>INR  One Thousand  &amp;Forty Three  Only</v>
      </c>
      <c r="IA171" s="17">
        <v>159</v>
      </c>
      <c r="IB171" s="17" t="s">
        <v>235</v>
      </c>
      <c r="IC171" s="17" t="s">
        <v>352</v>
      </c>
      <c r="ID171" s="17">
        <v>2</v>
      </c>
      <c r="IE171" s="18" t="s">
        <v>259</v>
      </c>
      <c r="IF171" s="18"/>
      <c r="IG171" s="18"/>
      <c r="IH171" s="18"/>
      <c r="II171" s="18"/>
    </row>
    <row r="172" spans="1:243" s="17" customFormat="1" ht="47.25">
      <c r="A172" s="39">
        <v>160</v>
      </c>
      <c r="B172" s="62" t="s">
        <v>240</v>
      </c>
      <c r="C172" s="60" t="s">
        <v>353</v>
      </c>
      <c r="D172" s="65"/>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7"/>
      <c r="IA172" s="17">
        <v>160</v>
      </c>
      <c r="IB172" s="17" t="s">
        <v>240</v>
      </c>
      <c r="IC172" s="17" t="s">
        <v>353</v>
      </c>
      <c r="IE172" s="18"/>
      <c r="IF172" s="18"/>
      <c r="IG172" s="18"/>
      <c r="IH172" s="18"/>
      <c r="II172" s="18"/>
    </row>
    <row r="173" spans="1:243" s="17" customFormat="1" ht="15.75">
      <c r="A173" s="39">
        <v>161</v>
      </c>
      <c r="B173" s="62" t="s">
        <v>241</v>
      </c>
      <c r="C173" s="60" t="s">
        <v>354</v>
      </c>
      <c r="D173" s="41">
        <v>7</v>
      </c>
      <c r="E173" s="40" t="s">
        <v>259</v>
      </c>
      <c r="F173" s="42">
        <v>438.71</v>
      </c>
      <c r="G173" s="43"/>
      <c r="H173" s="43"/>
      <c r="I173" s="44" t="s">
        <v>34</v>
      </c>
      <c r="J173" s="45">
        <f t="shared" si="8"/>
        <v>1</v>
      </c>
      <c r="K173" s="43" t="s">
        <v>35</v>
      </c>
      <c r="L173" s="43" t="s">
        <v>4</v>
      </c>
      <c r="M173" s="46"/>
      <c r="N173" s="43"/>
      <c r="O173" s="43"/>
      <c r="P173" s="47"/>
      <c r="Q173" s="43"/>
      <c r="R173" s="43"/>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8">
        <f t="shared" si="9"/>
        <v>3071</v>
      </c>
      <c r="BB173" s="49">
        <f t="shared" si="10"/>
        <v>3071</v>
      </c>
      <c r="BC173" s="50" t="str">
        <f t="shared" si="11"/>
        <v>INR  Three Thousand  &amp;Seventy One  Only</v>
      </c>
      <c r="IA173" s="17">
        <v>161</v>
      </c>
      <c r="IB173" s="17" t="s">
        <v>241</v>
      </c>
      <c r="IC173" s="17" t="s">
        <v>354</v>
      </c>
      <c r="ID173" s="17">
        <v>7</v>
      </c>
      <c r="IE173" s="18" t="s">
        <v>259</v>
      </c>
      <c r="IF173" s="18"/>
      <c r="IG173" s="18"/>
      <c r="IH173" s="18"/>
      <c r="II173" s="18"/>
    </row>
    <row r="174" spans="1:243" s="17" customFormat="1" ht="47.25">
      <c r="A174" s="39">
        <v>162</v>
      </c>
      <c r="B174" s="62" t="s">
        <v>242</v>
      </c>
      <c r="C174" s="60" t="s">
        <v>355</v>
      </c>
      <c r="D174" s="41">
        <v>12</v>
      </c>
      <c r="E174" s="40" t="s">
        <v>259</v>
      </c>
      <c r="F174" s="42">
        <v>54.1</v>
      </c>
      <c r="G174" s="43"/>
      <c r="H174" s="43"/>
      <c r="I174" s="44" t="s">
        <v>34</v>
      </c>
      <c r="J174" s="45">
        <f t="shared" si="8"/>
        <v>1</v>
      </c>
      <c r="K174" s="43" t="s">
        <v>35</v>
      </c>
      <c r="L174" s="43" t="s">
        <v>4</v>
      </c>
      <c r="M174" s="46"/>
      <c r="N174" s="43"/>
      <c r="O174" s="43"/>
      <c r="P174" s="47"/>
      <c r="Q174" s="43"/>
      <c r="R174" s="43"/>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8">
        <f t="shared" si="9"/>
        <v>649</v>
      </c>
      <c r="BB174" s="49">
        <f t="shared" si="10"/>
        <v>649</v>
      </c>
      <c r="BC174" s="50" t="str">
        <f t="shared" si="11"/>
        <v>INR  Six Hundred &amp; Forty Nine  Only</v>
      </c>
      <c r="IA174" s="17">
        <v>162</v>
      </c>
      <c r="IB174" s="17" t="s">
        <v>242</v>
      </c>
      <c r="IC174" s="17" t="s">
        <v>355</v>
      </c>
      <c r="ID174" s="17">
        <v>12</v>
      </c>
      <c r="IE174" s="18" t="s">
        <v>259</v>
      </c>
      <c r="IF174" s="18"/>
      <c r="IG174" s="18"/>
      <c r="IH174" s="18"/>
      <c r="II174" s="18"/>
    </row>
    <row r="175" spans="1:243" s="17" customFormat="1" ht="31.5">
      <c r="A175" s="39">
        <v>163</v>
      </c>
      <c r="B175" s="62" t="s">
        <v>243</v>
      </c>
      <c r="C175" s="60" t="s">
        <v>356</v>
      </c>
      <c r="D175" s="65"/>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7"/>
      <c r="IA175" s="17">
        <v>163</v>
      </c>
      <c r="IB175" s="17" t="s">
        <v>243</v>
      </c>
      <c r="IC175" s="17" t="s">
        <v>356</v>
      </c>
      <c r="IE175" s="18"/>
      <c r="IF175" s="18"/>
      <c r="IG175" s="18"/>
      <c r="IH175" s="18"/>
      <c r="II175" s="18"/>
    </row>
    <row r="176" spans="1:243" s="17" customFormat="1" ht="26.25" customHeight="1">
      <c r="A176" s="39">
        <v>164</v>
      </c>
      <c r="B176" s="62" t="s">
        <v>244</v>
      </c>
      <c r="C176" s="60" t="s">
        <v>357</v>
      </c>
      <c r="D176" s="41">
        <v>3</v>
      </c>
      <c r="E176" s="40" t="s">
        <v>259</v>
      </c>
      <c r="F176" s="42">
        <v>317.76</v>
      </c>
      <c r="G176" s="43"/>
      <c r="H176" s="43"/>
      <c r="I176" s="44" t="s">
        <v>34</v>
      </c>
      <c r="J176" s="45">
        <f t="shared" si="8"/>
        <v>1</v>
      </c>
      <c r="K176" s="43" t="s">
        <v>35</v>
      </c>
      <c r="L176" s="43" t="s">
        <v>4</v>
      </c>
      <c r="M176" s="46"/>
      <c r="N176" s="43"/>
      <c r="O176" s="43"/>
      <c r="P176" s="47"/>
      <c r="Q176" s="43"/>
      <c r="R176" s="43"/>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8">
        <f t="shared" si="9"/>
        <v>953</v>
      </c>
      <c r="BB176" s="49">
        <f t="shared" si="10"/>
        <v>953</v>
      </c>
      <c r="BC176" s="50" t="str">
        <f t="shared" si="11"/>
        <v>INR  Nine Hundred &amp; Fifty Three  Only</v>
      </c>
      <c r="IA176" s="17">
        <v>164</v>
      </c>
      <c r="IB176" s="17" t="s">
        <v>244</v>
      </c>
      <c r="IC176" s="17" t="s">
        <v>357</v>
      </c>
      <c r="ID176" s="17">
        <v>3</v>
      </c>
      <c r="IE176" s="18" t="s">
        <v>259</v>
      </c>
      <c r="IF176" s="18"/>
      <c r="IG176" s="18"/>
      <c r="IH176" s="18"/>
      <c r="II176" s="18"/>
    </row>
    <row r="177" spans="1:243" s="17" customFormat="1" ht="15.75">
      <c r="A177" s="39">
        <v>165</v>
      </c>
      <c r="B177" s="62" t="s">
        <v>245</v>
      </c>
      <c r="C177" s="60" t="s">
        <v>358</v>
      </c>
      <c r="D177" s="65"/>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7"/>
      <c r="IA177" s="17">
        <v>165</v>
      </c>
      <c r="IB177" s="17" t="s">
        <v>245</v>
      </c>
      <c r="IC177" s="17" t="s">
        <v>358</v>
      </c>
      <c r="IE177" s="18"/>
      <c r="IF177" s="18"/>
      <c r="IG177" s="18"/>
      <c r="IH177" s="18"/>
      <c r="II177" s="18"/>
    </row>
    <row r="178" spans="1:243" s="17" customFormat="1" ht="71.25" customHeight="1">
      <c r="A178" s="39">
        <v>166</v>
      </c>
      <c r="B178" s="62" t="s">
        <v>246</v>
      </c>
      <c r="C178" s="60" t="s">
        <v>359</v>
      </c>
      <c r="D178" s="65"/>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7"/>
      <c r="IA178" s="17">
        <v>166</v>
      </c>
      <c r="IB178" s="64" t="s">
        <v>246</v>
      </c>
      <c r="IC178" s="17" t="s">
        <v>359</v>
      </c>
      <c r="IE178" s="18"/>
      <c r="IF178" s="18"/>
      <c r="IG178" s="18"/>
      <c r="IH178" s="18"/>
      <c r="II178" s="18"/>
    </row>
    <row r="179" spans="1:243" s="17" customFormat="1" ht="19.5" customHeight="1">
      <c r="A179" s="39">
        <v>167</v>
      </c>
      <c r="B179" s="62" t="s">
        <v>247</v>
      </c>
      <c r="C179" s="60" t="s">
        <v>360</v>
      </c>
      <c r="D179" s="65"/>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7"/>
      <c r="IA179" s="17">
        <v>167</v>
      </c>
      <c r="IB179" s="17" t="s">
        <v>247</v>
      </c>
      <c r="IC179" s="17" t="s">
        <v>360</v>
      </c>
      <c r="IE179" s="18"/>
      <c r="IF179" s="18"/>
      <c r="IG179" s="18"/>
      <c r="IH179" s="18"/>
      <c r="II179" s="18"/>
    </row>
    <row r="180" spans="1:243" s="17" customFormat="1" ht="31.5">
      <c r="A180" s="39">
        <v>168</v>
      </c>
      <c r="B180" s="62" t="s">
        <v>248</v>
      </c>
      <c r="C180" s="60" t="s">
        <v>361</v>
      </c>
      <c r="D180" s="41">
        <v>1</v>
      </c>
      <c r="E180" s="40" t="s">
        <v>259</v>
      </c>
      <c r="F180" s="42">
        <v>2151.29</v>
      </c>
      <c r="G180" s="43"/>
      <c r="H180" s="43"/>
      <c r="I180" s="44" t="s">
        <v>34</v>
      </c>
      <c r="J180" s="45">
        <f t="shared" si="8"/>
        <v>1</v>
      </c>
      <c r="K180" s="43" t="s">
        <v>35</v>
      </c>
      <c r="L180" s="43" t="s">
        <v>4</v>
      </c>
      <c r="M180" s="46"/>
      <c r="N180" s="43"/>
      <c r="O180" s="43"/>
      <c r="P180" s="47"/>
      <c r="Q180" s="43"/>
      <c r="R180" s="43"/>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8">
        <f t="shared" si="9"/>
        <v>2151</v>
      </c>
      <c r="BB180" s="49">
        <f t="shared" si="10"/>
        <v>2151</v>
      </c>
      <c r="BC180" s="50" t="str">
        <f t="shared" si="11"/>
        <v>INR  Two Thousand One Hundred &amp; Fifty One  Only</v>
      </c>
      <c r="IA180" s="17">
        <v>168</v>
      </c>
      <c r="IB180" s="17" t="s">
        <v>248</v>
      </c>
      <c r="IC180" s="17" t="s">
        <v>361</v>
      </c>
      <c r="ID180" s="17">
        <v>1</v>
      </c>
      <c r="IE180" s="18" t="s">
        <v>259</v>
      </c>
      <c r="IF180" s="18"/>
      <c r="IG180" s="18"/>
      <c r="IH180" s="18"/>
      <c r="II180" s="18"/>
    </row>
    <row r="181" spans="1:243" s="17" customFormat="1" ht="126">
      <c r="A181" s="39">
        <v>169</v>
      </c>
      <c r="B181" s="62" t="s">
        <v>249</v>
      </c>
      <c r="C181" s="60" t="s">
        <v>362</v>
      </c>
      <c r="D181" s="65"/>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7"/>
      <c r="IA181" s="17">
        <v>169</v>
      </c>
      <c r="IB181" s="17" t="s">
        <v>249</v>
      </c>
      <c r="IC181" s="17" t="s">
        <v>362</v>
      </c>
      <c r="IE181" s="18"/>
      <c r="IF181" s="18"/>
      <c r="IG181" s="18"/>
      <c r="IH181" s="18"/>
      <c r="II181" s="18"/>
    </row>
    <row r="182" spans="1:243" s="17" customFormat="1" ht="15.75">
      <c r="A182" s="39">
        <v>170</v>
      </c>
      <c r="B182" s="62" t="s">
        <v>250</v>
      </c>
      <c r="C182" s="60" t="s">
        <v>363</v>
      </c>
      <c r="D182" s="41">
        <v>1</v>
      </c>
      <c r="E182" s="40" t="s">
        <v>259</v>
      </c>
      <c r="F182" s="42">
        <v>599.47</v>
      </c>
      <c r="G182" s="43"/>
      <c r="H182" s="43"/>
      <c r="I182" s="44" t="s">
        <v>34</v>
      </c>
      <c r="J182" s="45">
        <f t="shared" si="8"/>
        <v>1</v>
      </c>
      <c r="K182" s="43" t="s">
        <v>35</v>
      </c>
      <c r="L182" s="43" t="s">
        <v>4</v>
      </c>
      <c r="M182" s="46"/>
      <c r="N182" s="43"/>
      <c r="O182" s="43"/>
      <c r="P182" s="47"/>
      <c r="Q182" s="43"/>
      <c r="R182" s="43"/>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8">
        <f t="shared" si="9"/>
        <v>599</v>
      </c>
      <c r="BB182" s="49">
        <f t="shared" si="10"/>
        <v>599</v>
      </c>
      <c r="BC182" s="50" t="str">
        <f t="shared" si="11"/>
        <v>INR  Five Hundred &amp; Ninety Nine  Only</v>
      </c>
      <c r="IA182" s="17">
        <v>170</v>
      </c>
      <c r="IB182" s="17" t="s">
        <v>250</v>
      </c>
      <c r="IC182" s="17" t="s">
        <v>363</v>
      </c>
      <c r="ID182" s="17">
        <v>1</v>
      </c>
      <c r="IE182" s="18" t="s">
        <v>259</v>
      </c>
      <c r="IF182" s="18"/>
      <c r="IG182" s="18"/>
      <c r="IH182" s="18"/>
      <c r="II182" s="18"/>
    </row>
    <row r="183" spans="1:243" s="17" customFormat="1" ht="15.75">
      <c r="A183" s="39">
        <v>171</v>
      </c>
      <c r="B183" s="62" t="s">
        <v>129</v>
      </c>
      <c r="C183" s="60" t="s">
        <v>364</v>
      </c>
      <c r="D183" s="65"/>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7"/>
      <c r="IA183" s="17">
        <v>171</v>
      </c>
      <c r="IB183" s="17" t="s">
        <v>129</v>
      </c>
      <c r="IC183" s="17" t="s">
        <v>364</v>
      </c>
      <c r="IE183" s="18"/>
      <c r="IF183" s="18"/>
      <c r="IG183" s="18"/>
      <c r="IH183" s="18"/>
      <c r="II183" s="18"/>
    </row>
    <row r="184" spans="1:243" s="17" customFormat="1" ht="126">
      <c r="A184" s="39">
        <v>172</v>
      </c>
      <c r="B184" s="62" t="s">
        <v>408</v>
      </c>
      <c r="C184" s="60" t="s">
        <v>365</v>
      </c>
      <c r="D184" s="65"/>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7"/>
      <c r="IA184" s="17">
        <v>172</v>
      </c>
      <c r="IB184" s="17" t="s">
        <v>408</v>
      </c>
      <c r="IC184" s="17" t="s">
        <v>365</v>
      </c>
      <c r="IE184" s="18"/>
      <c r="IF184" s="18"/>
      <c r="IG184" s="18"/>
      <c r="IH184" s="18"/>
      <c r="II184" s="18"/>
    </row>
    <row r="185" spans="1:243" s="17" customFormat="1" ht="15.75">
      <c r="A185" s="39">
        <v>173</v>
      </c>
      <c r="B185" s="62" t="s">
        <v>409</v>
      </c>
      <c r="C185" s="60" t="s">
        <v>366</v>
      </c>
      <c r="D185" s="41">
        <v>5</v>
      </c>
      <c r="E185" s="40" t="s">
        <v>131</v>
      </c>
      <c r="F185" s="42">
        <v>91.71</v>
      </c>
      <c r="G185" s="43"/>
      <c r="H185" s="43"/>
      <c r="I185" s="44" t="s">
        <v>34</v>
      </c>
      <c r="J185" s="45">
        <f t="shared" si="8"/>
        <v>1</v>
      </c>
      <c r="K185" s="43" t="s">
        <v>35</v>
      </c>
      <c r="L185" s="43" t="s">
        <v>4</v>
      </c>
      <c r="M185" s="46"/>
      <c r="N185" s="43"/>
      <c r="O185" s="43"/>
      <c r="P185" s="47"/>
      <c r="Q185" s="43"/>
      <c r="R185" s="43"/>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8">
        <f t="shared" si="9"/>
        <v>459</v>
      </c>
      <c r="BB185" s="49">
        <f t="shared" si="10"/>
        <v>459</v>
      </c>
      <c r="BC185" s="50" t="str">
        <f t="shared" si="11"/>
        <v>INR  Four Hundred &amp; Fifty Nine  Only</v>
      </c>
      <c r="IA185" s="17">
        <v>173</v>
      </c>
      <c r="IB185" s="17" t="s">
        <v>409</v>
      </c>
      <c r="IC185" s="17" t="s">
        <v>366</v>
      </c>
      <c r="ID185" s="17">
        <v>5</v>
      </c>
      <c r="IE185" s="18" t="s">
        <v>131</v>
      </c>
      <c r="IF185" s="18"/>
      <c r="IG185" s="18"/>
      <c r="IH185" s="18"/>
      <c r="II185" s="18"/>
    </row>
    <row r="186" spans="1:243" s="17" customFormat="1" ht="110.25">
      <c r="A186" s="39">
        <v>174</v>
      </c>
      <c r="B186" s="62" t="s">
        <v>410</v>
      </c>
      <c r="C186" s="60" t="s">
        <v>367</v>
      </c>
      <c r="D186" s="65"/>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7"/>
      <c r="IA186" s="17">
        <v>174</v>
      </c>
      <c r="IB186" s="17" t="s">
        <v>410</v>
      </c>
      <c r="IC186" s="17" t="s">
        <v>367</v>
      </c>
      <c r="IE186" s="18"/>
      <c r="IF186" s="18"/>
      <c r="IG186" s="18"/>
      <c r="IH186" s="18"/>
      <c r="II186" s="18"/>
    </row>
    <row r="187" spans="1:243" s="17" customFormat="1" ht="15.75">
      <c r="A187" s="39">
        <v>175</v>
      </c>
      <c r="B187" s="62" t="s">
        <v>411</v>
      </c>
      <c r="C187" s="60" t="s">
        <v>368</v>
      </c>
      <c r="D187" s="41">
        <v>5</v>
      </c>
      <c r="E187" s="40" t="s">
        <v>132</v>
      </c>
      <c r="F187" s="42">
        <v>5.83</v>
      </c>
      <c r="G187" s="43"/>
      <c r="H187" s="43"/>
      <c r="I187" s="44" t="s">
        <v>34</v>
      </c>
      <c r="J187" s="45">
        <f t="shared" si="8"/>
        <v>1</v>
      </c>
      <c r="K187" s="43" t="s">
        <v>35</v>
      </c>
      <c r="L187" s="43" t="s">
        <v>4</v>
      </c>
      <c r="M187" s="46"/>
      <c r="N187" s="43"/>
      <c r="O187" s="43"/>
      <c r="P187" s="47"/>
      <c r="Q187" s="43"/>
      <c r="R187" s="43"/>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8">
        <f t="shared" si="9"/>
        <v>29</v>
      </c>
      <c r="BB187" s="49">
        <f t="shared" si="10"/>
        <v>29</v>
      </c>
      <c r="BC187" s="50" t="str">
        <f t="shared" si="11"/>
        <v>INR  Twenty Nine Only</v>
      </c>
      <c r="IA187" s="17">
        <v>175</v>
      </c>
      <c r="IB187" s="17" t="s">
        <v>411</v>
      </c>
      <c r="IC187" s="17" t="s">
        <v>368</v>
      </c>
      <c r="ID187" s="17">
        <v>5</v>
      </c>
      <c r="IE187" s="18" t="s">
        <v>132</v>
      </c>
      <c r="IF187" s="18"/>
      <c r="IG187" s="18"/>
      <c r="IH187" s="18"/>
      <c r="II187" s="18"/>
    </row>
    <row r="188" spans="1:243" s="17" customFormat="1" ht="47.25">
      <c r="A188" s="39">
        <v>176</v>
      </c>
      <c r="B188" s="62" t="s">
        <v>253</v>
      </c>
      <c r="C188" s="60" t="s">
        <v>369</v>
      </c>
      <c r="D188" s="65"/>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7"/>
      <c r="IA188" s="17">
        <v>176</v>
      </c>
      <c r="IB188" s="17" t="s">
        <v>253</v>
      </c>
      <c r="IC188" s="17" t="s">
        <v>369</v>
      </c>
      <c r="IE188" s="18"/>
      <c r="IF188" s="18"/>
      <c r="IG188" s="18"/>
      <c r="IH188" s="18"/>
      <c r="II188" s="18"/>
    </row>
    <row r="189" spans="1:243" s="17" customFormat="1" ht="63">
      <c r="A189" s="39">
        <v>177</v>
      </c>
      <c r="B189" s="62" t="s">
        <v>412</v>
      </c>
      <c r="C189" s="60" t="s">
        <v>370</v>
      </c>
      <c r="D189" s="41">
        <v>5</v>
      </c>
      <c r="E189" s="40" t="s">
        <v>131</v>
      </c>
      <c r="F189" s="42">
        <v>103.24</v>
      </c>
      <c r="G189" s="43"/>
      <c r="H189" s="43"/>
      <c r="I189" s="44" t="s">
        <v>34</v>
      </c>
      <c r="J189" s="45">
        <f t="shared" si="8"/>
        <v>1</v>
      </c>
      <c r="K189" s="43" t="s">
        <v>35</v>
      </c>
      <c r="L189" s="43" t="s">
        <v>4</v>
      </c>
      <c r="M189" s="46"/>
      <c r="N189" s="43"/>
      <c r="O189" s="43"/>
      <c r="P189" s="47"/>
      <c r="Q189" s="43"/>
      <c r="R189" s="43"/>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8">
        <f t="shared" si="9"/>
        <v>516</v>
      </c>
      <c r="BB189" s="49">
        <f t="shared" si="10"/>
        <v>516</v>
      </c>
      <c r="BC189" s="50" t="str">
        <f t="shared" si="11"/>
        <v>INR  Five Hundred &amp; Sixteen  Only</v>
      </c>
      <c r="IA189" s="17">
        <v>177</v>
      </c>
      <c r="IB189" s="17" t="s">
        <v>412</v>
      </c>
      <c r="IC189" s="17" t="s">
        <v>370</v>
      </c>
      <c r="ID189" s="17">
        <v>5</v>
      </c>
      <c r="IE189" s="18" t="s">
        <v>131</v>
      </c>
      <c r="IF189" s="18"/>
      <c r="IG189" s="18"/>
      <c r="IH189" s="18"/>
      <c r="II189" s="18"/>
    </row>
    <row r="190" spans="1:243" s="17" customFormat="1" ht="47.25">
      <c r="A190" s="39">
        <v>178</v>
      </c>
      <c r="B190" s="62" t="s">
        <v>253</v>
      </c>
      <c r="C190" s="60" t="s">
        <v>371</v>
      </c>
      <c r="D190" s="65"/>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7"/>
      <c r="IA190" s="17">
        <v>178</v>
      </c>
      <c r="IB190" s="17" t="s">
        <v>253</v>
      </c>
      <c r="IC190" s="17" t="s">
        <v>371</v>
      </c>
      <c r="IE190" s="18"/>
      <c r="IF190" s="18"/>
      <c r="IG190" s="18"/>
      <c r="IH190" s="18"/>
      <c r="II190" s="18"/>
    </row>
    <row r="191" spans="1:243" s="17" customFormat="1" ht="31.5">
      <c r="A191" s="39">
        <v>179</v>
      </c>
      <c r="B191" s="62" t="s">
        <v>254</v>
      </c>
      <c r="C191" s="60" t="s">
        <v>372</v>
      </c>
      <c r="D191" s="41">
        <v>11</v>
      </c>
      <c r="E191" s="40" t="s">
        <v>131</v>
      </c>
      <c r="F191" s="42">
        <v>342.35</v>
      </c>
      <c r="G191" s="43"/>
      <c r="H191" s="43"/>
      <c r="I191" s="44" t="s">
        <v>34</v>
      </c>
      <c r="J191" s="45">
        <f t="shared" si="8"/>
        <v>1</v>
      </c>
      <c r="K191" s="43" t="s">
        <v>35</v>
      </c>
      <c r="L191" s="43" t="s">
        <v>4</v>
      </c>
      <c r="M191" s="46"/>
      <c r="N191" s="43"/>
      <c r="O191" s="43"/>
      <c r="P191" s="47"/>
      <c r="Q191" s="43"/>
      <c r="R191" s="43"/>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8">
        <f t="shared" si="9"/>
        <v>3766</v>
      </c>
      <c r="BB191" s="49">
        <f t="shared" si="10"/>
        <v>3766</v>
      </c>
      <c r="BC191" s="50" t="str">
        <f t="shared" si="11"/>
        <v>INR  Three Thousand Seven Hundred &amp; Sixty Six  Only</v>
      </c>
      <c r="IA191" s="17">
        <v>179</v>
      </c>
      <c r="IB191" s="17" t="s">
        <v>254</v>
      </c>
      <c r="IC191" s="17" t="s">
        <v>372</v>
      </c>
      <c r="ID191" s="17">
        <v>11</v>
      </c>
      <c r="IE191" s="18" t="s">
        <v>131</v>
      </c>
      <c r="IF191" s="18"/>
      <c r="IG191" s="18"/>
      <c r="IH191" s="18"/>
      <c r="II191" s="18"/>
    </row>
    <row r="192" spans="1:243" s="17" customFormat="1" ht="15.75">
      <c r="A192" s="39">
        <v>180</v>
      </c>
      <c r="B192" s="62" t="s">
        <v>255</v>
      </c>
      <c r="C192" s="60" t="s">
        <v>373</v>
      </c>
      <c r="D192" s="65"/>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7"/>
      <c r="IA192" s="17">
        <v>180</v>
      </c>
      <c r="IB192" s="17" t="s">
        <v>255</v>
      </c>
      <c r="IC192" s="17" t="s">
        <v>373</v>
      </c>
      <c r="IE192" s="18"/>
      <c r="IF192" s="18"/>
      <c r="IG192" s="18"/>
      <c r="IH192" s="18"/>
      <c r="II192" s="18"/>
    </row>
    <row r="193" spans="1:243" s="17" customFormat="1" ht="409.5">
      <c r="A193" s="39">
        <v>181</v>
      </c>
      <c r="B193" s="62" t="s">
        <v>256</v>
      </c>
      <c r="C193" s="60" t="s">
        <v>374</v>
      </c>
      <c r="D193" s="41">
        <v>1.5</v>
      </c>
      <c r="E193" s="40" t="s">
        <v>260</v>
      </c>
      <c r="F193" s="42">
        <v>5045.59</v>
      </c>
      <c r="G193" s="43"/>
      <c r="H193" s="43"/>
      <c r="I193" s="44" t="s">
        <v>34</v>
      </c>
      <c r="J193" s="45">
        <f t="shared" si="8"/>
        <v>1</v>
      </c>
      <c r="K193" s="43" t="s">
        <v>35</v>
      </c>
      <c r="L193" s="43" t="s">
        <v>4</v>
      </c>
      <c r="M193" s="46"/>
      <c r="N193" s="43"/>
      <c r="O193" s="43"/>
      <c r="P193" s="47"/>
      <c r="Q193" s="43"/>
      <c r="R193" s="43"/>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8">
        <f t="shared" si="9"/>
        <v>7568</v>
      </c>
      <c r="BB193" s="49">
        <f t="shared" si="10"/>
        <v>7568</v>
      </c>
      <c r="BC193" s="50" t="str">
        <f t="shared" si="11"/>
        <v>INR  Seven Thousand Five Hundred &amp; Sixty Eight  Only</v>
      </c>
      <c r="IA193" s="17">
        <v>181</v>
      </c>
      <c r="IB193" s="64" t="s">
        <v>256</v>
      </c>
      <c r="IC193" s="17" t="s">
        <v>374</v>
      </c>
      <c r="ID193" s="17">
        <v>1.5</v>
      </c>
      <c r="IE193" s="18" t="s">
        <v>260</v>
      </c>
      <c r="IF193" s="18"/>
      <c r="IG193" s="18"/>
      <c r="IH193" s="18"/>
      <c r="II193" s="18"/>
    </row>
    <row r="194" spans="1:243" s="17" customFormat="1" ht="47.25">
      <c r="A194" s="39">
        <v>182</v>
      </c>
      <c r="B194" s="62" t="s">
        <v>257</v>
      </c>
      <c r="C194" s="60" t="s">
        <v>375</v>
      </c>
      <c r="D194" s="41">
        <v>9</v>
      </c>
      <c r="E194" s="40" t="s">
        <v>261</v>
      </c>
      <c r="F194" s="42">
        <v>58.66</v>
      </c>
      <c r="G194" s="43"/>
      <c r="H194" s="43"/>
      <c r="I194" s="44" t="s">
        <v>34</v>
      </c>
      <c r="J194" s="45">
        <f t="shared" si="8"/>
        <v>1</v>
      </c>
      <c r="K194" s="43" t="s">
        <v>35</v>
      </c>
      <c r="L194" s="43" t="s">
        <v>4</v>
      </c>
      <c r="M194" s="46"/>
      <c r="N194" s="43"/>
      <c r="O194" s="43"/>
      <c r="P194" s="47"/>
      <c r="Q194" s="43"/>
      <c r="R194" s="43"/>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8">
        <f t="shared" si="9"/>
        <v>528</v>
      </c>
      <c r="BB194" s="49">
        <f t="shared" si="10"/>
        <v>528</v>
      </c>
      <c r="BC194" s="50" t="str">
        <f t="shared" si="11"/>
        <v>INR  Five Hundred &amp; Twenty Eight  Only</v>
      </c>
      <c r="IA194" s="17">
        <v>182</v>
      </c>
      <c r="IB194" s="17" t="s">
        <v>257</v>
      </c>
      <c r="IC194" s="17" t="s">
        <v>375</v>
      </c>
      <c r="ID194" s="17">
        <v>9</v>
      </c>
      <c r="IE194" s="18" t="s">
        <v>261</v>
      </c>
      <c r="IF194" s="18"/>
      <c r="IG194" s="18"/>
      <c r="IH194" s="18"/>
      <c r="II194" s="18"/>
    </row>
    <row r="195" spans="1:243" s="17" customFormat="1" ht="409.5">
      <c r="A195" s="39">
        <v>183</v>
      </c>
      <c r="B195" s="62" t="s">
        <v>256</v>
      </c>
      <c r="C195" s="60" t="s">
        <v>376</v>
      </c>
      <c r="D195" s="41">
        <v>14.4</v>
      </c>
      <c r="E195" s="40" t="s">
        <v>260</v>
      </c>
      <c r="F195" s="42">
        <v>5225.52</v>
      </c>
      <c r="G195" s="43"/>
      <c r="H195" s="43"/>
      <c r="I195" s="44" t="s">
        <v>34</v>
      </c>
      <c r="J195" s="45">
        <f t="shared" si="8"/>
        <v>1</v>
      </c>
      <c r="K195" s="43" t="s">
        <v>35</v>
      </c>
      <c r="L195" s="43" t="s">
        <v>4</v>
      </c>
      <c r="M195" s="46"/>
      <c r="N195" s="43"/>
      <c r="O195" s="43"/>
      <c r="P195" s="47"/>
      <c r="Q195" s="43"/>
      <c r="R195" s="43"/>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8">
        <f t="shared" si="9"/>
        <v>75247</v>
      </c>
      <c r="BB195" s="49">
        <f t="shared" si="10"/>
        <v>75247</v>
      </c>
      <c r="BC195" s="50" t="str">
        <f t="shared" si="11"/>
        <v>INR  Seventy Five Thousand Two Hundred &amp; Forty Seven  Only</v>
      </c>
      <c r="IA195" s="17">
        <v>183</v>
      </c>
      <c r="IB195" s="64" t="s">
        <v>256</v>
      </c>
      <c r="IC195" s="17" t="s">
        <v>376</v>
      </c>
      <c r="ID195" s="17">
        <v>14.4</v>
      </c>
      <c r="IE195" s="18" t="s">
        <v>260</v>
      </c>
      <c r="IF195" s="18"/>
      <c r="IG195" s="18"/>
      <c r="IH195" s="18"/>
      <c r="II195" s="18"/>
    </row>
    <row r="196" spans="1:243" s="17" customFormat="1" ht="47.25">
      <c r="A196" s="39">
        <v>184</v>
      </c>
      <c r="B196" s="62" t="s">
        <v>413</v>
      </c>
      <c r="C196" s="60" t="s">
        <v>377</v>
      </c>
      <c r="D196" s="41">
        <v>1</v>
      </c>
      <c r="E196" s="40" t="s">
        <v>261</v>
      </c>
      <c r="F196" s="42">
        <v>457.52</v>
      </c>
      <c r="G196" s="43"/>
      <c r="H196" s="43"/>
      <c r="I196" s="44" t="s">
        <v>34</v>
      </c>
      <c r="J196" s="45">
        <f t="shared" si="8"/>
        <v>1</v>
      </c>
      <c r="K196" s="43" t="s">
        <v>35</v>
      </c>
      <c r="L196" s="43" t="s">
        <v>4</v>
      </c>
      <c r="M196" s="46"/>
      <c r="N196" s="43"/>
      <c r="O196" s="43"/>
      <c r="P196" s="47"/>
      <c r="Q196" s="43"/>
      <c r="R196" s="43"/>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8">
        <f t="shared" si="9"/>
        <v>458</v>
      </c>
      <c r="BB196" s="49">
        <f t="shared" si="10"/>
        <v>458</v>
      </c>
      <c r="BC196" s="50" t="str">
        <f t="shared" si="11"/>
        <v>INR  Four Hundred &amp; Fifty Eight  Only</v>
      </c>
      <c r="IA196" s="17">
        <v>184</v>
      </c>
      <c r="IB196" s="17" t="s">
        <v>413</v>
      </c>
      <c r="IC196" s="17" t="s">
        <v>377</v>
      </c>
      <c r="ID196" s="17">
        <v>1</v>
      </c>
      <c r="IE196" s="18" t="s">
        <v>261</v>
      </c>
      <c r="IF196" s="18"/>
      <c r="IG196" s="18"/>
      <c r="IH196" s="18"/>
      <c r="II196" s="18"/>
    </row>
    <row r="197" spans="1:243" s="17" customFormat="1" ht="47.25">
      <c r="A197" s="39">
        <v>185</v>
      </c>
      <c r="B197" s="62" t="s">
        <v>257</v>
      </c>
      <c r="C197" s="60" t="s">
        <v>378</v>
      </c>
      <c r="D197" s="41">
        <v>6</v>
      </c>
      <c r="E197" s="40" t="s">
        <v>261</v>
      </c>
      <c r="F197" s="42">
        <v>51.62</v>
      </c>
      <c r="G197" s="43"/>
      <c r="H197" s="43"/>
      <c r="I197" s="44" t="s">
        <v>34</v>
      </c>
      <c r="J197" s="45">
        <f t="shared" si="8"/>
        <v>1</v>
      </c>
      <c r="K197" s="43" t="s">
        <v>35</v>
      </c>
      <c r="L197" s="43" t="s">
        <v>4</v>
      </c>
      <c r="M197" s="46"/>
      <c r="N197" s="43"/>
      <c r="O197" s="43"/>
      <c r="P197" s="47"/>
      <c r="Q197" s="43"/>
      <c r="R197" s="43"/>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8">
        <f t="shared" si="9"/>
        <v>310</v>
      </c>
      <c r="BB197" s="49">
        <f t="shared" si="10"/>
        <v>310</v>
      </c>
      <c r="BC197" s="50" t="str">
        <f t="shared" si="11"/>
        <v>INR  Three Hundred &amp; Ten  Only</v>
      </c>
      <c r="IA197" s="17">
        <v>185</v>
      </c>
      <c r="IB197" s="17" t="s">
        <v>257</v>
      </c>
      <c r="IC197" s="17" t="s">
        <v>378</v>
      </c>
      <c r="ID197" s="17">
        <v>6</v>
      </c>
      <c r="IE197" s="18" t="s">
        <v>261</v>
      </c>
      <c r="IF197" s="18"/>
      <c r="IG197" s="18"/>
      <c r="IH197" s="18"/>
      <c r="II197" s="18"/>
    </row>
    <row r="198" spans="1:243" s="17" customFormat="1" ht="31.5">
      <c r="A198" s="39">
        <v>186</v>
      </c>
      <c r="B198" s="62" t="s">
        <v>258</v>
      </c>
      <c r="C198" s="60" t="s">
        <v>379</v>
      </c>
      <c r="D198" s="41">
        <v>7</v>
      </c>
      <c r="E198" s="40" t="s">
        <v>261</v>
      </c>
      <c r="F198" s="42">
        <v>29.33</v>
      </c>
      <c r="G198" s="43"/>
      <c r="H198" s="43"/>
      <c r="I198" s="44" t="s">
        <v>34</v>
      </c>
      <c r="J198" s="45">
        <f t="shared" si="8"/>
        <v>1</v>
      </c>
      <c r="K198" s="43" t="s">
        <v>35</v>
      </c>
      <c r="L198" s="43" t="s">
        <v>4</v>
      </c>
      <c r="M198" s="46"/>
      <c r="N198" s="43"/>
      <c r="O198" s="43"/>
      <c r="P198" s="47"/>
      <c r="Q198" s="43"/>
      <c r="R198" s="43"/>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8">
        <f t="shared" si="9"/>
        <v>205</v>
      </c>
      <c r="BB198" s="49">
        <f t="shared" si="10"/>
        <v>205</v>
      </c>
      <c r="BC198" s="50" t="str">
        <f t="shared" si="11"/>
        <v>INR  Two Hundred &amp; Five  Only</v>
      </c>
      <c r="IA198" s="17">
        <v>186</v>
      </c>
      <c r="IB198" s="17" t="s">
        <v>258</v>
      </c>
      <c r="IC198" s="17" t="s">
        <v>379</v>
      </c>
      <c r="ID198" s="17">
        <v>7</v>
      </c>
      <c r="IE198" s="18" t="s">
        <v>261</v>
      </c>
      <c r="IF198" s="18"/>
      <c r="IG198" s="18"/>
      <c r="IH198" s="18"/>
      <c r="II198" s="18"/>
    </row>
    <row r="199" spans="1:243" s="17" customFormat="1" ht="31.5">
      <c r="A199" s="39">
        <v>187</v>
      </c>
      <c r="B199" s="62" t="s">
        <v>414</v>
      </c>
      <c r="C199" s="60" t="s">
        <v>380</v>
      </c>
      <c r="D199" s="41">
        <v>1</v>
      </c>
      <c r="E199" s="40" t="s">
        <v>261</v>
      </c>
      <c r="F199" s="42">
        <v>586.56</v>
      </c>
      <c r="G199" s="43"/>
      <c r="H199" s="43"/>
      <c r="I199" s="44" t="s">
        <v>34</v>
      </c>
      <c r="J199" s="45">
        <f t="shared" si="8"/>
        <v>1</v>
      </c>
      <c r="K199" s="43" t="s">
        <v>35</v>
      </c>
      <c r="L199" s="43" t="s">
        <v>4</v>
      </c>
      <c r="M199" s="46"/>
      <c r="N199" s="43"/>
      <c r="O199" s="43"/>
      <c r="P199" s="47"/>
      <c r="Q199" s="43"/>
      <c r="R199" s="43"/>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8">
        <f t="shared" si="9"/>
        <v>587</v>
      </c>
      <c r="BB199" s="49">
        <f t="shared" si="10"/>
        <v>587</v>
      </c>
      <c r="BC199" s="50" t="str">
        <f t="shared" si="11"/>
        <v>INR  Five Hundred &amp; Eighty Seven  Only</v>
      </c>
      <c r="IA199" s="17">
        <v>187</v>
      </c>
      <c r="IB199" s="17" t="s">
        <v>414</v>
      </c>
      <c r="IC199" s="17" t="s">
        <v>380</v>
      </c>
      <c r="ID199" s="17">
        <v>1</v>
      </c>
      <c r="IE199" s="18" t="s">
        <v>261</v>
      </c>
      <c r="IF199" s="18"/>
      <c r="IG199" s="18"/>
      <c r="IH199" s="18"/>
      <c r="II199" s="18"/>
    </row>
    <row r="200" spans="1:243" s="17" customFormat="1" ht="31.5">
      <c r="A200" s="39">
        <v>188</v>
      </c>
      <c r="B200" s="62" t="s">
        <v>415</v>
      </c>
      <c r="C200" s="60" t="s">
        <v>381</v>
      </c>
      <c r="D200" s="41">
        <v>1</v>
      </c>
      <c r="E200" s="40" t="s">
        <v>261</v>
      </c>
      <c r="F200" s="42">
        <v>2522.2</v>
      </c>
      <c r="G200" s="43"/>
      <c r="H200" s="43"/>
      <c r="I200" s="44" t="s">
        <v>34</v>
      </c>
      <c r="J200" s="45">
        <f t="shared" si="8"/>
        <v>1</v>
      </c>
      <c r="K200" s="43" t="s">
        <v>35</v>
      </c>
      <c r="L200" s="43" t="s">
        <v>4</v>
      </c>
      <c r="M200" s="46"/>
      <c r="N200" s="43"/>
      <c r="O200" s="43"/>
      <c r="P200" s="47"/>
      <c r="Q200" s="43"/>
      <c r="R200" s="43"/>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8">
        <f t="shared" si="9"/>
        <v>2522</v>
      </c>
      <c r="BB200" s="49">
        <f t="shared" si="10"/>
        <v>2522</v>
      </c>
      <c r="BC200" s="50" t="str">
        <f t="shared" si="11"/>
        <v>INR  Two Thousand Five Hundred &amp; Twenty Two  Only</v>
      </c>
      <c r="IA200" s="17">
        <v>188</v>
      </c>
      <c r="IB200" s="17" t="s">
        <v>415</v>
      </c>
      <c r="IC200" s="17" t="s">
        <v>381</v>
      </c>
      <c r="ID200" s="17">
        <v>1</v>
      </c>
      <c r="IE200" s="18" t="s">
        <v>261</v>
      </c>
      <c r="IF200" s="18"/>
      <c r="IG200" s="18"/>
      <c r="IH200" s="18"/>
      <c r="II200" s="18"/>
    </row>
    <row r="201" spans="1:243" s="17" customFormat="1" ht="409.5">
      <c r="A201" s="39">
        <v>189</v>
      </c>
      <c r="B201" s="62" t="s">
        <v>416</v>
      </c>
      <c r="C201" s="60" t="s">
        <v>382</v>
      </c>
      <c r="D201" s="41">
        <v>1</v>
      </c>
      <c r="E201" s="40" t="s">
        <v>261</v>
      </c>
      <c r="F201" s="42">
        <v>1730.35</v>
      </c>
      <c r="G201" s="43"/>
      <c r="H201" s="43"/>
      <c r="I201" s="44" t="s">
        <v>34</v>
      </c>
      <c r="J201" s="45">
        <f t="shared" si="8"/>
        <v>1</v>
      </c>
      <c r="K201" s="43" t="s">
        <v>35</v>
      </c>
      <c r="L201" s="43" t="s">
        <v>4</v>
      </c>
      <c r="M201" s="46"/>
      <c r="N201" s="43"/>
      <c r="O201" s="43"/>
      <c r="P201" s="47"/>
      <c r="Q201" s="43"/>
      <c r="R201" s="43"/>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8">
        <f t="shared" si="9"/>
        <v>1730</v>
      </c>
      <c r="BB201" s="49">
        <f t="shared" si="10"/>
        <v>1730</v>
      </c>
      <c r="BC201" s="50" t="str">
        <f t="shared" si="11"/>
        <v>INR  One Thousand Seven Hundred &amp; Thirty  Only</v>
      </c>
      <c r="IA201" s="17">
        <v>189</v>
      </c>
      <c r="IB201" s="64" t="s">
        <v>416</v>
      </c>
      <c r="IC201" s="17" t="s">
        <v>382</v>
      </c>
      <c r="ID201" s="17">
        <v>1</v>
      </c>
      <c r="IE201" s="18" t="s">
        <v>261</v>
      </c>
      <c r="IF201" s="18"/>
      <c r="IG201" s="18"/>
      <c r="IH201" s="18"/>
      <c r="II201" s="18"/>
    </row>
    <row r="202" spans="1:243" s="17" customFormat="1" ht="47.25">
      <c r="A202" s="39">
        <v>190</v>
      </c>
      <c r="B202" s="62" t="s">
        <v>417</v>
      </c>
      <c r="C202" s="60" t="s">
        <v>383</v>
      </c>
      <c r="D202" s="41">
        <v>3</v>
      </c>
      <c r="E202" s="40" t="s">
        <v>261</v>
      </c>
      <c r="F202" s="42">
        <v>1284.56</v>
      </c>
      <c r="G202" s="43"/>
      <c r="H202" s="43"/>
      <c r="I202" s="44" t="s">
        <v>34</v>
      </c>
      <c r="J202" s="45">
        <f t="shared" si="8"/>
        <v>1</v>
      </c>
      <c r="K202" s="43" t="s">
        <v>35</v>
      </c>
      <c r="L202" s="43" t="s">
        <v>4</v>
      </c>
      <c r="M202" s="46"/>
      <c r="N202" s="43"/>
      <c r="O202" s="43"/>
      <c r="P202" s="47"/>
      <c r="Q202" s="43"/>
      <c r="R202" s="43"/>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8">
        <f t="shared" si="9"/>
        <v>3854</v>
      </c>
      <c r="BB202" s="49">
        <f t="shared" si="10"/>
        <v>3854</v>
      </c>
      <c r="BC202" s="50" t="str">
        <f t="shared" si="11"/>
        <v>INR  Three Thousand Eight Hundred &amp; Fifty Four  Only</v>
      </c>
      <c r="IA202" s="17">
        <v>190</v>
      </c>
      <c r="IB202" s="17" t="s">
        <v>417</v>
      </c>
      <c r="IC202" s="17" t="s">
        <v>383</v>
      </c>
      <c r="ID202" s="17">
        <v>3</v>
      </c>
      <c r="IE202" s="18" t="s">
        <v>261</v>
      </c>
      <c r="IF202" s="18"/>
      <c r="IG202" s="18"/>
      <c r="IH202" s="18"/>
      <c r="II202" s="18"/>
    </row>
    <row r="203" spans="1:243" s="17" customFormat="1" ht="242.25">
      <c r="A203" s="39">
        <v>191</v>
      </c>
      <c r="B203" s="62" t="s">
        <v>418</v>
      </c>
      <c r="C203" s="60" t="s">
        <v>384</v>
      </c>
      <c r="D203" s="41">
        <v>1</v>
      </c>
      <c r="E203" s="40" t="s">
        <v>261</v>
      </c>
      <c r="F203" s="42">
        <v>1284.56</v>
      </c>
      <c r="G203" s="43"/>
      <c r="H203" s="43"/>
      <c r="I203" s="44" t="s">
        <v>34</v>
      </c>
      <c r="J203" s="45">
        <f t="shared" si="8"/>
        <v>1</v>
      </c>
      <c r="K203" s="43" t="s">
        <v>35</v>
      </c>
      <c r="L203" s="43" t="s">
        <v>4</v>
      </c>
      <c r="M203" s="46"/>
      <c r="N203" s="43"/>
      <c r="O203" s="43"/>
      <c r="P203" s="47"/>
      <c r="Q203" s="43"/>
      <c r="R203" s="43"/>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8">
        <f t="shared" si="9"/>
        <v>1285</v>
      </c>
      <c r="BB203" s="49">
        <f t="shared" si="10"/>
        <v>1285</v>
      </c>
      <c r="BC203" s="50" t="str">
        <f t="shared" si="11"/>
        <v>INR  One Thousand Two Hundred &amp; Eighty Five  Only</v>
      </c>
      <c r="IA203" s="17">
        <v>191</v>
      </c>
      <c r="IB203" s="64" t="s">
        <v>418</v>
      </c>
      <c r="IC203" s="17" t="s">
        <v>384</v>
      </c>
      <c r="ID203" s="17">
        <v>1</v>
      </c>
      <c r="IE203" s="18" t="s">
        <v>261</v>
      </c>
      <c r="IF203" s="18"/>
      <c r="IG203" s="18"/>
      <c r="IH203" s="18"/>
      <c r="II203" s="18"/>
    </row>
    <row r="204" spans="1:243" s="17" customFormat="1" ht="126">
      <c r="A204" s="39">
        <v>192</v>
      </c>
      <c r="B204" s="62" t="s">
        <v>408</v>
      </c>
      <c r="C204" s="60" t="s">
        <v>385</v>
      </c>
      <c r="D204" s="65"/>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7"/>
      <c r="IA204" s="17">
        <v>192</v>
      </c>
      <c r="IB204" s="17" t="s">
        <v>408</v>
      </c>
      <c r="IC204" s="17" t="s">
        <v>385</v>
      </c>
      <c r="IE204" s="18"/>
      <c r="IF204" s="18"/>
      <c r="IG204" s="18"/>
      <c r="IH204" s="18"/>
      <c r="II204" s="18"/>
    </row>
    <row r="205" spans="1:243" s="17" customFormat="1" ht="15.75">
      <c r="A205" s="39">
        <v>193</v>
      </c>
      <c r="B205" s="62" t="s">
        <v>409</v>
      </c>
      <c r="C205" s="60" t="s">
        <v>386</v>
      </c>
      <c r="D205" s="41">
        <v>2.5</v>
      </c>
      <c r="E205" s="40" t="s">
        <v>131</v>
      </c>
      <c r="F205" s="42">
        <v>80.41</v>
      </c>
      <c r="G205" s="43"/>
      <c r="H205" s="43"/>
      <c r="I205" s="44" t="s">
        <v>34</v>
      </c>
      <c r="J205" s="45">
        <f t="shared" si="8"/>
        <v>1</v>
      </c>
      <c r="K205" s="43" t="s">
        <v>35</v>
      </c>
      <c r="L205" s="43" t="s">
        <v>4</v>
      </c>
      <c r="M205" s="46"/>
      <c r="N205" s="43"/>
      <c r="O205" s="43"/>
      <c r="P205" s="47"/>
      <c r="Q205" s="43"/>
      <c r="R205" s="43"/>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8">
        <f t="shared" si="9"/>
        <v>201</v>
      </c>
      <c r="BB205" s="49">
        <f t="shared" si="10"/>
        <v>201</v>
      </c>
      <c r="BC205" s="50" t="str">
        <f t="shared" si="11"/>
        <v>INR  Two Hundred &amp; One  Only</v>
      </c>
      <c r="IA205" s="17">
        <v>193</v>
      </c>
      <c r="IB205" s="17" t="s">
        <v>409</v>
      </c>
      <c r="IC205" s="17" t="s">
        <v>386</v>
      </c>
      <c r="ID205" s="17">
        <v>2.5</v>
      </c>
      <c r="IE205" s="18" t="s">
        <v>131</v>
      </c>
      <c r="IF205" s="18"/>
      <c r="IG205" s="18"/>
      <c r="IH205" s="18"/>
      <c r="II205" s="18"/>
    </row>
    <row r="206" spans="1:243" s="17" customFormat="1" ht="47.25">
      <c r="A206" s="39">
        <v>194</v>
      </c>
      <c r="B206" s="62" t="s">
        <v>253</v>
      </c>
      <c r="C206" s="60" t="s">
        <v>387</v>
      </c>
      <c r="D206" s="65"/>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7"/>
      <c r="IA206" s="17">
        <v>194</v>
      </c>
      <c r="IB206" s="17" t="s">
        <v>253</v>
      </c>
      <c r="IC206" s="17" t="s">
        <v>387</v>
      </c>
      <c r="IE206" s="18"/>
      <c r="IF206" s="18"/>
      <c r="IG206" s="18"/>
      <c r="IH206" s="18"/>
      <c r="II206" s="18"/>
    </row>
    <row r="207" spans="1:243" s="17" customFormat="1" ht="63">
      <c r="A207" s="39">
        <v>195</v>
      </c>
      <c r="B207" s="62" t="s">
        <v>412</v>
      </c>
      <c r="C207" s="60" t="s">
        <v>388</v>
      </c>
      <c r="D207" s="41">
        <v>2.5</v>
      </c>
      <c r="E207" s="40" t="s">
        <v>131</v>
      </c>
      <c r="F207" s="42">
        <v>90.52</v>
      </c>
      <c r="G207" s="43"/>
      <c r="H207" s="43"/>
      <c r="I207" s="44" t="s">
        <v>34</v>
      </c>
      <c r="J207" s="45">
        <f t="shared" si="8"/>
        <v>1</v>
      </c>
      <c r="K207" s="43" t="s">
        <v>35</v>
      </c>
      <c r="L207" s="43" t="s">
        <v>4</v>
      </c>
      <c r="M207" s="46"/>
      <c r="N207" s="43"/>
      <c r="O207" s="43"/>
      <c r="P207" s="47"/>
      <c r="Q207" s="43"/>
      <c r="R207" s="43"/>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8">
        <f t="shared" si="9"/>
        <v>226</v>
      </c>
      <c r="BB207" s="49">
        <f t="shared" si="10"/>
        <v>226</v>
      </c>
      <c r="BC207" s="50" t="str">
        <f>SpellNumber(L207,BB207)</f>
        <v>INR  Two Hundred &amp; Twenty Six  Only</v>
      </c>
      <c r="IA207" s="17">
        <v>195</v>
      </c>
      <c r="IB207" s="17" t="s">
        <v>412</v>
      </c>
      <c r="IC207" s="17" t="s">
        <v>388</v>
      </c>
      <c r="ID207" s="17">
        <v>2.5</v>
      </c>
      <c r="IE207" s="18" t="s">
        <v>131</v>
      </c>
      <c r="IF207" s="18"/>
      <c r="IG207" s="18"/>
      <c r="IH207" s="18"/>
      <c r="II207" s="18"/>
    </row>
    <row r="208" spans="1:55" ht="39" customHeight="1">
      <c r="A208" s="23" t="s">
        <v>36</v>
      </c>
      <c r="B208" s="51"/>
      <c r="C208" s="52"/>
      <c r="D208" s="53"/>
      <c r="E208" s="53"/>
      <c r="F208" s="53"/>
      <c r="G208" s="53"/>
      <c r="H208" s="54"/>
      <c r="I208" s="54"/>
      <c r="J208" s="54"/>
      <c r="K208" s="54"/>
      <c r="L208" s="55"/>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7">
        <f>ROUND(SUM(BA13:BA207),0)</f>
        <v>1601901</v>
      </c>
      <c r="BB208" s="57">
        <f>ROUND(SUM(BB13:BB207),0)</f>
        <v>1601901</v>
      </c>
      <c r="BC208" s="58" t="str">
        <f>SpellNumber(L208,BB208)</f>
        <v>  Sixteen Lakh One Thousand Nine Hundred &amp; One  Only</v>
      </c>
    </row>
    <row r="209" spans="1:55" ht="36.75" customHeight="1">
      <c r="A209" s="24" t="s">
        <v>37</v>
      </c>
      <c r="B209" s="25"/>
      <c r="C209" s="26"/>
      <c r="D209" s="27"/>
      <c r="E209" s="36" t="s">
        <v>42</v>
      </c>
      <c r="F209" s="37"/>
      <c r="G209" s="28"/>
      <c r="H209" s="29"/>
      <c r="I209" s="29"/>
      <c r="J209" s="29"/>
      <c r="K209" s="30"/>
      <c r="L209" s="31"/>
      <c r="M209" s="32"/>
      <c r="N209" s="33"/>
      <c r="O209" s="22"/>
      <c r="P209" s="22"/>
      <c r="Q209" s="22"/>
      <c r="R209" s="22"/>
      <c r="S209" s="22"/>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4">
        <f>IF(ISBLANK(F209),0,IF(E209="Excess (+)",ROUND(BA208+(BA208*F209),2),IF(E209="Less (-)",ROUND(BA208+(BA208*F209*(-1)),2),IF(E209="At Par",BA208,0))))</f>
        <v>0</v>
      </c>
      <c r="BB209" s="35">
        <f>ROUND(BA209,0)</f>
        <v>0</v>
      </c>
      <c r="BC209" s="21" t="str">
        <f>SpellNumber($E$2,BB209)</f>
        <v>INR Zero Only</v>
      </c>
    </row>
    <row r="210" spans="1:55" ht="33.75" customHeight="1">
      <c r="A210" s="23" t="s">
        <v>38</v>
      </c>
      <c r="B210" s="23"/>
      <c r="C210" s="68" t="str">
        <f>SpellNumber($E$2,BB209)</f>
        <v>INR Zero Only</v>
      </c>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row>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sheetData>
  <sheetProtection password="D850" sheet="1"/>
  <autoFilter ref="A11:BC210"/>
  <mergeCells count="100">
    <mergeCell ref="A9:BC9"/>
    <mergeCell ref="D26:BC26"/>
    <mergeCell ref="D29:BC29"/>
    <mergeCell ref="D30:BC30"/>
    <mergeCell ref="D32:BC32"/>
    <mergeCell ref="D35:BC35"/>
    <mergeCell ref="D17:BC17"/>
    <mergeCell ref="D16:BC16"/>
    <mergeCell ref="D19:BC19"/>
    <mergeCell ref="D21:BC21"/>
    <mergeCell ref="D36:BC36"/>
    <mergeCell ref="D38:BC38"/>
    <mergeCell ref="D41:BC41"/>
    <mergeCell ref="D43:BC43"/>
    <mergeCell ref="D13:BC13"/>
    <mergeCell ref="D14:BC14"/>
    <mergeCell ref="D23:BC23"/>
    <mergeCell ref="D25:BC25"/>
    <mergeCell ref="A1:L1"/>
    <mergeCell ref="A4:BC4"/>
    <mergeCell ref="A5:BC5"/>
    <mergeCell ref="A6:BC6"/>
    <mergeCell ref="A7:BC7"/>
    <mergeCell ref="B8:BC8"/>
    <mergeCell ref="C210:BC210"/>
    <mergeCell ref="D44:BC44"/>
    <mergeCell ref="D46:BC46"/>
    <mergeCell ref="D48:BC48"/>
    <mergeCell ref="D51:BC51"/>
    <mergeCell ref="D53:BC53"/>
    <mergeCell ref="D55:BC55"/>
    <mergeCell ref="D58:BC58"/>
    <mergeCell ref="D59:BC59"/>
    <mergeCell ref="D61:BC61"/>
    <mergeCell ref="D63:BC63"/>
    <mergeCell ref="D65:BC65"/>
    <mergeCell ref="D68:BC68"/>
    <mergeCell ref="D70:BC70"/>
    <mergeCell ref="D72:BC72"/>
    <mergeCell ref="D75:BC75"/>
    <mergeCell ref="D76:BC76"/>
    <mergeCell ref="D78:BC78"/>
    <mergeCell ref="D80:BC80"/>
    <mergeCell ref="D82:BC82"/>
    <mergeCell ref="D84:BC84"/>
    <mergeCell ref="D86:BC86"/>
    <mergeCell ref="D88:BC88"/>
    <mergeCell ref="D91:BC91"/>
    <mergeCell ref="D94:BC94"/>
    <mergeCell ref="D97:BC97"/>
    <mergeCell ref="D99:BC99"/>
    <mergeCell ref="D101:BC101"/>
    <mergeCell ref="D103:BC103"/>
    <mergeCell ref="D104:BC104"/>
    <mergeCell ref="D108:BC108"/>
    <mergeCell ref="D110:BC110"/>
    <mergeCell ref="D111:BC111"/>
    <mergeCell ref="D115:BC115"/>
    <mergeCell ref="D119:BC119"/>
    <mergeCell ref="D120:BC120"/>
    <mergeCell ref="D122:BC122"/>
    <mergeCell ref="D124:BC124"/>
    <mergeCell ref="D130:BC130"/>
    <mergeCell ref="D131:BC131"/>
    <mergeCell ref="D132:BC132"/>
    <mergeCell ref="D135:BC135"/>
    <mergeCell ref="D137:BC137"/>
    <mergeCell ref="D138:BC138"/>
    <mergeCell ref="D140:BC140"/>
    <mergeCell ref="D141:BC141"/>
    <mergeCell ref="D143:BC143"/>
    <mergeCell ref="D144:BC144"/>
    <mergeCell ref="D146:BC146"/>
    <mergeCell ref="D148:BC148"/>
    <mergeCell ref="D151:BC151"/>
    <mergeCell ref="D152:BC152"/>
    <mergeCell ref="D154:BC154"/>
    <mergeCell ref="D156:BC156"/>
    <mergeCell ref="D158:BC158"/>
    <mergeCell ref="D159:BC159"/>
    <mergeCell ref="D161:BC161"/>
    <mergeCell ref="D162:BC162"/>
    <mergeCell ref="D186:BC186"/>
    <mergeCell ref="D183:BC183"/>
    <mergeCell ref="D164:BC164"/>
    <mergeCell ref="D166:BC166"/>
    <mergeCell ref="D168:BC168"/>
    <mergeCell ref="D170:BC170"/>
    <mergeCell ref="D172:BC172"/>
    <mergeCell ref="D175:BC175"/>
    <mergeCell ref="D184:BC184"/>
    <mergeCell ref="D181:BC181"/>
    <mergeCell ref="D177:BC177"/>
    <mergeCell ref="D178:BC178"/>
    <mergeCell ref="D179:BC179"/>
    <mergeCell ref="D206:BC206"/>
    <mergeCell ref="D204:BC204"/>
    <mergeCell ref="D192:BC192"/>
    <mergeCell ref="D190:BC190"/>
    <mergeCell ref="D188:BC18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9">
      <formula1>IF(E209="Select",-1,IF(E209="At Par",0,0))</formula1>
      <formula2>IF(E209="Select",-1,IF(E209="At Par",0,0.99))</formula2>
    </dataValidation>
    <dataValidation type="list" allowBlank="1" showErrorMessage="1" sqref="E20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9">
      <formula1>0</formula1>
      <formula2>99.9</formula2>
    </dataValidation>
    <dataValidation type="list" allowBlank="1" showErrorMessage="1" sqref="D13:D14 K15 D16:D17 K18 D19 K20 D21 K22 D23 K24 D25:D26 K27:K28 D29:D30 K31 D32 K33:K34 D35:D36 K37 D38 K39:K40 D41 K42 D43:D44 K45 D46 K47 D48 K49:K50 D51 K52 D53 K54 D55 K56:K57 D58:D59 K60 D61 K62 D63 K64 D65 K66:K67 D68 K69 D70 K71 D72 K73:K74 D75:D76 K77 D78 K79 D80 K81 D82 K83 D84 K85 D86 K87 D88 K89:K90 D91 K92:K93 D94 K95:K96 D97 K98 D99 K100 D101 K102 D103:D104 K105:K107 D108 K109 D110:D111 K112:K114 D115 K116:K118 D119:D120 K121 D122 K123 D124 K125:K129 D130:D132 K133:K134 D135 K136 D137:D138 K139 D140:D141 K142 D143:D144 K145 D146 K147 D148 K149:K150">
      <formula1>"Partial Conversion,Full Conversion"</formula1>
      <formula2>0</formula2>
    </dataValidation>
    <dataValidation type="list" allowBlank="1" showErrorMessage="1" sqref="D151:D152 K153 D154 K155 D156 K157 D158:D159 K160 D161:D162 K163 D164 K165 D166 K167 D168 K169 D170 K171 D172 K173:K174 D175 K176 D177:D179 D206 K207 D204 K205 D192 K193:K203 D190 K191 D188 K189 D186 K187 D183:D184 K185 K180 K182 D18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7:H28 G31:H31 G33:H34 G37:H37 G39:H40 G42:H42 G45:H45 G47:H47 G49:H50 G52:H52 G54:H54 G56:H57 G60:H60 G62:H62 G64:H64 G66:H67 G69:H69 G71:H71 G73:H74 G77:H77 G79:H79 G81:H81 G83:H83 G85:H85 G87:H87 G89:H90 G92:H93 G95:H96 G98:H98 G100:H100 G102:H102 G105:H107 G109:H109 G112:H114 G116:H118 G121:H121 G123:H123 G125:H129 G133:H134 G136:H136 G139:H139 G142:H142 G145:H145 G147:H147 G149:H150 G153:H153 G155:H155 G157:H157 G160:H160 G163:H163 G165:H165 G167:H167 G169:H169 G171:H171 G173:H174 G176:H176 G207:H207 G205:H205 G193:H203 G191:H191 G189:H189 G187:H187 G185:H185 G180:H180 G182:H182">
      <formula1>0</formula1>
      <formula2>999999999999999</formula2>
    </dataValidation>
    <dataValidation allowBlank="1" showInputMessage="1" showErrorMessage="1" promptTitle="Addition / Deduction" prompt="Please Choose the correct One" sqref="J15 J18 J20 J22 J24 J27:J28 J31 J33:J34 J37 J39:J40 J42 J45 J47 J49:J50 J52 J54 J56:J57 J60 J62 J64 J66:J67 J69 J71 J73:J74 J77 J79 J81 J83 J85 J87 J89:J90 J92:J93 J95:J96 J98 J100 J102 J105:J107 J109 J112:J114 J116:J118 J121 J123 J125:J129 J133:J134 J136 J139 J142 J145 J147 J149:J150 J153 J155 J157 J160 J163 J165 J167 J169 J171 J173:J174 J176 J207 J205 J193:J203 J191 J189 J187 J185 J180 J182">
      <formula1>0</formula1>
      <formula2>0</formula2>
    </dataValidation>
    <dataValidation type="list" showErrorMessage="1" sqref="I15 I18 I20 I22 I24 I27:I28 I31 I33:I34 I37 I39:I40 I42 I45 I47 I49:I50 I52 I54 I56:I57 I60 I62 I64 I66:I67 I69 I71 I73:I74 I77 I79 I81 I83 I85 I87 I89:I90 I92:I93 I95:I96 I98 I100 I102 I105:I107 I109 I112:I114 I116:I118 I121 I123 I125:I129 I133:I134 I136 I139 I142 I145 I147 I149:I150 I153 I155 I157 I160 I163 I165 I167 I169 I171 I173:I174 I176 I207 I205 I193:I203 I191 I189 I187 I185 I180 I18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7:O28 N31:O31 N33:O34 N37:O37 N39:O40 N42:O42 N45:O45 N47:O47 N49:O50 N52:O52 N54:O54 N56:O57 N60:O60 N62:O62 N64:O64 N66:O67 N69:O69 N71:O71 N73:O74 N77:O77 N79:O79 N81:O81 N83:O83 N85:O85 N87:O87 N89:O90 N92:O93 N95:O96 N98:O98 N100:O100 N102:O102 N105:O107 N109:O109 N112:O114 N116:O118 N121:O121 N123:O123 N125:O129 N133:O134 N136:O136 N139:O139 N142:O142 N145:O145 N147:O147 N149:O150 N153:O153 N155:O155 N157:O157 N160:O160 N163:O163 N165:O165 N167:O167 N169:O169 N171:O171 N173:O174 N176:O176 N207:O207 N205:O205 N193:O203 N191:O191 N189:O189 N187:O187 N185:O185 N180:O180 N182:O18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7:R28 R31 R33:R34 R37 R39:R40 R42 R45 R47 R49:R50 R52 R54 R56:R57 R60 R62 R64 R66:R67 R69 R71 R73:R74 R77 R79 R81 R83 R85 R87 R89:R90 R92:R93 R95:R96 R98 R100 R102 R105:R107 R109 R112:R114 R116:R118 R121 R123 R125:R129 R133:R134 R136 R139 R142 R145 R147 R149:R150 R153 R155 R157 R160 R163 R165 R167 R169 R171 R173:R174 R176 R207 R205 R193:R203 R191 R189 R187 R185 R180 R18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7:Q28 Q31 Q33:Q34 Q37 Q39:Q40 Q42 Q45 Q47 Q49:Q50 Q52 Q54 Q56:Q57 Q60 Q62 Q64 Q66:Q67 Q69 Q71 Q73:Q74 Q77 Q79 Q81 Q83 Q85 Q87 Q89:Q90 Q92:Q93 Q95:Q96 Q98 Q100 Q102 Q105:Q107 Q109 Q112:Q114 Q116:Q118 Q121 Q123 Q125:Q129 Q133:Q134 Q136 Q139 Q142 Q145 Q147 Q149:Q150 Q153 Q155 Q157 Q160 Q163 Q165 Q167 Q169 Q171 Q173:Q174 Q176 Q207 Q205 Q193:Q203 Q191 Q189 Q187 Q185 Q180 Q18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7:M28 M31 M33:M34 M37 M39:M40 M42 M45 M47 M49:M50 M52 M54 M56:M57 M60 M62 M64 M66:M67 M69 M71 M73:M74 M77 M79 M81 M83 M85 M87 M89:M90 M92:M93 M95:M96 M98 M100 M102 M105:M107 M109 M112:M114 M116:M118 M121 M123 M125:M129 M133:M134 M136 M139 M142 M145 M147 M149:M150 M153 M155 M157 M160 M163 M165 M167 M169 M171 M173:M174 M176 M207 M205 M193:M203 M191 M189 M187 M185 M180 M18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7:F28 F31 F33:F34 F37 F39:F40 F42 F45 F47 F49:F50 F52 F54 F56:F57 F60 F62 F64 F66:F67 F69 F71 F73:F74 F77 F79 F81 F83 F85 F87 F89:F90 F92:F93 F95:F96 F98 F100 F102 F105:F107 F109 F112:F114 F116:F118 F121 F123 F125:F129 F133:F134 F136 F139 F142 F145 F147 F149:F150 F153 F155 F157 F160 F163 F165 F167 F169 F171 F173:F174 F176 F207 F205 F193:F203 F191 F189 F187 F185 F180 F182">
      <formula1>0</formula1>
      <formula2>999999999999999</formula2>
    </dataValidation>
    <dataValidation allowBlank="1" showInputMessage="1" showErrorMessage="1" promptTitle="Itemcode/Make" prompt="Please enter text" sqref="C13:C207">
      <formula1>0</formula1>
      <formula2>0</formula2>
    </dataValidation>
    <dataValidation type="list" allowBlank="1" showInputMessage="1" showErrorMessage="1" sqref="L202 L203 L204 L20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7 L206">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4" t="s">
        <v>39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2023-11-21T11:35:13Z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