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'BoQ1'!$A$11:$BC$262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'BoQ1'!$A$1:$BC$262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<sst xmlns="http://schemas.openxmlformats.org/spreadsheetml/2006/main" count="1906" uniqueCount="548">
  <si>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</si>
  <si>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</si>
  <si>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</si>
  <si>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</si>
  <si>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</si>
  <si>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</si>
  <si>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</si>
  <si>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</si>
  <si>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</si>
  <si>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</si>
  <si>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</si>
  <si>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</si>
  <si>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</si>
  <si>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</si>
  <si>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</si>
  <si>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</si>
  <si>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</si>
  <si>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</si>
  <si>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</si>
  <si>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</si>
  <si>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</si>
  <si>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</si>
  <si>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</si>
  <si>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</si>
  <si>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</si>
  <si>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</si>
  <si>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</si>
  <si>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</si>
  <si>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</si>
  <si>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</si>
  <si>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</si>
  <si>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</si>
  <si>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</si>
  <si>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</si>
  <si>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</si>
  <si>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</si>
  <si>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</si>
  <si>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</si>
  <si>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</si>
  <si>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</si>
  <si>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</si>
  <si>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</si>
  <si>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</si>
  <si>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</si>
  <si>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</si>
  <si>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</si>
  <si>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</si>
  <si>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</si>
  <si>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</si>
  <si>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</si>
  <si>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</si>
  <si>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</si>
  <si>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</si>
  <si>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</si>
  <si>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</si>
  <si>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</si>
  <si>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</si>
  <si>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</si>
  <si>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</si>
  <si>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</si>
  <si>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r>
      <t xml:space="preserve">TOTAL AMOUNT  
           in
     </t>
    </r>
    <r>
      <rPr>
        <b/>
        <sz val="11"/>
        <color indexed="10"/>
        <rFont val="Arial"/>
        <family val="2"/>
      </rPr>
      <t xml:space="preserve"> Rs.      P</t>
    </r>
  </si>
  <si>
    <t>item no.6</t>
  </si>
  <si>
    <t>item no.7</t>
  </si>
  <si>
    <t>item no.9</t>
  </si>
  <si>
    <t>item no.11</t>
  </si>
  <si>
    <t>item no.12</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</si>
  <si>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</si>
  <si>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</si>
  <si>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</si>
  <si>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</si>
  <si>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</si>
  <si>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</si>
  <si>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</si>
  <si>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</si>
  <si>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</si>
  <si>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</si>
  <si>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</si>
  <si>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</si>
  <si>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</si>
  <si>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</si>
  <si>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</si>
  <si>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</si>
  <si>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</si>
  <si>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</si>
  <si>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</si>
  <si>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</si>
  <si>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</si>
  <si>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</si>
  <si>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</si>
  <si>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</si>
  <si>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</si>
  <si>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</si>
  <si>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</si>
  <si>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</si>
  <si>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</si>
  <si>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</si>
  <si>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</si>
  <si>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</si>
  <si>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</si>
  <si>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</si>
  <si>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</si>
  <si>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</si>
  <si>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</si>
  <si>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</si>
  <si>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</si>
  <si>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</si>
  <si>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</si>
  <si>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</si>
  <si>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</si>
  <si>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</si>
  <si>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</si>
  <si>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</si>
  <si>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</si>
  <si>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</si>
  <si>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</si>
  <si>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</si>
  <si>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</si>
  <si>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</si>
  <si>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</si>
  <si>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</si>
  <si>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</si>
  <si>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</si>
  <si>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</si>
  <si>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</si>
  <si>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</si>
  <si>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</si>
  <si>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</si>
  <si>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</si>
  <si>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</si>
  <si>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</si>
  <si>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</si>
  <si>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</si>
  <si>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</si>
  <si>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</si>
  <si>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</si>
  <si>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</si>
  <si>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sqm</t>
  </si>
  <si>
    <t>EARTH WORK</t>
  </si>
  <si>
    <t>All kinds of soil</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</si>
  <si>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</si>
  <si>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</si>
  <si>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</si>
  <si>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MASONRY WORK</t>
  </si>
  <si>
    <t>FLOORING</t>
  </si>
  <si>
    <t>FINISHING</t>
  </si>
  <si>
    <t>cum</t>
  </si>
  <si>
    <t>metre</t>
  </si>
  <si>
    <t>each</t>
  </si>
  <si>
    <t>Tender Inviting Authority: DOIP, IIT Kanpur</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</si>
  <si>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</si>
  <si>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</si>
  <si>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Extra for providing and mixing water proofing material in cement concrete work in doses by weight of cement as per manufacturer's specification.</t>
  </si>
  <si>
    <t>Cement concrete pavement with 1:2:4 (1 cement : 2 coarse sand : 4 graded stone aggregate 20 mm nominal size), including finishing complete.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</si>
  <si>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</si>
  <si>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per 50kg
cement</t>
  </si>
  <si>
    <t>Brick on edge flooring with bricks of class designation 7.5 on a bed of 12 mm cement mortar, including filling the joints with same mortar, with common burnt clay non modular bricks:</t>
  </si>
  <si>
    <t>1:6 (1cement : 6 coarse sand)</t>
  </si>
  <si>
    <t>Pointing on brick work or brick flooring with cement mortar 1:3 (1 cement : 3 fine sand):</t>
  </si>
  <si>
    <t>Flush / Ruled/ Struck or weathered pointing</t>
  </si>
  <si>
    <t>REPAIRS TO BUILDING</t>
  </si>
  <si>
    <t>Dismantling and Demolishing</t>
  </si>
  <si>
    <t>Demolishing brick work manually/ by mechanical means including stacking of serviceable material and disposal of unserviceable material within 50 metres lead as per direction of Engineer-in-charge.</t>
  </si>
  <si>
    <t>In cement mortar</t>
  </si>
  <si>
    <t>NEW TECHNOLOGIES AND MATERIALS</t>
  </si>
  <si>
    <t>Carriage of Materials</t>
  </si>
  <si>
    <t>By Mechanical Transport including loading,unloading and stacking</t>
  </si>
  <si>
    <t>Earth work in surface excavation not exceeding 30 cm in depth but exceeding 1.5 m in width as well as 10 sqm on plan including getting out and disposal of excavated earth upto 50 m and lift upto 1.5 m, as directed by Engineer-in- Charge:</t>
  </si>
  <si>
    <t>Filling available excavated earth (excluding rock) in trenches, plinth, sides of foundations etc. in layers not exceeding 20cm in depth, consolidating each deposited layer by ramming and watering, lead up to 50 m and lift upto 1.5 m.</t>
  </si>
  <si>
    <t>Supplying and filling in plinth with  sand under floors, including watering, ramming, consolidating and dressing complete.</t>
  </si>
  <si>
    <t>Surface dressing of the ground including removing vegetation and in-equalities not exceeding 15 cm deep and disposal of rubbish, lead up to 50 m and lift up to 1.5 m.</t>
  </si>
  <si>
    <t>Providing and laying damp-proof course 40mm thick with cement concrete 1:2:4 (1 cement : 2 coarse sand (zone-III) derived from natural sources :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</si>
  <si>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</si>
  <si>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</si>
  <si>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</si>
  <si>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Providing and laying in position specified grade of reinforced cement concrete, excluding the cost of centering, shuttering, finishing and reinforcement - All work up to plinth level :</t>
  </si>
  <si>
    <t>Centering and shuttering including strutting, propping etc. and removal of form for</t>
  </si>
  <si>
    <t>Foundations, footings, bases of columns, etc. for mass concrete</t>
  </si>
  <si>
    <t>Lintels, beams, plinth beams, girders, bressumers and cantilevers</t>
  </si>
  <si>
    <t>Edges of slabs and breaks in floors and walls</t>
  </si>
  <si>
    <t>Under 20 cm wide</t>
  </si>
  <si>
    <t>Thermo-Mechanically Treated bars of grade Fe-500D or more.</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</si>
  <si>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</si>
  <si>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</si>
  <si>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</si>
  <si>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</si>
  <si>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</si>
  <si>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</si>
  <si>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STEEL WORK</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</si>
  <si>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</si>
  <si>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</si>
  <si>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12 mm cement plaster of mix :</t>
  </si>
  <si>
    <t>1:6 (1 cement: 6 coarse sand)</t>
  </si>
  <si>
    <t>15 mm cement plaster on rough side of single or half brick wall of mix:</t>
  </si>
  <si>
    <t>6 mm cement plaster of mix :</t>
  </si>
  <si>
    <t>1:3 (1 cement : 3 fine sand)</t>
  </si>
  <si>
    <t>Two or more coats on new work</t>
  </si>
  <si>
    <t>Painting with synthetic enamel paint of approved brand and manufacture to give an even shade :</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</si>
  <si>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</si>
  <si>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</si>
  <si>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</si>
  <si>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</si>
  <si>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</si>
  <si>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</si>
  <si>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kg</t>
  </si>
  <si>
    <t>Cum</t>
  </si>
  <si>
    <t>item no.13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</si>
  <si>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</si>
  <si>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</si>
  <si>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</si>
  <si>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</si>
  <si>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</si>
  <si>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</si>
  <si>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</si>
  <si>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</si>
  <si>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</si>
  <si>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</si>
  <si>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</si>
  <si>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</si>
  <si>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</si>
  <si>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</si>
  <si>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</si>
  <si>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</si>
  <si>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</si>
  <si>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</si>
  <si>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</si>
  <si>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</si>
  <si>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</si>
  <si>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</si>
  <si>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</si>
  <si>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</si>
  <si>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</si>
  <si>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</si>
  <si>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</si>
  <si>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</si>
  <si>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</si>
  <si>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</si>
  <si>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</si>
  <si>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</si>
  <si>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</si>
  <si>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</si>
  <si>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</si>
  <si>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</si>
  <si>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</si>
  <si>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</si>
  <si>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</si>
  <si>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</si>
  <si>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</si>
  <si>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</si>
  <si>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</si>
  <si>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</si>
  <si>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</si>
  <si>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</si>
  <si>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</si>
  <si>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</si>
  <si>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</si>
  <si>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Lime, moorum, building rubbish Lead - 2 km</t>
  </si>
  <si>
    <t>Earth Lead - 2 km</t>
  </si>
  <si>
    <t>Bricks Lead - 2 km</t>
  </si>
  <si>
    <t>Earth  work  in  excavation  by  mechanical  means  (Hydraulic  excavator)/manual means over areas (exceeding 30 cm in depth, 1.5 m in width as well as 10 sqm on plan) including getting out and disposal of excavated earth lead upto 50 m and for all lift, as directed by Engineer-in-charge.</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</si>
  <si>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</si>
  <si>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not exceeding 80 mm dia.</t>
  </si>
  <si>
    <t>Pipes, cables etc. exceeding 80 mm dia. But not exceeding 300 mm dia</t>
  </si>
  <si>
    <t>Pipes, cables etc. exceeding 300 mm dia but not exceeding 600 mm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</si>
  <si>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</si>
  <si>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Clearing jungle including uprooting of rank vegetation, grass, brush wood, trees and saplings of girth up to 30 cm measured at a height of 1 m above ground level and removal of rubbish up to a distance of 50 m outside the periphery of the area cleared.</t>
  </si>
  <si>
    <t>Clearing grass and removal of the rubbish up to a distance of 50 m outside the periphery of the area cleared.</t>
  </si>
  <si>
    <t>1:4:8 (1 Cement : 4 coarse sand (zone-III) derived from natural sources : 8 graded stone aggregate 40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</si>
  <si>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</si>
  <si>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</si>
  <si>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</si>
  <si>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</si>
  <si>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</si>
  <si>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Retaining walls, return walls, walls (any thickness) including attached pilasters, buttresses, plinth and string courses fillets, kerbs and steps etc.</t>
  </si>
  <si>
    <t>Columns, piers, abutments, pillars, posts and struts</t>
  </si>
  <si>
    <t>Providing and laying damp-proof course 50mm thick with cement concrete 1:2:4 (1 cement : 2 coarse sand (zone-III) derived from natural sources : 4 graded stone aggregate 20mm nominal size derived from natural sources).</t>
  </si>
  <si>
    <t>1:1.5:3 (1 cement : 1.5 coarse sand (zone-III) derived from natural sources : 3 graded stone aggregate 20 mm nominal size de rived from natural sources)</t>
  </si>
  <si>
    <t>Reinforced  cement concrete  work  in  walls  (any thickness), including  attached  pilasters,  buttresses,  plinth  and  string courses, fllets, columns, pillars, piers, abutments, posts and struts etc. above plinth level up to floor five level, excluding cost of centering, shuttering, finishing and reinforcement:</t>
  </si>
  <si>
    <t>1:1.5:3 (1  cement :  1.5 coarse  sand(zone-III)  derived  from natural sources : 3 graded stone aggregate 20 mm nominal size derived from natural sources)</t>
  </si>
  <si>
    <t>Reinforced cement concrete work in beams, suspended foors,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3 graded stone aggregate 20 mm nominal size derived from natural sources).</t>
  </si>
  <si>
    <t>Walls (any thickness) including attached pilasters, butteresses, plinth and string courses etc.</t>
  </si>
  <si>
    <t>Columns, Pillars, Piers, Abutments, Posts and Struts</t>
  </si>
  <si>
    <t>Small lintels not exceeding 1.5 m clear span, moulding as in cornices,  window  sills,  string  courses,  bands,  copings,  bed plates, anchor blocks and the like</t>
  </si>
  <si>
    <t>Providing, hoisting and fixing above plinth level up to floor five level precast reinforced cement concrete work in string courses, bands, copings, bed plates, anchor blocks, plain window sills and the like, including the cost of required centering, shuttering but , excluding cost of reinforcement with 1:1.5:3 (1 cement : 1.5 coarse sand (zone-III) derived from natural sources : 3 graded stone aggregate 20 mm nominal size derived from natural sources).</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</si>
  <si>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</si>
  <si>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Steel reinforcement for R.C.C. work including straightening, cutting, bending, placing in position and binding all complete upto plinth level.</t>
  </si>
  <si>
    <t>Add for plaster drip course/ groove in plastered surface or moulding to R.C.C. projections.</t>
  </si>
  <si>
    <t>Half brick masonry with common burnt clay F.P.S. (non modular) bricks of class designation 7.5 in foundations and plinth in :</t>
  </si>
  <si>
    <t>cement mortar 1:4 (1 cement : 4 coarse sand)</t>
  </si>
  <si>
    <t>Brick work with common burnt clay selected F.P.S. (non modular) bricks of class designation 7.5 in exposed brick work including making horizontal and vertical grooves 10 mm wide 12 mm deep complete in cement mortar 1:6 (1 cement : 6 coarse sand)</t>
  </si>
  <si>
    <t>From ground level upto plinth level</t>
  </si>
  <si>
    <t>Above plinth level upto floor V level</t>
  </si>
  <si>
    <t>Structural steel work in single section, fixed with or without connecting plate, including cutting, hoisting, fixing in position and applying a priming coat of approved steel primer all complete.</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</si>
  <si>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</si>
  <si>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</si>
  <si>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</si>
  <si>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in built up tubular (round, square or rectangular hollow tubes  etc.)  trusses  etc.,  including  cutting,  hoisting,  fixing  in position and applying a priming coat of approved steel primer, including welding and  bolted with  special shaped washers etc. complete.</t>
  </si>
  <si>
    <t>Hot finished welded type tubes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</si>
  <si>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</si>
  <si>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</si>
  <si>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</si>
  <si>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60 mm</t>
  </si>
  <si>
    <t>10 x 80 mm</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</si>
  <si>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 charge, (for payment purpose only weight of stainless steel members shall be considered excluding fixing accessories such as nuts, bolts, fasteners etc.).</t>
  </si>
  <si>
    <t>Providing &amp; fixing fly proof wire gauze to windows, clerestory windows &amp; doors with M.S. Flat 15x3 mm and nuts &amp; bolts complete.</t>
  </si>
  <si>
    <t>Stainless steel (grade 304) wire gauze of 0.5 mm dia wire and 1.4 mm aperture on both sides</t>
  </si>
  <si>
    <t>Providing and fixing angle iron frames for doors, windows and ventilators of mild steel Angle sections of size 35x35x5 mm, joints mitred and welded by angle iron 35x35x5 mm or 35x 5 mm flat pieces to the existing T-iron frame or to the wall with dash fastener,  including fixing of necessary butt hinges and screws and applying a priming coat of approved steel primer, all complete as per the direction of Engineer-In-charge.</t>
  </si>
  <si>
    <t>Neat cement punning.</t>
  </si>
  <si>
    <t>Finishing walls with Premium Acrylic Smooth exterior paint with Silicone additives of required shade:</t>
  </si>
  <si>
    <t>New work (Two or more coats applied @ 1.43 ltr/10 sqm over and including priming coat of exterior primer applied @ 2.20 kg/10 sqm)</t>
  </si>
  <si>
    <t>Lettering with black Japan paint of approved brand and manufacture</t>
  </si>
  <si>
    <t>Painting with synthetic enamel paint of approved brand and manufacture of required colour to give an even shade :</t>
  </si>
  <si>
    <t>One or more coats on old work</t>
  </si>
  <si>
    <t>Finishing walls with Premium Acrylic Smooth exterior paint with Silicone additives of required shade</t>
  </si>
  <si>
    <t>Old work (Two or more coats applied @ 1.43 ltr/ 10 sqm) over existing cement paint surface</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</si>
  <si>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</si>
  <si>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</si>
  <si>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lime concrete manually/ by mechanical means and disposal of material within 50 metres lead as per direction of Engineer- in-charge.</t>
  </si>
  <si>
    <t>Nominal concrete 1:3:6 or richer mix (i/c equivalent design mix)</t>
  </si>
  <si>
    <t>Removing mortar from bricks and cleaning bricks including stacking within a lead of 50 m (stacks of cleaned bricks shall be measured):</t>
  </si>
  <si>
    <t>From brick work in cement mortar</t>
  </si>
  <si>
    <t>Dismantling roofing including ridges, hips, valleys and gutters etc., and stacking the material within 50 metres lead of:</t>
  </si>
  <si>
    <t>G.S. Sheet</t>
  </si>
  <si>
    <t>Dismantling and stacking within 50 metres lead, fencing posts or struts including all earth work and dismantling of concrete etc. in base of:</t>
  </si>
  <si>
    <t>T' or 'L' iron or pipe</t>
  </si>
  <si>
    <t>Dismantling barbed wire or flexible wire rope in fencing including making rolls and stacking within 50 metres lead.</t>
  </si>
  <si>
    <t>Dismantling manually/ by mechanical means including stacking of serviceable material and disposal of unserviceable material within 50 metres lead as per direction of Engineer-in-charge :</t>
  </si>
  <si>
    <t>Water bound macadam road</t>
  </si>
  <si>
    <t>bituminous road</t>
  </si>
  <si>
    <t>Dismantling of road gully chamber of various sizes including C.I. grating with frame including stacking of useful materials near the site and disposal of unserviceable materials within 50 metres lead including refilling the excavated gap.</t>
  </si>
  <si>
    <t>Dismantling old plaster or skirting raking out joints and cleaning the surface for plaster including disposal of rubbish to the dumping ground within 50 metres lead.</t>
  </si>
  <si>
    <t>ROAD WORK</t>
  </si>
  <si>
    <t>Supplying and stacking at site.</t>
  </si>
  <si>
    <t>Stone screening 13.2 mm nominal size (Type A)</t>
  </si>
  <si>
    <t>Stone screening 11.2 mm nominal size (Type B)</t>
  </si>
  <si>
    <t>Moorum</t>
  </si>
  <si>
    <t>Cutting road and making good the same including supply of extra quantities of materials i.e. aggregate, moorum screening, red bajri and labour required.</t>
  </si>
  <si>
    <t>bituminous portion</t>
  </si>
  <si>
    <t>Water bound macadam</t>
  </si>
  <si>
    <t>Cutting bajri paths and making good the same including supply of extra quantities of brick aggregate, moorum and red bajri required.</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</si>
  <si>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</si>
  <si>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</si>
  <si>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</si>
  <si>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Supplying at site Angle iron post &amp; strut of required size including bottom to be split and bent at right angle in opposite direction for 10 cm length and drilling holes upto 10 mm dia. etc. complete.</t>
  </si>
  <si>
    <t>Providing and applying tack coat using hot straight run bitumen of grade VG - 10, including heating the bitumen, spraying the bitumen with mechanically operated spray unit fitted on bitumen boiler, cleaning and preparing the existing road surface as per specifications :</t>
  </si>
  <si>
    <t>On W.B.M. @ 0.75 Kg / sqm</t>
  </si>
  <si>
    <t>On bituminous surface @ 0.50 Kg / sqm</t>
  </si>
  <si>
    <t>Providing and applying tack coat using bitumen emulsion conforming to IS:8887, using emulsion pressure distributer including preparing the surface &amp; cleaning with mechanical broom.</t>
  </si>
  <si>
    <t>With rapid setting bitumen emulsion</t>
  </si>
  <si>
    <t>On W.B.M / W.M.M. @ 0.4kg/sqm</t>
  </si>
  <si>
    <t>On bituminous surface @ 0.25kg/sqm</t>
  </si>
  <si>
    <t>2 cm premix carpet surfacing with 1.8 cum and 0.90 cum of stone chippings of 13.2 mm size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</si>
  <si>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With paving Asphalt grade VG - 10 heated and then mixed with solvent at the rate of 70 grams per kg of asphalt</t>
  </si>
  <si>
    <t>With paving Asphalt grade VG - 30 with no solvent</t>
  </si>
  <si>
    <t>2.5 cm premix carpet surfacing with 2.25 cum and 1.12 cum of stone chippings of 13.2 mm and 11.2 mm size respectively per 100 sqm and 52 kg and 56 kg of hot bitumen per cum of stone chippings of 13.2 mm and 11.2 mm size respectively, including a tack coat with hot straight run bitumen, including consolidation with road roller of 6 to 9 tonne capacity etc. complete (tack coat to be paid for separately).</t>
  </si>
  <si>
    <t>Providing and laying Bitumen Penetration Macadam with hard stone aggregate of quality, size and grading as specified, with bitumen of suitable penetration grade, including required key aggregate as specified, spreading coarse aggregate with the help of self propelled/ tipper tail mounted aggregate spreader and applying bitumen by a pressure distributor and then spreading key aggregate with the help of aggregate spreader complete, including consolidation with road roller of minimum 8 to 10 tonne capacity to achieve specified values of compaction and surface accuracy :</t>
  </si>
  <si>
    <t>For 50mm compacted thickness using coarse aggregate of size 50-20 mm graded @ 0.60 cum per 10 sqm key aggregate of size 12.5 mm graded @ 0.15 cum per 10 sqm. With paving asphalt grade VG - 10 @ 50 kg/ 10 sqm.</t>
  </si>
  <si>
    <t>Providing and laying bitumen mastic wearing course (as per specifications) with industrial bitumen of grade 85/25 conforming to IS : 702, prepared by using mastic cooker and laid to required level and slope, including providing antiskid surface with bitumen precoated fine grained hard stone chipping of approved size at the rate of 0.005 cum per 10 sqm and at approximate spacing of 10 cm centre to centre in both directions, pressed into surface protruding 1 mm to 4 mm over mastic surface, including cleaning the surface, removal of debris etc. all complete. (Considering bitumen using 10.2% as per MORTH specification).</t>
  </si>
  <si>
    <t>Providing and laying seal coat of premixed fine aggregate ( passing 2.36 mm and retained on 180 micron sieve) with bitumen using 128 kg of bitumen of grade VG - 10 bitumen per cum of fine aggregate and 0.60 cum of fine aggregate per 100 sqm of road surface, including rolling and finishing with road roller all complete.</t>
  </si>
  <si>
    <t>Providing and laying seal coat over prepared surface of road with bitumen heated in bitumen boiler fitted with the spray set spraying using 98 kg of bitumen of grade VG - 10 and blinding surface with 0.90 cum of stone aggregate of 6.7 mm size (Passing 11.2 mm sieve and retained on 2.36 mm sieve) per 100 sqm of road surface, including rolling and finishing with power road roller all complete.</t>
  </si>
  <si>
    <t>Cement concrete 1:2:4 (1 cement : 2 coarse sand : 4 graded stone aggregate 40 mm nominal size) in pavements, laid to required slope and camber in panels as required including consolidation finishing and tamping complete.</t>
  </si>
  <si>
    <t>Providing and laying design mix cement concrete of M-30 grade, in roads/ taxi tracks/ runways, using cement content as per design mix, using coarse sand and graded stone aggregate of 40 mm nominal size in appropriate proportions as per approved &amp; specified design criteria, providing dowel bars with sleeve/ tie bars wherever required, laying at site, spreading and compacting mechanically by using needle and surface vibrators, levelling to required slope/ camber, finishing with required texture, including steel form work with sturdy M.S. channel sections, curing, making provision for contraction/ expansion, construction &amp; longitudinal joints (10 mm wide x 50 mm deep) by groove cutting machine, providing and filling joints with approved joint filler and sealants, complete all as per direction of Engineer-in-charge (Item of joint fillers, sealants, dowel bars with sleeve/ tie bars to be paid separately).</t>
  </si>
  <si>
    <t>Cement concrete manufactured in automatic batching plant (RMC plant) i/c transportation to site in transit mixer</t>
  </si>
  <si>
    <t>Providing and fixing pre-moulded joint filler in expansion joints of RCC roads / CC pavements after making the joints dust free with high pressure air jet cleaners, all complete as per direction of the Engineer-in-Charge. (Pre-moulded joint fillers shall be made of bitumen hot sealing compound impregnated fibre board having impregnation more than 35%, conforming to IS:1838 for fibre board and IS: 1834 for hot sealing bitumen compound grade A.)</t>
  </si>
  <si>
    <t>Providing and filling in position rubberized bitumen hot sealing compound for sealing of expansion joints  in roads / pavements all complete as per direction of the Engineer-in-Charge.</t>
  </si>
  <si>
    <t>Using grade 'A' sealing compound conforming to IS: 1834.</t>
  </si>
  <si>
    <t>Painting road surface marking with adequate nos of coats to give uniform finish with ready mixed road marking paint conforming to IS : 164, on bituminous surface in white/yellow shade, including cleaning the surface of all dirt, scales, oil, grease and foreign material etc. complete.</t>
  </si>
  <si>
    <t>New work (Two or more coats)</t>
  </si>
  <si>
    <t>Old work (One or more coats)</t>
  </si>
  <si>
    <t>Providing and fixing concertina coil fencing with punched tape concertina coil 600 mm dia 10 metre openable length ( total length 90 m), having 50 nos rounds per 6 metre length, upto 3 m height of wall with existing angle iron 'Y' shaped placed 2.4m or 3.00 m apart and with 9 horizontal R.B.T. reinforced barbed wire, stud tied with G.I. staples and G.I. clips to retain horizontal, including necessary bolts or G.I. barbed wire tied to angle iron, all complete as per direction of Engineer-in-charge, with reinforced barbed tape(R.B.T.) / Spring core (2.5mm thick) wire of high tensile strength of 165 kg/ sq.mm with tape (0.52 mm thick) and weight 43.478 gm/ metre (cost of M.S. angle, C.C. blocks shall be paid separately)</t>
  </si>
  <si>
    <t>Providing and laying Dense Graded Bituminous Macadam using crushed stone aggregates of specified grading, premixed with bituminous binder and filler, transporting the hot mix to work site by tippers, laying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</si>
  <si>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5% (percentage by weight of total mix) and lime filler @ 2% (percentage by weight of Aggregate) prepared in Drum Type Hot Mix Plant of 60-90 TPH capacity.</t>
  </si>
  <si>
    <t>Providing and laying bituminous macadam using crushed stone aggregates of specified grading premixed with bituminous binder, transported to site by tippers, laid over a previously prepared surface with paver finisher equiped with electronic sensor to the required grade, level and alignment and rolling with smooth wheeled, vibratory and tandem rollers as per specifications to achieve the desired compaction and density, complete as per specificatons and directions of Engineer-in-Charge.</t>
  </si>
  <si>
    <t>50 to 100 mm average compacted thickness with bitumen of grade VG-30 @ 3.50% (percentage by weight of   total mix) prepared in  Drum Type Hot Mix Plant of 60-90 TPH capacity.</t>
  </si>
  <si>
    <t>Manufacturing, supplying and fixing retro reflective sign boards made up of 2 mm thick aluminium sheet, face to be fully covered with high intensity encapsulated type heat activated retro reflective sheeting conforming to type - IV of ASTM-D 4956-01 in blue and silver white or other colour combination including subject matter, message (bi- lingual), symbols and borders etc. as per IRC ; 67:2001, pasted on substrate by an adhesive backing which shall be activated by applying heat and pressure conforming to class -2 of ASTM-D-4956-01 and fixing the same with suitable sized aluminium alloy rivets @ 20 cm c/c to back support frame of M.S. angle iron of size 25x25x3 mm along with theft resistant measures, mounted and fixed with 2 Nos. M.S. angles of size 35x35x5 mm to a vertical post made up to M.S. Tee section ISMT 50x50x6 mm welded with base plate of size 100x100x5 mm at the bottom end and including making holes in pipes, angles flats, providing &amp; fixing M.S. message plate of required size, steel work to be painted with two or more coats of synthetic enamel paint of required shade and of approved brand &amp; manufacture over priming coat of zinc chromate yellow primer (vertical MS-Tee support to be painted in black and white colours).Backside of aluminium sheet to be painted with two or more coats of epoxy paint over and including appropriate priming coat including all leads and lifts etc. complete as per drawing , specification and direction of Engineer-in-charge.</t>
  </si>
  <si>
    <t>Mandatory/ Regulatory sign boards of 900 mm diametre with support length of 3750 mm</t>
  </si>
  <si>
    <t>Cautionary /warning sign boards of equilateral triangular shape having each side of 900 mm with support length of 3650 mm</t>
  </si>
  <si>
    <t>Manufacturing, supplying and fixing retro reflective overhead signage boards made up of 2 mm thick aluminium sheet, face to be fully covered with high intensity and encapsulated lens type heat activated retro reflective sheeting conforming to type - III of ASTM-D-4956-01 as approved by Engineer-in-charge, letters, borders etc. as per IRC : 67-2001 in silver white with blue colour back ground and with high intensity grade, pasted on substrate by pressure sensitive adhesive backing which shall be activated by applying pressure conforming to class II of ASTM-D-4956-01 and fixing the same to the plate of structural frame work by means of suitable sized aluminium alloys, rivets or bolts &amp; nuts @ 300 mm centre to centre all along the periphery as well as in two vertical rows along with theft resistant measures, including the cost of painting with two or more coats of epoxy paint in grey colour on the back side of aluminium sheet including appropriate priming coat. The rate includes the cost of rounding off the corners, lowering down the structural frame work from the gantry, fixing and erecting the same in position all complete as per drawings, specification and direction of the engineer-in- charge.(Structural frame work including M.S. plate to be provided separately. Rectangular area of the sheet only shall be measured for payment).</t>
  </si>
  <si>
    <t>Overhead informatory road signage</t>
  </si>
  <si>
    <t>Providing Retro-reflective regulatory sign board of size 900 mm dia meter made out of 2 mm thick aluminium sheet, face to be fully covered with high intensity encapsulated lens type retro -reflective sheeting as approved by Engineer-in-charge . Letter, symbols, borders etc. will be as per IRC - 67 with required colour scheme on the boards and with the high intensity grade A. The aluminium sheet to be riveted to M.S. frame of angle iron of size 40x40x4 mm. The boards will be fixed to 1 No. 50x50 mm square post made of M.S. angle 50x50x4 mm, 4 m long welded to the frame with adequate anti-theft arrangement .Sheet work to be painted with two or more coats of synthetic enamel paint over an under coat (primer) and back side of aluminium sheet to be painted with two or more coats of epoxy paint including appropriate priming coat complete in all respects as per direction of Engineer-in-charge.</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</si>
  <si>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</si>
  <si>
    <t>Providing and fixing post delineators made of ABS round body fitted with 2 nos 100 mm dia high reflective reflectors and mounted on MS pipe of 65 mm dia duly powder coated anti-rust and anti theft steel to be installed as per direction of Engineer-in-charge.</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</si>
  <si>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</si>
  <si>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t>
  </si>
  <si>
    <t>Providing and laying C.C. pavement of mix M-25 with ready mixed concrete from batching plant. The ready mixed concrete shall be laid and finished with screed board vibrator , vacuum dewatering process and finally finished by floating, brooming with wire brush etc. complete as per specifications and directions of Engineer-in- charge. (The panel shuttering work shall be paid for separately).</t>
  </si>
  <si>
    <t>Scarifying the existing bituminous road surface to a depth of 50 mm and disposal of scarified material within all lifts and lead upto 1km (by mechanical means).</t>
  </si>
  <si>
    <t>Providing and erecting 2.00 metre high temporary barricading at site; each panel of size 2.50mx2.00m made of 40x40x6mm angle iron or 50x50x3mm hollow MS tube posts/horizontal members/bracings covered with 1.63mm thick MS sheet. The sheet shall be fixed with 30x5mm MS flat by suitable welding/riveting. The panels shall be made so that gap of 50cm above the ground is available making overall height as 2.5m. MS channel ISLC 75 @ 5.70 kg/m, 50cm long shall be provided at the bottom having oval shaped holes of size 50x25mm at both ends with 50cm long MS angle 40x40x6mm bracing. Suitable arrangement shall be made to fix the barricading to avoid from overturning by providing 250mm long expansion fasteners at both ends. The work shall be executed as per drawing/direction of Engineer-in-Charge which includes writing and painting, arrangement for traffic diversion such as traffic signals during construction at site for day and night, glow lamps, reflective signs, marking, flags, caution tape as directed by the Engineer-in-Charge. The barricading provided shall be retained in position at site continuously i/c shifting of barricading from one location to another location as many times as required during the execution of the entire work till its completion. Rate include its maintenance for damages, painting, all incidentals, labour materials, equipments and works required to execute the job. The barricading shall not be removed without prior approval of Engineer- in-Charge. (Note :- One time payment shall be made for providing barricading from start of work till completion of work i/c shifting. The barricading provided shall remain to be the property of the contractor on completion of the work).</t>
  </si>
  <si>
    <t>Taking out existing kerb stones of all types from footpath/ central verge, including removal of mortar etc., disposal of unserviceable material to the dumping ground, for which payment shall be made separately and stacking of serviceable material within 50 metre lead as per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</si>
  <si>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</si>
  <si>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 in-charge. (Old CC paver blocks shall be supplied by the department free of cost).</t>
  </si>
  <si>
    <t>Laying at or near ground level old kerb stones of all types in position to the required line, level and curvature, jointed with cement mortar 1:3 (1 cement : 3 coarse sand), including making joints with or without grooves (thickness of joints, except at sharp curve, shall not be more than 5 mm), including making drainage opening wherever required etc. complete as per direction of Engineer-in-charge. (Length of finished kerb edging shall be measured for payment). (Old kerb stones shall be supplied by the department free of cost)</t>
  </si>
  <si>
    <t>Providing and laying factory made chamfered edge Cement Concrete paver blocks in footpath, parks, lawns, drive ways or light traffic parking etc, of required strength, thickness &amp; size/ shape, made by table vibratory method using PU mould, laid in required colour &amp; pattern over 50mm thick compacted bed of  sand, compacting and proper embedding/laying of inter locking paver blocks into the sand bedding layer through vibratory compaction by using plate vibrator, filling the joints with sand and cutting of paver blocks as per required size and pattern, finishing and sweeping extra sand. complete all as per direction of Engineer-in-Charge.</t>
  </si>
  <si>
    <t>60mm thick cement concrete paver block of M-35 grade with approved colour, design &amp; pattern.</t>
  </si>
  <si>
    <t>80 mm thick C.C. paver block of M-30 grade with approved color design and pattern.</t>
  </si>
  <si>
    <t>Repair and patch work of Road Surface with  Bituminous concrete in required thickness using crushed stone aggregates of specified grading, premixed with  bitumen of grade VG-30 @ 5.5% (percentage by weight of total mix) and lime filler @ 3% (percentage by weight of Aggregate) prepared in Batch Type Hot Mix Plant of 100-120 TPH capacity, transporting the hot mix to work site by tippers, laying manually  and rolling with smooth wheeled, vibratory and tandem rollers to achieve the desired compaction and density as per specification, complete and as per directions of Engineer-in-Charge.</t>
  </si>
  <si>
    <t>Laying, spreading and compacting by mechenical of malba/building rubbish of specified sizes in uniform thickness, hand picking, rolling with 3 wheeled road/vibratory roller 8-10 tonne capacity in stages of 150 mm thickness part then, watering and compacting to the required density  as directed by Engineer-In-Charge.</t>
  </si>
  <si>
    <t>Providing &amp; fixing of ready made P.V.C speed breaker on road etc complete. 
(Direction of Engineer-in-charge)</t>
  </si>
  <si>
    <t xml:space="preserve">Spreading of malba/buidling rubbish (by mechanical) of specified sizes in uniform thickness as directed by Engineer-in-charge Lead - 5 
</t>
  </si>
  <si>
    <t>DRAINAGE</t>
  </si>
  <si>
    <t>Providing and laying non-pressure NP2 class (light duty) R.C.C. pipes with collars jointed with stiff mixture of cement mortar in the proportion of 1:2 (1 cement : 2 fine sand) including testing of joints etc. complete :</t>
  </si>
  <si>
    <t>150 mm dia. R.C.C. pipe</t>
  </si>
  <si>
    <t>250 mm dia. R.C.C. pipe</t>
  </si>
  <si>
    <t>300 mm dia. R.C.C. pipe</t>
  </si>
  <si>
    <t>450 mm dia. R.C.C. pipe</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</si>
  <si>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</si>
  <si>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Inside size 90x80 cm and 45 cm deep including C.I. cover with frame (light duty) 455x610 mm internal dimensions, total weight of cover and frame to be not less than 38 kg (weight of cover 23 kg and weight of frame 15 kg) :</t>
  </si>
  <si>
    <t>With common burnt clay F.P.S. (non modular) bricks of class designation 7.5</t>
  </si>
  <si>
    <t>Inside size 120x90 cm and 90 cm deep including C.I. cover with frame (medium duty) 500 mm internal diameter, total weight of cover and frame to be not less than 116 kg (weight of cover 58 kg and weight of frame 58 kg) :</t>
  </si>
  <si>
    <t>Constructing brick masonry circular type manhole 0.91 m internal dia at bottom and 0.56m dia at top in cement mortar 1:4 (1 cement : 4 coarse sand), inside cement plaster 12 mm thick with cement mortar 1:3 (1 cement : 3 coarse sand) finished with a floating coat of neat cement, foundation concrete 1:3:6 mix (1 cement : 3 coarse sand : 6 graded stone aggregate 40 mm nominal size), and making necessary channel in cement concrete 1:2:4 (1 cement : 2 coarse sand : 4 graded stone aggregate 20 mm nominal size) finished with a floating coat of neat cement, all complete as per standard design :</t>
  </si>
  <si>
    <t>0.91 m deep with S.F.R.C. cover and frame (heavy duty, HD-20 grade designation) 560 mm internal diameter con- forming to I.S. 12592, total weight of cover and frame to be not less than 182 kg., fixed in cement concrete 1:2:4 (1 cement : 2 coarse sand : 4 graded stone aggregate 20 mm nominal size) including centering, shuttering all complete. (Excavation, foot rests and 12mm thick cement plaster at the external surface shall be paid for separately) :</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</si>
  <si>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</si>
  <si>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</si>
  <si>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</si>
  <si>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Constructing brick masonry road gully chamber 45x45x77.5 cm with bricks in cement mortar 1:4 (1 cement : 4 coarse sand ) with precast R.C.C. vertical grating complete as per standard design :</t>
  </si>
  <si>
    <t>Constructing brick masonry road gully chamber 110x50x77.5 cm with bricks in cement mortar 1:4 (1 cement : 4 coarse sand) including 500x450 mm precast R.C.C. horizontal grating with frame and vertical grating complete as per standard design :</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</si>
  <si>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</si>
  <si>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</si>
  <si>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Brick work with common burnt clay F.P.S. (non modular) bricks of class designation 7.5 in foundation and plinth in:
Cement mortar 1:6 (1 cement : 6 coarse sand)
with old available bricks</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</si>
  <si>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
With old available brick aggregate.</t>
  </si>
  <si>
    <t xml:space="preserve">Brick on edge flooring with old available bricks of class designation 7.5 on a bed of 12 mm cement mortar, including filling the joints with same mortar, with common burnt clay non modular bricks:
1:6 (1cement : 6 coarse sand)
</t>
  </si>
  <si>
    <t>Half brick masonry with old available common burnt clay F.P.S. (non modular) bricks of class designation 7.5 in superstructure above plinth level up to floor V level.
Cement mortar 1:4 (1 cement :4 coarse sand)</t>
  </si>
  <si>
    <t>Providing &amp; fixing Kota Stone upto 100 mm depth Strips with CM 1:4 in CC Road i/c cutting the kota in strips.</t>
  </si>
  <si>
    <t xml:space="preserve">Providing and laying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</si>
  <si>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 xml:space="preserve">Providing and laying old available 70 mm thick factory made RCC grass grid paver block of M30 grade made by block making machine with strong vibratory compaction, of size 600mm X 400mm and of approved desigh, laid over and including 50 mm thick compacted bed of fine sand, filling the joint and holes with mix of 50% available Earth and 50% fine sand etc. all complete as per direction of Engineer-in-charge.    
</t>
  </si>
  <si>
    <t>Taking out existing Grass Grid Paver blocks from footpath/ central verge, including removal of rubbish etc., disposal of unserviceable material to the dumping ground, for which payment shall be made separately and stacking of serviceable material within 50 metre lead as per direction of Engineer-in-Charge.</t>
  </si>
  <si>
    <t>Spreading of mulba/building rubbish (by mechenical) of specified size in uniform thikness as directer by Engineer-in-charge.</t>
  </si>
  <si>
    <t>1000 Nos</t>
  </si>
  <si>
    <t>per letter per cm height</t>
  </si>
  <si>
    <t>per cm
depth per
cm width
per metre
length</t>
  </si>
  <si>
    <t>Mt</t>
  </si>
  <si>
    <t>Sqm</t>
  </si>
  <si>
    <t>Rm</t>
  </si>
  <si>
    <t>NIT No:  Civil/26/04/2024-1</t>
  </si>
  <si>
    <t>Name of Work: Annual contract for minor repair and maintenance works for main roads and its periphery walls of IIT Kanpur campus, MWCC1</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</si>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</sst>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Narrow"/>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7" fillId="0" borderId="12"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17" fillId="0" borderId="16" xfId="56" applyNumberFormat="1" applyFont="1" applyFill="1" applyBorder="1" applyAlignment="1">
      <alignment horizontal="center" vertical="top" wrapText="1"/>
      <protection/>
    </xf>
    <xf numFmtId="0" fontId="7" fillId="0" borderId="17" xfId="59" applyNumberFormat="1" applyFont="1" applyFill="1" applyBorder="1" applyAlignment="1">
      <alignment horizontal="left" vertical="top"/>
      <protection/>
    </xf>
    <xf numFmtId="0" fontId="65" fillId="0" borderId="16" xfId="0" applyFont="1" applyFill="1" applyBorder="1" applyAlignment="1">
      <alignment horizontal="center" vertical="center"/>
    </xf>
    <xf numFmtId="0" fontId="5" fillId="0" borderId="0" xfId="56" applyNumberFormat="1" applyFont="1" applyFill="1" applyAlignment="1">
      <alignment vertical="top" wrapText="1"/>
      <protection/>
    </xf>
    <xf numFmtId="0" fontId="7" fillId="0" borderId="11" xfId="56" applyNumberFormat="1" applyFont="1" applyFill="1" applyBorder="1" applyAlignment="1">
      <alignment horizontal="center" vertical="center" wrapText="1"/>
      <protection/>
    </xf>
    <xf numFmtId="0" fontId="7" fillId="0" borderId="16" xfId="56" applyNumberFormat="1" applyFont="1" applyFill="1" applyBorder="1" applyAlignment="1">
      <alignment horizontal="center" vertical="center" wrapText="1"/>
      <protection/>
    </xf>
    <xf numFmtId="0" fontId="4" fillId="0" borderId="16" xfId="0" applyFont="1" applyFill="1" applyBorder="1" applyAlignment="1">
      <alignment horizontal="center" vertical="center"/>
    </xf>
    <xf numFmtId="0" fontId="66" fillId="0" borderId="16" xfId="0" applyFont="1" applyFill="1" applyBorder="1" applyAlignment="1">
      <alignment horizontal="justify" vertical="top" wrapText="1"/>
    </xf>
    <xf numFmtId="0" fontId="66" fillId="0" borderId="16" xfId="0" applyFont="1" applyFill="1" applyBorder="1" applyAlignment="1">
      <alignment horizontal="center" vertical="center"/>
    </xf>
    <xf numFmtId="0" fontId="66" fillId="0" borderId="16" xfId="0" applyFont="1" applyFill="1" applyBorder="1" applyAlignment="1">
      <alignment horizontal="center" vertical="center" wrapText="1"/>
    </xf>
    <xf numFmtId="2" fontId="19" fillId="0" borderId="16" xfId="55" applyNumberFormat="1" applyFont="1" applyFill="1" applyBorder="1" applyAlignment="1">
      <alignment horizontal="center" vertical="center" wrapText="1"/>
      <protection/>
    </xf>
    <xf numFmtId="2" fontId="20" fillId="0" borderId="16" xfId="56" applyNumberFormat="1" applyFont="1" applyFill="1" applyBorder="1" applyAlignment="1" applyProtection="1">
      <alignment horizontal="center" vertical="center"/>
      <protection locked="0"/>
    </xf>
    <xf numFmtId="2" fontId="19" fillId="0" borderId="16" xfId="59" applyNumberFormat="1" applyFont="1" applyFill="1" applyBorder="1" applyAlignment="1">
      <alignment horizontal="center" vertical="center"/>
      <protection/>
    </xf>
    <xf numFmtId="2" fontId="19" fillId="0" borderId="16" xfId="56" applyNumberFormat="1" applyFont="1" applyFill="1" applyBorder="1" applyAlignment="1">
      <alignment horizontal="center" vertical="center"/>
      <protection/>
    </xf>
    <xf numFmtId="2" fontId="20" fillId="33" borderId="16" xfId="56" applyNumberFormat="1" applyFont="1" applyFill="1" applyBorder="1" applyAlignment="1" applyProtection="1">
      <alignment horizontal="center" vertical="center"/>
      <protection locked="0"/>
    </xf>
    <xf numFmtId="2" fontId="20" fillId="0" borderId="16" xfId="56" applyNumberFormat="1" applyFont="1" applyFill="1" applyBorder="1" applyAlignment="1" applyProtection="1">
      <alignment horizontal="center" vertical="center" wrapText="1"/>
      <protection locked="0"/>
    </xf>
    <xf numFmtId="2" fontId="20" fillId="0" borderId="16" xfId="59" applyNumberFormat="1" applyFont="1" applyFill="1" applyBorder="1" applyAlignment="1">
      <alignment horizontal="center" vertical="center"/>
      <protection/>
    </xf>
    <xf numFmtId="2" fontId="20" fillId="0" borderId="16" xfId="58" applyNumberFormat="1" applyFont="1" applyFill="1" applyBorder="1" applyAlignment="1">
      <alignment horizontal="left" vertical="center"/>
      <protection/>
    </xf>
    <xf numFmtId="0" fontId="19" fillId="0" borderId="16" xfId="59" applyNumberFormat="1" applyFont="1" applyFill="1" applyBorder="1" applyAlignment="1">
      <alignment horizontal="left" vertical="center" wrapText="1"/>
      <protection/>
    </xf>
    <xf numFmtId="0" fontId="21" fillId="0" borderId="18" xfId="59" applyNumberFormat="1" applyFont="1" applyFill="1" applyBorder="1" applyAlignment="1">
      <alignment vertical="top"/>
      <protection/>
    </xf>
    <xf numFmtId="0" fontId="21" fillId="0" borderId="0" xfId="59" applyNumberFormat="1" applyFont="1" applyFill="1" applyBorder="1" applyAlignment="1">
      <alignment vertical="top"/>
      <protection/>
    </xf>
    <xf numFmtId="0" fontId="22" fillId="0" borderId="19" xfId="59" applyNumberFormat="1" applyFont="1" applyFill="1" applyBorder="1" applyAlignment="1">
      <alignment vertical="top"/>
      <protection/>
    </xf>
    <xf numFmtId="0" fontId="21" fillId="0" borderId="19" xfId="59" applyNumberFormat="1" applyFont="1" applyFill="1" applyBorder="1" applyAlignment="1">
      <alignment vertical="top"/>
      <protection/>
    </xf>
    <xf numFmtId="0" fontId="21" fillId="0" borderId="0" xfId="56" applyNumberFormat="1" applyFont="1" applyFill="1" applyAlignment="1">
      <alignment vertical="top"/>
      <protection/>
    </xf>
    <xf numFmtId="2" fontId="22" fillId="0" borderId="20" xfId="59" applyNumberFormat="1" applyFont="1" applyFill="1" applyBorder="1" applyAlignment="1">
      <alignment vertical="top"/>
      <protection/>
    </xf>
    <xf numFmtId="2" fontId="22" fillId="0" borderId="21" xfId="59" applyNumberFormat="1" applyFont="1" applyFill="1" applyBorder="1" applyAlignment="1">
      <alignment vertical="top"/>
      <protection/>
    </xf>
    <xf numFmtId="0" fontId="21" fillId="0" borderId="22" xfId="59" applyNumberFormat="1" applyFont="1" applyFill="1" applyBorder="1" applyAlignment="1">
      <alignment vertical="top" wrapText="1"/>
      <protection/>
    </xf>
    <xf numFmtId="0" fontId="23" fillId="0" borderId="12" xfId="56" applyNumberFormat="1" applyFont="1" applyFill="1" applyBorder="1" applyAlignment="1" applyProtection="1">
      <alignment vertical="top"/>
      <protection/>
    </xf>
    <xf numFmtId="0" fontId="24" fillId="0" borderId="11" xfId="59" applyNumberFormat="1" applyFont="1" applyFill="1" applyBorder="1" applyAlignment="1" applyProtection="1">
      <alignment vertical="center" wrapText="1"/>
      <protection locked="0"/>
    </xf>
    <xf numFmtId="0" fontId="25" fillId="33" borderId="11" xfId="59" applyNumberFormat="1" applyFont="1" applyFill="1" applyBorder="1" applyAlignment="1" applyProtection="1">
      <alignment vertical="center" wrapText="1"/>
      <protection locked="0"/>
    </xf>
    <xf numFmtId="10" fontId="26" fillId="33" borderId="11" xfId="66" applyNumberFormat="1" applyFont="1" applyFill="1" applyBorder="1" applyAlignment="1" applyProtection="1">
      <alignment horizontal="center" vertical="center"/>
      <protection locked="0"/>
    </xf>
    <xf numFmtId="0" fontId="23" fillId="0" borderId="11" xfId="59" applyNumberFormat="1" applyFont="1" applyFill="1" applyBorder="1" applyAlignment="1">
      <alignment vertical="top"/>
      <protection/>
    </xf>
    <xf numFmtId="0" fontId="21" fillId="0" borderId="11" xfId="56" applyNumberFormat="1" applyFont="1" applyFill="1" applyBorder="1" applyAlignment="1" applyProtection="1">
      <alignment vertical="top"/>
      <protection/>
    </xf>
    <xf numFmtId="0" fontId="27" fillId="0" borderId="11" xfId="59" applyNumberFormat="1" applyFont="1" applyFill="1" applyBorder="1" applyAlignment="1" applyProtection="1">
      <alignment vertical="center" wrapText="1"/>
      <protection locked="0"/>
    </xf>
    <xf numFmtId="0" fontId="27" fillId="0" borderId="11" xfId="66" applyNumberFormat="1" applyFont="1" applyFill="1" applyBorder="1" applyAlignment="1" applyProtection="1">
      <alignment vertical="center" wrapText="1"/>
      <protection locked="0"/>
    </xf>
    <xf numFmtId="0" fontId="24" fillId="0" borderId="11" xfId="59" applyNumberFormat="1" applyFont="1" applyFill="1" applyBorder="1" applyAlignment="1" applyProtection="1">
      <alignment vertical="center" wrapText="1"/>
      <protection/>
    </xf>
    <xf numFmtId="0" fontId="21" fillId="0" borderId="0" xfId="56" applyNumberFormat="1" applyFont="1" applyFill="1" applyAlignment="1" applyProtection="1">
      <alignment vertical="top"/>
      <protection/>
    </xf>
    <xf numFmtId="2" fontId="28" fillId="0" borderId="13" xfId="59" applyNumberFormat="1" applyFont="1" applyFill="1" applyBorder="1" applyAlignment="1">
      <alignment vertical="top"/>
      <protection/>
    </xf>
    <xf numFmtId="2" fontId="22" fillId="0" borderId="23" xfId="59" applyNumberFormat="1" applyFont="1" applyFill="1" applyBorder="1" applyAlignment="1">
      <alignment horizontal="right" vertical="top"/>
      <protection/>
    </xf>
    <xf numFmtId="0" fontId="21" fillId="0" borderId="13" xfId="59" applyNumberFormat="1" applyFont="1" applyFill="1" applyBorder="1" applyAlignment="1">
      <alignment vertical="top" wrapText="1"/>
      <protection/>
    </xf>
    <xf numFmtId="0" fontId="11" fillId="0" borderId="13" xfId="56" applyNumberFormat="1" applyFont="1" applyFill="1" applyBorder="1" applyAlignment="1">
      <alignment horizontal="center"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22"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6"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62"/>
  <sheetViews>
    <sheetView showGridLines="0" zoomScale="75" zoomScaleNormal="75" zoomScalePageLayoutView="0" workbookViewId="0" topLeftCell="A17">
      <selection activeCell="D18" sqref="D18"/>
    </sheetView>
  </sheetViews>
  <sheetFormatPr defaultColWidth="9.140625" defaultRowHeight="15"/>
  <cols>
    <col min="1" max="1" width="9.57421875" style="1" customWidth="1"/>
    <col min="2" max="2" width="67.42187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48" width="0" style="1" hidden="1" customWidth="1"/>
    <col min="49" max="51" width="9.140625" style="1" hidden="1" customWidth="1"/>
    <col min="52" max="52" width="0.13671875" style="1" customWidth="1"/>
    <col min="53" max="53" width="17.57421875" style="1" customWidth="1"/>
    <col min="54" max="54" width="17.710937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6" t="str">
        <f>B2&amp;" BoQ"</f>
        <v>Percentage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7" t="s">
        <v>148</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38.25" customHeight="1">
      <c r="A5" s="77" t="s">
        <v>432</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IE5" s="10"/>
      <c r="IF5" s="10"/>
      <c r="IG5" s="10"/>
      <c r="IH5" s="10"/>
      <c r="II5" s="10"/>
    </row>
    <row r="6" spans="1:243" s="9" customFormat="1" ht="30.75" customHeight="1">
      <c r="A6" s="77" t="s">
        <v>431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8" t="s">
        <v>7</v>
      </c>
      <c r="B7" s="78"/>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IE7" s="10"/>
      <c r="IF7" s="10"/>
      <c r="IG7" s="10"/>
      <c r="IH7" s="10"/>
      <c r="II7" s="10"/>
    </row>
    <row r="8" spans="1:243" s="12" customFormat="1" ht="58.5" customHeight="1">
      <c r="A8" s="11" t="s">
        <v>50</v>
      </c>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60</v>
      </c>
      <c r="BB11" s="20" t="s">
        <v>32</v>
      </c>
      <c r="BC11" s="20" t="s">
        <v>33</v>
      </c>
      <c r="IE11" s="18"/>
      <c r="IF11" s="18"/>
      <c r="IG11" s="18"/>
      <c r="IH11" s="18"/>
      <c r="II11" s="18"/>
    </row>
    <row r="12" spans="1:243" s="17" customFormat="1" ht="15">
      <c r="A12" s="35">
        <v>1</v>
      </c>
      <c r="B12" s="16">
        <v>2</v>
      </c>
      <c r="C12" s="26">
        <v>3</v>
      </c>
      <c r="D12" s="27">
        <v>4</v>
      </c>
      <c r="E12" s="27">
        <v>5</v>
      </c>
      <c r="F12" s="27">
        <v>6</v>
      </c>
      <c r="G12" s="27">
        <v>7</v>
      </c>
      <c r="H12" s="27">
        <v>8</v>
      </c>
      <c r="I12" s="27">
        <v>9</v>
      </c>
      <c r="J12" s="27">
        <v>10</v>
      </c>
      <c r="K12" s="27">
        <v>11</v>
      </c>
      <c r="L12" s="27">
        <v>12</v>
      </c>
      <c r="M12" s="27">
        <v>13</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30">
        <v>7</v>
      </c>
      <c r="BB12" s="30">
        <v>54</v>
      </c>
      <c r="BC12" s="30">
        <v>8</v>
      </c>
      <c r="IE12" s="18"/>
      <c r="IF12" s="18"/>
      <c r="IG12" s="18"/>
      <c r="IH12" s="18"/>
      <c r="II12" s="18"/>
    </row>
    <row r="13" spans="1:243" s="17" customFormat="1" ht="18">
      <c r="A13" s="36">
        <v>1</v>
      </c>
      <c r="B13" s="31" t="s">
        <v>70</v>
      </c>
      <c r="C13" s="29"/>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7">
        <v>1</v>
      </c>
      <c r="IB13" s="17" t="s">
        <v>70</v>
      </c>
      <c r="IE13" s="18"/>
      <c r="IF13" s="18"/>
      <c r="IG13" s="18"/>
      <c r="IH13" s="18"/>
      <c r="II13" s="18"/>
    </row>
    <row r="14" spans="1:243" s="21" customFormat="1" ht="15.75">
      <c r="A14" s="37">
        <v>1.01</v>
      </c>
      <c r="B14" s="38" t="s">
        <v>164</v>
      </c>
      <c r="C14" s="33" t="s">
        <v>53</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1">
        <v>1.01</v>
      </c>
      <c r="IB14" s="21" t="s">
        <v>164</v>
      </c>
      <c r="IC14" s="21" t="s">
        <v>53</v>
      </c>
      <c r="IE14" s="22"/>
      <c r="IF14" s="22" t="s">
        <v>34</v>
      </c>
      <c r="IG14" s="22" t="s">
        <v>35</v>
      </c>
      <c r="IH14" s="22">
        <v>10</v>
      </c>
      <c r="II14" s="22" t="s">
        <v>36</v>
      </c>
    </row>
    <row r="15" spans="1:243" s="21" customFormat="1" ht="31.5">
      <c r="A15" s="36">
        <v>1.02</v>
      </c>
      <c r="B15" s="38" t="s">
        <v>165</v>
      </c>
      <c r="C15" s="33" t="s">
        <v>54</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21">
        <v>1.02</v>
      </c>
      <c r="IB15" s="21" t="s">
        <v>165</v>
      </c>
      <c r="IC15" s="21" t="s">
        <v>54</v>
      </c>
      <c r="IE15" s="22"/>
      <c r="IF15" s="22" t="s">
        <v>40</v>
      </c>
      <c r="IG15" s="22" t="s">
        <v>35</v>
      </c>
      <c r="IH15" s="22">
        <v>123.223</v>
      </c>
      <c r="II15" s="22" t="s">
        <v>37</v>
      </c>
    </row>
    <row r="16" spans="1:243" s="21" customFormat="1" ht="15.75" customHeight="1">
      <c r="A16" s="37">
        <v>1.03</v>
      </c>
      <c r="B16" s="38" t="s">
        <v>255</v>
      </c>
      <c r="C16" s="39" t="s">
        <v>55</v>
      </c>
      <c r="D16" s="39">
        <v>80</v>
      </c>
      <c r="E16" s="40" t="s">
        <v>145</v>
      </c>
      <c r="F16" s="41">
        <v>143.08</v>
      </c>
      <c r="G16" s="42"/>
      <c r="H16" s="42"/>
      <c r="I16" s="43" t="s">
        <v>38</v>
      </c>
      <c r="J16" s="44">
        <f>IF(I16="Less(-)",-1,1)</f>
        <v>1</v>
      </c>
      <c r="K16" s="42" t="s">
        <v>39</v>
      </c>
      <c r="L16" s="42" t="s">
        <v>4</v>
      </c>
      <c r="M16" s="45"/>
      <c r="N16" s="42"/>
      <c r="O16" s="42"/>
      <c r="P16" s="46"/>
      <c r="Q16" s="42"/>
      <c r="R16" s="42"/>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ROUND(total_amount_ba($B$2,$D$2,D16,F16,J16,K16,M16),0)</f>
        <v>11446</v>
      </c>
      <c r="BB16" s="48">
        <f>BA16+SUM(N16:AZ16)</f>
        <v>11446</v>
      </c>
      <c r="BC16" s="49" t="str">
        <f>SpellNumber(L16,BB16)</f>
        <v>INR  Eleven Thousand Four Hundred &amp; Forty Six  Only</v>
      </c>
      <c r="IA16" s="21">
        <v>1.03</v>
      </c>
      <c r="IB16" s="21" t="s">
        <v>255</v>
      </c>
      <c r="IC16" s="21" t="s">
        <v>55</v>
      </c>
      <c r="ID16" s="21">
        <v>80</v>
      </c>
      <c r="IE16" s="22" t="s">
        <v>145</v>
      </c>
      <c r="IF16" s="22" t="s">
        <v>41</v>
      </c>
      <c r="IG16" s="22" t="s">
        <v>42</v>
      </c>
      <c r="IH16" s="22">
        <v>213</v>
      </c>
      <c r="II16" s="22" t="s">
        <v>37</v>
      </c>
    </row>
    <row r="17" spans="1:243" s="21" customFormat="1" ht="31.5">
      <c r="A17" s="37">
        <v>1.05</v>
      </c>
      <c r="B17" s="38" t="s">
        <v>256</v>
      </c>
      <c r="C17" s="39" t="s">
        <v>56</v>
      </c>
      <c r="D17" s="39">
        <v>230</v>
      </c>
      <c r="E17" s="40" t="s">
        <v>145</v>
      </c>
      <c r="F17" s="41">
        <v>178.85</v>
      </c>
      <c r="G17" s="42"/>
      <c r="H17" s="42"/>
      <c r="I17" s="43" t="s">
        <v>38</v>
      </c>
      <c r="J17" s="44">
        <f aca="true" t="shared" si="0" ref="J17:J80">IF(I17="Less(-)",-1,1)</f>
        <v>1</v>
      </c>
      <c r="K17" s="42" t="s">
        <v>39</v>
      </c>
      <c r="L17" s="42" t="s">
        <v>4</v>
      </c>
      <c r="M17" s="45"/>
      <c r="N17" s="42"/>
      <c r="O17" s="42"/>
      <c r="P17" s="46"/>
      <c r="Q17" s="42"/>
      <c r="R17" s="42"/>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aca="true" t="shared" si="1" ref="BA17:BA80">ROUND(total_amount_ba($B$2,$D$2,D17,F17,J17,K17,M17),0)</f>
        <v>41136</v>
      </c>
      <c r="BB17" s="48">
        <f aca="true" t="shared" si="2" ref="BB17:BB80">BA17+SUM(N17:AZ17)</f>
        <v>41136</v>
      </c>
      <c r="BC17" s="49" t="str">
        <f aca="true" t="shared" si="3" ref="BC17:BC80">SpellNumber(L17,BB17)</f>
        <v>INR  Forty One Thousand One Hundred &amp; Thirty Six  Only</v>
      </c>
      <c r="IA17" s="21">
        <v>1.05</v>
      </c>
      <c r="IB17" s="21" t="s">
        <v>256</v>
      </c>
      <c r="IC17" s="21" t="s">
        <v>56</v>
      </c>
      <c r="ID17" s="21">
        <v>230</v>
      </c>
      <c r="IE17" s="22" t="s">
        <v>145</v>
      </c>
      <c r="IF17" s="22"/>
      <c r="IG17" s="22"/>
      <c r="IH17" s="22"/>
      <c r="II17" s="22"/>
    </row>
    <row r="18" spans="1:243" s="21" customFormat="1" ht="67.5" customHeight="1">
      <c r="A18" s="36">
        <v>1.06</v>
      </c>
      <c r="B18" s="38" t="s">
        <v>257</v>
      </c>
      <c r="C18" s="39" t="s">
        <v>61</v>
      </c>
      <c r="D18" s="39">
        <v>38</v>
      </c>
      <c r="E18" s="40" t="s">
        <v>425</v>
      </c>
      <c r="F18" s="41">
        <v>381.55</v>
      </c>
      <c r="G18" s="42"/>
      <c r="H18" s="42"/>
      <c r="I18" s="43" t="s">
        <v>38</v>
      </c>
      <c r="J18" s="44">
        <f t="shared" si="0"/>
        <v>1</v>
      </c>
      <c r="K18" s="42" t="s">
        <v>39</v>
      </c>
      <c r="L18" s="42" t="s">
        <v>4</v>
      </c>
      <c r="M18" s="45"/>
      <c r="N18" s="42"/>
      <c r="O18" s="42"/>
      <c r="P18" s="46"/>
      <c r="Q18" s="42"/>
      <c r="R18" s="42"/>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ROUND(total_amount_ba($B$2,$D$2,D18,F18,J18,K18,M18)/1000,0)</f>
        <v>14</v>
      </c>
      <c r="BB18" s="48">
        <f t="shared" si="2"/>
        <v>14</v>
      </c>
      <c r="BC18" s="49" t="str">
        <f t="shared" si="3"/>
        <v>INR  Fourteen Only</v>
      </c>
      <c r="IA18" s="21">
        <v>1.06</v>
      </c>
      <c r="IB18" s="28" t="s">
        <v>257</v>
      </c>
      <c r="IC18" s="21" t="s">
        <v>61</v>
      </c>
      <c r="ID18" s="21">
        <v>38</v>
      </c>
      <c r="IE18" s="22" t="s">
        <v>425</v>
      </c>
      <c r="IF18" s="22"/>
      <c r="IG18" s="22"/>
      <c r="IH18" s="22"/>
      <c r="II18" s="22"/>
    </row>
    <row r="19" spans="1:243" s="21" customFormat="1" ht="15.75">
      <c r="A19" s="37">
        <v>1.07</v>
      </c>
      <c r="B19" s="38" t="s">
        <v>137</v>
      </c>
      <c r="C19" s="39" t="s">
        <v>62</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1">
        <v>1.07</v>
      </c>
      <c r="IB19" s="21" t="s">
        <v>137</v>
      </c>
      <c r="IC19" s="21" t="s">
        <v>62</v>
      </c>
      <c r="IE19" s="22"/>
      <c r="IF19" s="22" t="s">
        <v>34</v>
      </c>
      <c r="IG19" s="22" t="s">
        <v>43</v>
      </c>
      <c r="IH19" s="22">
        <v>10</v>
      </c>
      <c r="II19" s="22" t="s">
        <v>37</v>
      </c>
    </row>
    <row r="20" spans="1:243" s="21" customFormat="1" ht="78.75">
      <c r="A20" s="36">
        <v>1.08</v>
      </c>
      <c r="B20" s="38" t="s">
        <v>166</v>
      </c>
      <c r="C20" s="39" t="s">
        <v>57</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1">
        <v>1.08</v>
      </c>
      <c r="IB20" s="21" t="s">
        <v>166</v>
      </c>
      <c r="IC20" s="21" t="s">
        <v>57</v>
      </c>
      <c r="IE20" s="22"/>
      <c r="IF20" s="22"/>
      <c r="IG20" s="22"/>
      <c r="IH20" s="22"/>
      <c r="II20" s="22"/>
    </row>
    <row r="21" spans="1:243" s="21" customFormat="1" ht="31.5">
      <c r="A21" s="37">
        <v>1.09</v>
      </c>
      <c r="B21" s="38" t="s">
        <v>138</v>
      </c>
      <c r="C21" s="33" t="s">
        <v>63</v>
      </c>
      <c r="D21" s="39">
        <v>291</v>
      </c>
      <c r="E21" s="40" t="s">
        <v>136</v>
      </c>
      <c r="F21" s="41">
        <v>93.82</v>
      </c>
      <c r="G21" s="42"/>
      <c r="H21" s="42"/>
      <c r="I21" s="43" t="s">
        <v>38</v>
      </c>
      <c r="J21" s="44">
        <f t="shared" si="0"/>
        <v>1</v>
      </c>
      <c r="K21" s="42" t="s">
        <v>39</v>
      </c>
      <c r="L21" s="42" t="s">
        <v>4</v>
      </c>
      <c r="M21" s="45"/>
      <c r="N21" s="42"/>
      <c r="O21" s="42"/>
      <c r="P21" s="46"/>
      <c r="Q21" s="42"/>
      <c r="R21" s="42"/>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27302</v>
      </c>
      <c r="BB21" s="48">
        <f t="shared" si="2"/>
        <v>27302</v>
      </c>
      <c r="BC21" s="49" t="str">
        <f t="shared" si="3"/>
        <v>INR  Twenty Seven Thousand Three Hundred &amp; Two  Only</v>
      </c>
      <c r="IA21" s="21">
        <v>1.09</v>
      </c>
      <c r="IB21" s="21" t="s">
        <v>138</v>
      </c>
      <c r="IC21" s="21" t="s">
        <v>63</v>
      </c>
      <c r="ID21" s="21">
        <v>291</v>
      </c>
      <c r="IE21" s="22" t="s">
        <v>136</v>
      </c>
      <c r="IF21" s="22" t="s">
        <v>40</v>
      </c>
      <c r="IG21" s="22" t="s">
        <v>35</v>
      </c>
      <c r="IH21" s="22">
        <v>123.223</v>
      </c>
      <c r="II21" s="22" t="s">
        <v>37</v>
      </c>
    </row>
    <row r="22" spans="1:243" s="21" customFormat="1" ht="94.5">
      <c r="A22" s="36">
        <v>1.1</v>
      </c>
      <c r="B22" s="38" t="s">
        <v>258</v>
      </c>
      <c r="C22" s="33" t="s">
        <v>58</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1">
        <v>1.1</v>
      </c>
      <c r="IB22" s="21" t="s">
        <v>258</v>
      </c>
      <c r="IC22" s="21" t="s">
        <v>58</v>
      </c>
      <c r="IE22" s="22"/>
      <c r="IF22" s="22" t="s">
        <v>44</v>
      </c>
      <c r="IG22" s="22" t="s">
        <v>45</v>
      </c>
      <c r="IH22" s="22">
        <v>10</v>
      </c>
      <c r="II22" s="22" t="s">
        <v>37</v>
      </c>
    </row>
    <row r="23" spans="1:243" s="21" customFormat="1" ht="31.5">
      <c r="A23" s="37">
        <v>1.11</v>
      </c>
      <c r="B23" s="38" t="s">
        <v>138</v>
      </c>
      <c r="C23" s="33" t="s">
        <v>64</v>
      </c>
      <c r="D23" s="39">
        <v>50</v>
      </c>
      <c r="E23" s="40" t="s">
        <v>145</v>
      </c>
      <c r="F23" s="41">
        <v>180.14</v>
      </c>
      <c r="G23" s="42"/>
      <c r="H23" s="42"/>
      <c r="I23" s="43" t="s">
        <v>38</v>
      </c>
      <c r="J23" s="44">
        <f t="shared" si="0"/>
        <v>1</v>
      </c>
      <c r="K23" s="42" t="s">
        <v>39</v>
      </c>
      <c r="L23" s="42" t="s">
        <v>4</v>
      </c>
      <c r="M23" s="45"/>
      <c r="N23" s="42"/>
      <c r="O23" s="42"/>
      <c r="P23" s="46"/>
      <c r="Q23" s="42"/>
      <c r="R23" s="42"/>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9007</v>
      </c>
      <c r="BB23" s="48">
        <f t="shared" si="2"/>
        <v>9007</v>
      </c>
      <c r="BC23" s="49" t="str">
        <f t="shared" si="3"/>
        <v>INR  Nine Thousand  &amp;Seven  Only</v>
      </c>
      <c r="IA23" s="21">
        <v>1.11</v>
      </c>
      <c r="IB23" s="21" t="s">
        <v>138</v>
      </c>
      <c r="IC23" s="21" t="s">
        <v>64</v>
      </c>
      <c r="ID23" s="21">
        <v>50</v>
      </c>
      <c r="IE23" s="22" t="s">
        <v>145</v>
      </c>
      <c r="IF23" s="22" t="s">
        <v>41</v>
      </c>
      <c r="IG23" s="22" t="s">
        <v>42</v>
      </c>
      <c r="IH23" s="22">
        <v>213</v>
      </c>
      <c r="II23" s="22" t="s">
        <v>37</v>
      </c>
    </row>
    <row r="24" spans="1:243" s="21" customFormat="1" ht="110.25">
      <c r="A24" s="36">
        <v>1.12</v>
      </c>
      <c r="B24" s="38" t="s">
        <v>149</v>
      </c>
      <c r="C24" s="39" t="s">
        <v>65</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1">
        <v>1.12</v>
      </c>
      <c r="IB24" s="21" t="s">
        <v>149</v>
      </c>
      <c r="IC24" s="21" t="s">
        <v>65</v>
      </c>
      <c r="IE24" s="34"/>
      <c r="IF24" s="22"/>
      <c r="IG24" s="22"/>
      <c r="IH24" s="22"/>
      <c r="II24" s="22"/>
    </row>
    <row r="25" spans="1:243" s="21" customFormat="1" ht="31.5">
      <c r="A25" s="37">
        <v>1.13</v>
      </c>
      <c r="B25" s="38" t="s">
        <v>150</v>
      </c>
      <c r="C25" s="33" t="s">
        <v>205</v>
      </c>
      <c r="D25" s="39">
        <v>12</v>
      </c>
      <c r="E25" s="40" t="s">
        <v>145</v>
      </c>
      <c r="F25" s="41">
        <v>251.51</v>
      </c>
      <c r="G25" s="42"/>
      <c r="H25" s="42"/>
      <c r="I25" s="43" t="s">
        <v>38</v>
      </c>
      <c r="J25" s="44">
        <f t="shared" si="0"/>
        <v>1</v>
      </c>
      <c r="K25" s="42" t="s">
        <v>39</v>
      </c>
      <c r="L25" s="42" t="s">
        <v>4</v>
      </c>
      <c r="M25" s="45"/>
      <c r="N25" s="42"/>
      <c r="O25" s="42"/>
      <c r="P25" s="46"/>
      <c r="Q25" s="42"/>
      <c r="R25" s="42"/>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t="shared" si="1"/>
        <v>3018</v>
      </c>
      <c r="BB25" s="48">
        <f t="shared" si="2"/>
        <v>3018</v>
      </c>
      <c r="BC25" s="49" t="str">
        <f t="shared" si="3"/>
        <v>INR  Three Thousand  &amp;Eighteen  Only</v>
      </c>
      <c r="IA25" s="21">
        <v>1.13</v>
      </c>
      <c r="IB25" s="21" t="s">
        <v>150</v>
      </c>
      <c r="IC25" s="21" t="s">
        <v>205</v>
      </c>
      <c r="ID25" s="21">
        <v>12</v>
      </c>
      <c r="IE25" s="22" t="s">
        <v>145</v>
      </c>
      <c r="IF25" s="22"/>
      <c r="IG25" s="22"/>
      <c r="IH25" s="22"/>
      <c r="II25" s="22"/>
    </row>
    <row r="26" spans="1:243" s="21" customFormat="1" ht="126">
      <c r="A26" s="36">
        <v>1.14</v>
      </c>
      <c r="B26" s="38" t="s">
        <v>259</v>
      </c>
      <c r="C26" s="33" t="s">
        <v>66</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21">
        <v>1.14</v>
      </c>
      <c r="IB26" s="21" t="s">
        <v>259</v>
      </c>
      <c r="IC26" s="21" t="s">
        <v>66</v>
      </c>
      <c r="IE26" s="22"/>
      <c r="IF26" s="22"/>
      <c r="IG26" s="22"/>
      <c r="IH26" s="22"/>
      <c r="II26" s="22"/>
    </row>
    <row r="27" spans="1:243" s="21" customFormat="1" ht="15.75">
      <c r="A27" s="37">
        <v>1.15</v>
      </c>
      <c r="B27" s="38" t="s">
        <v>138</v>
      </c>
      <c r="C27" s="39" t="s">
        <v>67</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1">
        <v>1.15</v>
      </c>
      <c r="IB27" s="21" t="s">
        <v>138</v>
      </c>
      <c r="IC27" s="21" t="s">
        <v>67</v>
      </c>
      <c r="IE27" s="22"/>
      <c r="IF27" s="22"/>
      <c r="IG27" s="22"/>
      <c r="IH27" s="22"/>
      <c r="II27" s="22"/>
    </row>
    <row r="28" spans="1:243" s="21" customFormat="1" ht="31.5">
      <c r="A28" s="36">
        <v>1.16</v>
      </c>
      <c r="B28" s="38" t="s">
        <v>260</v>
      </c>
      <c r="C28" s="33" t="s">
        <v>68</v>
      </c>
      <c r="D28" s="39">
        <v>6</v>
      </c>
      <c r="E28" s="40" t="s">
        <v>146</v>
      </c>
      <c r="F28" s="41">
        <v>224.07</v>
      </c>
      <c r="G28" s="42"/>
      <c r="H28" s="42"/>
      <c r="I28" s="43" t="s">
        <v>38</v>
      </c>
      <c r="J28" s="44">
        <f t="shared" si="0"/>
        <v>1</v>
      </c>
      <c r="K28" s="42" t="s">
        <v>39</v>
      </c>
      <c r="L28" s="42" t="s">
        <v>4</v>
      </c>
      <c r="M28" s="45"/>
      <c r="N28" s="42"/>
      <c r="O28" s="42"/>
      <c r="P28" s="46"/>
      <c r="Q28" s="42"/>
      <c r="R28" s="42"/>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1"/>
        <v>1344</v>
      </c>
      <c r="BB28" s="48">
        <f t="shared" si="2"/>
        <v>1344</v>
      </c>
      <c r="BC28" s="49" t="str">
        <f t="shared" si="3"/>
        <v>INR  One Thousand Three Hundred &amp; Forty Four  Only</v>
      </c>
      <c r="IA28" s="21">
        <v>1.16</v>
      </c>
      <c r="IB28" s="21" t="s">
        <v>260</v>
      </c>
      <c r="IC28" s="21" t="s">
        <v>68</v>
      </c>
      <c r="ID28" s="21">
        <v>6</v>
      </c>
      <c r="IE28" s="22" t="s">
        <v>146</v>
      </c>
      <c r="IF28" s="22"/>
      <c r="IG28" s="22"/>
      <c r="IH28" s="22"/>
      <c r="II28" s="22"/>
    </row>
    <row r="29" spans="1:243" s="21" customFormat="1" ht="31.5">
      <c r="A29" s="37">
        <v>1.17</v>
      </c>
      <c r="B29" s="38" t="s">
        <v>261</v>
      </c>
      <c r="C29" s="33" t="s">
        <v>69</v>
      </c>
      <c r="D29" s="39">
        <v>26</v>
      </c>
      <c r="E29" s="40" t="s">
        <v>146</v>
      </c>
      <c r="F29" s="41">
        <v>365.94</v>
      </c>
      <c r="G29" s="42"/>
      <c r="H29" s="42"/>
      <c r="I29" s="43" t="s">
        <v>38</v>
      </c>
      <c r="J29" s="44">
        <f t="shared" si="0"/>
        <v>1</v>
      </c>
      <c r="K29" s="42" t="s">
        <v>39</v>
      </c>
      <c r="L29" s="42" t="s">
        <v>4</v>
      </c>
      <c r="M29" s="45"/>
      <c r="N29" s="42"/>
      <c r="O29" s="42"/>
      <c r="P29" s="46"/>
      <c r="Q29" s="42"/>
      <c r="R29" s="42"/>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1"/>
        <v>9514</v>
      </c>
      <c r="BB29" s="48">
        <f t="shared" si="2"/>
        <v>9514</v>
      </c>
      <c r="BC29" s="49" t="str">
        <f t="shared" si="3"/>
        <v>INR  Nine Thousand Five Hundred &amp; Fourteen  Only</v>
      </c>
      <c r="IA29" s="21">
        <v>1.17</v>
      </c>
      <c r="IB29" s="21" t="s">
        <v>261</v>
      </c>
      <c r="IC29" s="21" t="s">
        <v>69</v>
      </c>
      <c r="ID29" s="21">
        <v>26</v>
      </c>
      <c r="IE29" s="22" t="s">
        <v>146</v>
      </c>
      <c r="IF29" s="22"/>
      <c r="IG29" s="22"/>
      <c r="IH29" s="22"/>
      <c r="II29" s="22"/>
    </row>
    <row r="30" spans="1:243" s="21" customFormat="1" ht="31.5">
      <c r="A30" s="36">
        <v>1.18</v>
      </c>
      <c r="B30" s="38" t="s">
        <v>262</v>
      </c>
      <c r="C30" s="39" t="s">
        <v>59</v>
      </c>
      <c r="D30" s="39">
        <v>3</v>
      </c>
      <c r="E30" s="40" t="s">
        <v>146</v>
      </c>
      <c r="F30" s="41">
        <v>571.28</v>
      </c>
      <c r="G30" s="42"/>
      <c r="H30" s="42"/>
      <c r="I30" s="43" t="s">
        <v>38</v>
      </c>
      <c r="J30" s="44">
        <f t="shared" si="0"/>
        <v>1</v>
      </c>
      <c r="K30" s="42" t="s">
        <v>39</v>
      </c>
      <c r="L30" s="42" t="s">
        <v>4</v>
      </c>
      <c r="M30" s="45"/>
      <c r="N30" s="42"/>
      <c r="O30" s="42"/>
      <c r="P30" s="46"/>
      <c r="Q30" s="42"/>
      <c r="R30" s="42"/>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1"/>
        <v>1714</v>
      </c>
      <c r="BB30" s="48">
        <f t="shared" si="2"/>
        <v>1714</v>
      </c>
      <c r="BC30" s="49" t="str">
        <f t="shared" si="3"/>
        <v>INR  One Thousand Seven Hundred &amp; Fourteen  Only</v>
      </c>
      <c r="IA30" s="21">
        <v>1.18</v>
      </c>
      <c r="IB30" s="21" t="s">
        <v>262</v>
      </c>
      <c r="IC30" s="21" t="s">
        <v>59</v>
      </c>
      <c r="ID30" s="21">
        <v>3</v>
      </c>
      <c r="IE30" s="22" t="s">
        <v>146</v>
      </c>
      <c r="IF30" s="22"/>
      <c r="IG30" s="22"/>
      <c r="IH30" s="22"/>
      <c r="II30" s="22"/>
    </row>
    <row r="31" spans="1:243" s="21" customFormat="1" ht="78.75">
      <c r="A31" s="37">
        <v>1.19</v>
      </c>
      <c r="B31" s="38" t="s">
        <v>167</v>
      </c>
      <c r="C31" s="39" t="s">
        <v>71</v>
      </c>
      <c r="D31" s="39">
        <v>44</v>
      </c>
      <c r="E31" s="40" t="s">
        <v>145</v>
      </c>
      <c r="F31" s="41">
        <v>222.67</v>
      </c>
      <c r="G31" s="42"/>
      <c r="H31" s="42"/>
      <c r="I31" s="43" t="s">
        <v>38</v>
      </c>
      <c r="J31" s="44">
        <f t="shared" si="0"/>
        <v>1</v>
      </c>
      <c r="K31" s="42" t="s">
        <v>39</v>
      </c>
      <c r="L31" s="42" t="s">
        <v>4</v>
      </c>
      <c r="M31" s="45"/>
      <c r="N31" s="42"/>
      <c r="O31" s="42"/>
      <c r="P31" s="46"/>
      <c r="Q31" s="42"/>
      <c r="R31" s="42"/>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1"/>
        <v>9797</v>
      </c>
      <c r="BB31" s="48">
        <f t="shared" si="2"/>
        <v>9797</v>
      </c>
      <c r="BC31" s="49" t="str">
        <f t="shared" si="3"/>
        <v>INR  Nine Thousand Seven Hundred &amp; Ninety Seven  Only</v>
      </c>
      <c r="IA31" s="21">
        <v>1.19</v>
      </c>
      <c r="IB31" s="21" t="s">
        <v>167</v>
      </c>
      <c r="IC31" s="21" t="s">
        <v>71</v>
      </c>
      <c r="ID31" s="21">
        <v>44</v>
      </c>
      <c r="IE31" s="34" t="s">
        <v>145</v>
      </c>
      <c r="IF31" s="22"/>
      <c r="IG31" s="22"/>
      <c r="IH31" s="22"/>
      <c r="II31" s="22"/>
    </row>
    <row r="32" spans="1:243" s="21" customFormat="1" ht="47.25">
      <c r="A32" s="36">
        <v>1.2</v>
      </c>
      <c r="B32" s="38" t="s">
        <v>168</v>
      </c>
      <c r="C32" s="39" t="s">
        <v>72</v>
      </c>
      <c r="D32" s="39">
        <v>3</v>
      </c>
      <c r="E32" s="40" t="s">
        <v>145</v>
      </c>
      <c r="F32" s="41">
        <v>1894.96</v>
      </c>
      <c r="G32" s="42"/>
      <c r="H32" s="42"/>
      <c r="I32" s="43" t="s">
        <v>38</v>
      </c>
      <c r="J32" s="44">
        <f t="shared" si="0"/>
        <v>1</v>
      </c>
      <c r="K32" s="42" t="s">
        <v>39</v>
      </c>
      <c r="L32" s="42" t="s">
        <v>4</v>
      </c>
      <c r="M32" s="45"/>
      <c r="N32" s="42"/>
      <c r="O32" s="42"/>
      <c r="P32" s="46"/>
      <c r="Q32" s="42"/>
      <c r="R32" s="42"/>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 t="shared" si="1"/>
        <v>5685</v>
      </c>
      <c r="BB32" s="48">
        <f t="shared" si="2"/>
        <v>5685</v>
      </c>
      <c r="BC32" s="49" t="str">
        <f t="shared" si="3"/>
        <v>INR  Five Thousand Six Hundred &amp; Eighty Five  Only</v>
      </c>
      <c r="IA32" s="21">
        <v>1.2</v>
      </c>
      <c r="IB32" s="21" t="s">
        <v>168</v>
      </c>
      <c r="IC32" s="21" t="s">
        <v>72</v>
      </c>
      <c r="ID32" s="21">
        <v>3</v>
      </c>
      <c r="IE32" s="22" t="s">
        <v>145</v>
      </c>
      <c r="IF32" s="22"/>
      <c r="IG32" s="22"/>
      <c r="IH32" s="22"/>
      <c r="II32" s="22"/>
    </row>
    <row r="33" spans="1:243" s="21" customFormat="1" ht="63">
      <c r="A33" s="37">
        <v>1.21</v>
      </c>
      <c r="B33" s="38" t="s">
        <v>169</v>
      </c>
      <c r="C33" s="33" t="s">
        <v>73</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1">
        <v>1.21</v>
      </c>
      <c r="IB33" s="21" t="s">
        <v>169</v>
      </c>
      <c r="IC33" s="21" t="s">
        <v>73</v>
      </c>
      <c r="IE33" s="34"/>
      <c r="IF33" s="22"/>
      <c r="IG33" s="22"/>
      <c r="IH33" s="22"/>
      <c r="II33" s="22"/>
    </row>
    <row r="34" spans="1:243" s="21" customFormat="1" ht="31.5">
      <c r="A34" s="36">
        <v>1.22</v>
      </c>
      <c r="B34" s="38" t="s">
        <v>138</v>
      </c>
      <c r="C34" s="39" t="s">
        <v>74</v>
      </c>
      <c r="D34" s="39">
        <v>830</v>
      </c>
      <c r="E34" s="40" t="s">
        <v>136</v>
      </c>
      <c r="F34" s="41">
        <v>24.68</v>
      </c>
      <c r="G34" s="42"/>
      <c r="H34" s="42"/>
      <c r="I34" s="43" t="s">
        <v>38</v>
      </c>
      <c r="J34" s="44">
        <f t="shared" si="0"/>
        <v>1</v>
      </c>
      <c r="K34" s="42" t="s">
        <v>39</v>
      </c>
      <c r="L34" s="42" t="s">
        <v>4</v>
      </c>
      <c r="M34" s="45"/>
      <c r="N34" s="42"/>
      <c r="O34" s="42"/>
      <c r="P34" s="46"/>
      <c r="Q34" s="42"/>
      <c r="R34" s="42"/>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1"/>
        <v>20484</v>
      </c>
      <c r="BB34" s="48">
        <f t="shared" si="2"/>
        <v>20484</v>
      </c>
      <c r="BC34" s="49" t="str">
        <f t="shared" si="3"/>
        <v>INR  Twenty Thousand Four Hundred &amp; Eighty Four  Only</v>
      </c>
      <c r="IA34" s="21">
        <v>1.22</v>
      </c>
      <c r="IB34" s="21" t="s">
        <v>138</v>
      </c>
      <c r="IC34" s="21" t="s">
        <v>74</v>
      </c>
      <c r="ID34" s="21">
        <v>830</v>
      </c>
      <c r="IE34" s="22" t="s">
        <v>136</v>
      </c>
      <c r="IF34" s="22"/>
      <c r="IG34" s="22"/>
      <c r="IH34" s="22"/>
      <c r="II34" s="22"/>
    </row>
    <row r="35" spans="1:243" s="21" customFormat="1" ht="94.5">
      <c r="A35" s="37">
        <v>1.23</v>
      </c>
      <c r="B35" s="38" t="s">
        <v>263</v>
      </c>
      <c r="C35" s="39" t="s">
        <v>75</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1">
        <v>1.23</v>
      </c>
      <c r="IB35" s="21" t="s">
        <v>263</v>
      </c>
      <c r="IC35" s="21" t="s">
        <v>75</v>
      </c>
      <c r="IE35" s="22"/>
      <c r="IF35" s="22"/>
      <c r="IG35" s="22"/>
      <c r="IH35" s="22"/>
      <c r="II35" s="22"/>
    </row>
    <row r="36" spans="1:243" s="21" customFormat="1" ht="31.5">
      <c r="A36" s="36">
        <v>1.24</v>
      </c>
      <c r="B36" s="38" t="s">
        <v>138</v>
      </c>
      <c r="C36" s="33" t="s">
        <v>76</v>
      </c>
      <c r="D36" s="39">
        <v>59</v>
      </c>
      <c r="E36" s="40" t="s">
        <v>147</v>
      </c>
      <c r="F36" s="41">
        <v>78.83</v>
      </c>
      <c r="G36" s="42"/>
      <c r="H36" s="42"/>
      <c r="I36" s="43" t="s">
        <v>38</v>
      </c>
      <c r="J36" s="44">
        <f t="shared" si="0"/>
        <v>1</v>
      </c>
      <c r="K36" s="42" t="s">
        <v>39</v>
      </c>
      <c r="L36" s="42" t="s">
        <v>4</v>
      </c>
      <c r="M36" s="45"/>
      <c r="N36" s="42"/>
      <c r="O36" s="42"/>
      <c r="P36" s="46"/>
      <c r="Q36" s="42"/>
      <c r="R36" s="42"/>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7">
        <f t="shared" si="1"/>
        <v>4651</v>
      </c>
      <c r="BB36" s="48">
        <f t="shared" si="2"/>
        <v>4651</v>
      </c>
      <c r="BC36" s="49" t="str">
        <f t="shared" si="3"/>
        <v>INR  Four Thousand Six Hundred &amp; Fifty One  Only</v>
      </c>
      <c r="IA36" s="21">
        <v>1.24</v>
      </c>
      <c r="IB36" s="21" t="s">
        <v>138</v>
      </c>
      <c r="IC36" s="21" t="s">
        <v>76</v>
      </c>
      <c r="ID36" s="21">
        <v>59</v>
      </c>
      <c r="IE36" s="22" t="s">
        <v>147</v>
      </c>
      <c r="IF36" s="22"/>
      <c r="IG36" s="22"/>
      <c r="IH36" s="22"/>
      <c r="II36" s="22"/>
    </row>
    <row r="37" spans="1:243" s="21" customFormat="1" ht="78.75">
      <c r="A37" s="37">
        <v>1.25</v>
      </c>
      <c r="B37" s="38" t="s">
        <v>264</v>
      </c>
      <c r="C37" s="39" t="s">
        <v>77</v>
      </c>
      <c r="D37" s="39">
        <v>25</v>
      </c>
      <c r="E37" s="40" t="s">
        <v>136</v>
      </c>
      <c r="F37" s="41">
        <v>12.71</v>
      </c>
      <c r="G37" s="42"/>
      <c r="H37" s="42"/>
      <c r="I37" s="43" t="s">
        <v>38</v>
      </c>
      <c r="J37" s="44">
        <f t="shared" si="0"/>
        <v>1</v>
      </c>
      <c r="K37" s="42" t="s">
        <v>39</v>
      </c>
      <c r="L37" s="42" t="s">
        <v>4</v>
      </c>
      <c r="M37" s="45"/>
      <c r="N37" s="42"/>
      <c r="O37" s="42"/>
      <c r="P37" s="46"/>
      <c r="Q37" s="42"/>
      <c r="R37" s="42"/>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7">
        <f t="shared" si="1"/>
        <v>318</v>
      </c>
      <c r="BB37" s="48">
        <f t="shared" si="2"/>
        <v>318</v>
      </c>
      <c r="BC37" s="49" t="str">
        <f t="shared" si="3"/>
        <v>INR  Three Hundred &amp; Eighteen  Only</v>
      </c>
      <c r="IA37" s="21">
        <v>1.25</v>
      </c>
      <c r="IB37" s="21" t="s">
        <v>264</v>
      </c>
      <c r="IC37" s="21" t="s">
        <v>77</v>
      </c>
      <c r="ID37" s="21">
        <v>25</v>
      </c>
      <c r="IE37" s="22" t="s">
        <v>136</v>
      </c>
      <c r="IF37" s="22"/>
      <c r="IG37" s="22"/>
      <c r="IH37" s="22"/>
      <c r="II37" s="22"/>
    </row>
    <row r="38" spans="1:243" s="21" customFormat="1" ht="47.25">
      <c r="A38" s="36">
        <v>1.26</v>
      </c>
      <c r="B38" s="38" t="s">
        <v>265</v>
      </c>
      <c r="C38" s="39" t="s">
        <v>78</v>
      </c>
      <c r="D38" s="39">
        <v>580</v>
      </c>
      <c r="E38" s="40" t="s">
        <v>136</v>
      </c>
      <c r="F38" s="41">
        <v>6.49</v>
      </c>
      <c r="G38" s="42"/>
      <c r="H38" s="42"/>
      <c r="I38" s="43" t="s">
        <v>38</v>
      </c>
      <c r="J38" s="44">
        <f t="shared" si="0"/>
        <v>1</v>
      </c>
      <c r="K38" s="42" t="s">
        <v>39</v>
      </c>
      <c r="L38" s="42" t="s">
        <v>4</v>
      </c>
      <c r="M38" s="45"/>
      <c r="N38" s="42"/>
      <c r="O38" s="42"/>
      <c r="P38" s="46"/>
      <c r="Q38" s="42"/>
      <c r="R38" s="42"/>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7">
        <f t="shared" si="1"/>
        <v>3764</v>
      </c>
      <c r="BB38" s="48">
        <f t="shared" si="2"/>
        <v>3764</v>
      </c>
      <c r="BC38" s="49" t="str">
        <f t="shared" si="3"/>
        <v>INR  Three Thousand Seven Hundred &amp; Sixty Four  Only</v>
      </c>
      <c r="IA38" s="21">
        <v>1.26</v>
      </c>
      <c r="IB38" s="21" t="s">
        <v>265</v>
      </c>
      <c r="IC38" s="21" t="s">
        <v>78</v>
      </c>
      <c r="ID38" s="21">
        <v>580</v>
      </c>
      <c r="IE38" s="22" t="s">
        <v>136</v>
      </c>
      <c r="IF38" s="22"/>
      <c r="IG38" s="22"/>
      <c r="IH38" s="22"/>
      <c r="II38" s="22"/>
    </row>
    <row r="39" spans="1:243" s="21" customFormat="1" ht="15.75">
      <c r="A39" s="37">
        <v>1.27</v>
      </c>
      <c r="B39" s="38" t="s">
        <v>139</v>
      </c>
      <c r="C39" s="33" t="s">
        <v>79</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4"/>
      <c r="IA39" s="21">
        <v>1.27</v>
      </c>
      <c r="IB39" s="21" t="s">
        <v>139</v>
      </c>
      <c r="IC39" s="21" t="s">
        <v>79</v>
      </c>
      <c r="IE39" s="22"/>
      <c r="IF39" s="22"/>
      <c r="IG39" s="22"/>
      <c r="IH39" s="22"/>
      <c r="II39" s="22"/>
    </row>
    <row r="40" spans="1:243" s="21" customFormat="1" ht="47.25">
      <c r="A40" s="36">
        <v>1.28</v>
      </c>
      <c r="B40" s="38" t="s">
        <v>140</v>
      </c>
      <c r="C40" s="39" t="s">
        <v>80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1">
        <v>1.28</v>
      </c>
      <c r="IB40" s="21" t="s">
        <v>140</v>
      </c>
      <c r="IC40" s="21" t="s">
        <v>80</v>
      </c>
      <c r="IE40" s="34"/>
      <c r="IF40" s="22"/>
      <c r="IG40" s="22"/>
      <c r="IH40" s="22"/>
      <c r="II40" s="22"/>
    </row>
    <row r="41" spans="1:243" s="21" customFormat="1" ht="47.25">
      <c r="A41" s="37">
        <v>1.29</v>
      </c>
      <c r="B41" s="38" t="s">
        <v>141</v>
      </c>
      <c r="C41" s="39" t="s">
        <v>81</v>
      </c>
      <c r="D41" s="39">
        <v>5.8</v>
      </c>
      <c r="E41" s="40" t="s">
        <v>145</v>
      </c>
      <c r="F41" s="41">
        <v>6457.83</v>
      </c>
      <c r="G41" s="42"/>
      <c r="H41" s="42"/>
      <c r="I41" s="43" t="s">
        <v>38</v>
      </c>
      <c r="J41" s="44">
        <f t="shared" si="0"/>
        <v>1</v>
      </c>
      <c r="K41" s="42" t="s">
        <v>39</v>
      </c>
      <c r="L41" s="42" t="s">
        <v>4</v>
      </c>
      <c r="M41" s="45"/>
      <c r="N41" s="42"/>
      <c r="O41" s="42"/>
      <c r="P41" s="46"/>
      <c r="Q41" s="42"/>
      <c r="R41" s="42"/>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7">
        <f t="shared" si="1"/>
        <v>37455</v>
      </c>
      <c r="BB41" s="48">
        <f t="shared" si="2"/>
        <v>37455</v>
      </c>
      <c r="BC41" s="49" t="str">
        <f t="shared" si="3"/>
        <v>INR  Thirty Seven Thousand Four Hundred &amp; Fifty Five  Only</v>
      </c>
      <c r="IA41" s="21">
        <v>1.29</v>
      </c>
      <c r="IB41" s="21" t="s">
        <v>141</v>
      </c>
      <c r="IC41" s="21" t="s">
        <v>81</v>
      </c>
      <c r="ID41" s="21">
        <v>5.8</v>
      </c>
      <c r="IE41" s="22" t="s">
        <v>145</v>
      </c>
      <c r="IF41" s="22"/>
      <c r="IG41" s="22"/>
      <c r="IH41" s="22"/>
      <c r="II41" s="22"/>
    </row>
    <row r="42" spans="1:243" s="21" customFormat="1" ht="47.25">
      <c r="A42" s="36">
        <v>1.3</v>
      </c>
      <c r="B42" s="38" t="s">
        <v>266</v>
      </c>
      <c r="C42" s="33" t="s">
        <v>82</v>
      </c>
      <c r="D42" s="39">
        <v>12.5</v>
      </c>
      <c r="E42" s="40" t="s">
        <v>145</v>
      </c>
      <c r="F42" s="41">
        <v>5546.73</v>
      </c>
      <c r="G42" s="42"/>
      <c r="H42" s="42"/>
      <c r="I42" s="43" t="s">
        <v>38</v>
      </c>
      <c r="J42" s="44">
        <f t="shared" si="0"/>
        <v>1</v>
      </c>
      <c r="K42" s="42" t="s">
        <v>39</v>
      </c>
      <c r="L42" s="42" t="s">
        <v>4</v>
      </c>
      <c r="M42" s="45"/>
      <c r="N42" s="42"/>
      <c r="O42" s="42"/>
      <c r="P42" s="46"/>
      <c r="Q42" s="42"/>
      <c r="R42" s="42"/>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7">
        <f t="shared" si="1"/>
        <v>69334</v>
      </c>
      <c r="BB42" s="48">
        <f t="shared" si="2"/>
        <v>69334</v>
      </c>
      <c r="BC42" s="49" t="str">
        <f t="shared" si="3"/>
        <v>INR  Sixty Nine Thousand Three Hundred &amp; Thirty Four  Only</v>
      </c>
      <c r="IA42" s="21">
        <v>1.3</v>
      </c>
      <c r="IB42" s="21" t="s">
        <v>266</v>
      </c>
      <c r="IC42" s="21" t="s">
        <v>82</v>
      </c>
      <c r="ID42" s="21">
        <v>12.5</v>
      </c>
      <c r="IE42" s="22" t="s">
        <v>145</v>
      </c>
      <c r="IF42" s="22"/>
      <c r="IG42" s="22"/>
      <c r="IH42" s="22"/>
      <c r="II42" s="22"/>
    </row>
    <row r="43" spans="1:243" s="21" customFormat="1" ht="110.25">
      <c r="A43" s="37">
        <v>1.31</v>
      </c>
      <c r="B43" s="38" t="s">
        <v>267</v>
      </c>
      <c r="C43" s="39" t="s">
        <v>83</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21">
        <v>1.31</v>
      </c>
      <c r="IB43" s="21" t="s">
        <v>267</v>
      </c>
      <c r="IC43" s="21" t="s">
        <v>83</v>
      </c>
      <c r="IE43" s="22"/>
      <c r="IF43" s="22"/>
      <c r="IG43" s="22"/>
      <c r="IH43" s="22"/>
      <c r="II43" s="22"/>
    </row>
    <row r="44" spans="1:243" s="21" customFormat="1" ht="47.25">
      <c r="A44" s="36">
        <v>1.32</v>
      </c>
      <c r="B44" s="38" t="s">
        <v>268</v>
      </c>
      <c r="C44" s="39" t="s">
        <v>84</v>
      </c>
      <c r="D44" s="39">
        <v>2.5</v>
      </c>
      <c r="E44" s="40" t="s">
        <v>145</v>
      </c>
      <c r="F44" s="41">
        <v>8587.24</v>
      </c>
      <c r="G44" s="42"/>
      <c r="H44" s="42"/>
      <c r="I44" s="43" t="s">
        <v>38</v>
      </c>
      <c r="J44" s="44">
        <f t="shared" si="0"/>
        <v>1</v>
      </c>
      <c r="K44" s="42" t="s">
        <v>39</v>
      </c>
      <c r="L44" s="42" t="s">
        <v>4</v>
      </c>
      <c r="M44" s="45"/>
      <c r="N44" s="42"/>
      <c r="O44" s="42"/>
      <c r="P44" s="46"/>
      <c r="Q44" s="42"/>
      <c r="R44" s="42"/>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7">
        <f t="shared" si="1"/>
        <v>21468</v>
      </c>
      <c r="BB44" s="48">
        <f t="shared" si="2"/>
        <v>21468</v>
      </c>
      <c r="BC44" s="49" t="str">
        <f t="shared" si="3"/>
        <v>INR  Twenty One Thousand Four Hundred &amp; Sixty Eight  Only</v>
      </c>
      <c r="IA44" s="21">
        <v>1.32</v>
      </c>
      <c r="IB44" s="21" t="s">
        <v>268</v>
      </c>
      <c r="IC44" s="21" t="s">
        <v>84</v>
      </c>
      <c r="ID44" s="21">
        <v>2.5</v>
      </c>
      <c r="IE44" s="22" t="s">
        <v>145</v>
      </c>
      <c r="IF44" s="22"/>
      <c r="IG44" s="22"/>
      <c r="IH44" s="22"/>
      <c r="II44" s="22"/>
    </row>
    <row r="45" spans="1:243" s="21" customFormat="1" ht="47.25">
      <c r="A45" s="37">
        <v>1.33</v>
      </c>
      <c r="B45" s="38" t="s">
        <v>269</v>
      </c>
      <c r="C45" s="33" t="s">
        <v>85</v>
      </c>
      <c r="D45" s="39">
        <v>21</v>
      </c>
      <c r="E45" s="40" t="s">
        <v>145</v>
      </c>
      <c r="F45" s="41">
        <v>8220.25</v>
      </c>
      <c r="G45" s="42"/>
      <c r="H45" s="42"/>
      <c r="I45" s="43" t="s">
        <v>38</v>
      </c>
      <c r="J45" s="44">
        <f t="shared" si="0"/>
        <v>1</v>
      </c>
      <c r="K45" s="42" t="s">
        <v>39</v>
      </c>
      <c r="L45" s="42" t="s">
        <v>4</v>
      </c>
      <c r="M45" s="45"/>
      <c r="N45" s="42"/>
      <c r="O45" s="42"/>
      <c r="P45" s="46"/>
      <c r="Q45" s="42"/>
      <c r="R45" s="42"/>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7">
        <f t="shared" si="1"/>
        <v>172625</v>
      </c>
      <c r="BB45" s="48">
        <f t="shared" si="2"/>
        <v>172625</v>
      </c>
      <c r="BC45" s="49" t="str">
        <f t="shared" si="3"/>
        <v>INR  One Lakh Seventy Two Thousand Six Hundred &amp; Twenty Five  Only</v>
      </c>
      <c r="IA45" s="21">
        <v>1.33</v>
      </c>
      <c r="IB45" s="21" t="s">
        <v>269</v>
      </c>
      <c r="IC45" s="21" t="s">
        <v>85</v>
      </c>
      <c r="ID45" s="21">
        <v>21</v>
      </c>
      <c r="IE45" s="22" t="s">
        <v>145</v>
      </c>
      <c r="IF45" s="22"/>
      <c r="IG45" s="22"/>
      <c r="IH45" s="22"/>
      <c r="II45" s="22"/>
    </row>
    <row r="46" spans="1:243" s="21" customFormat="1" ht="31.5">
      <c r="A46" s="36">
        <v>1.34</v>
      </c>
      <c r="B46" s="38" t="s">
        <v>270</v>
      </c>
      <c r="C46" s="39" t="s">
        <v>86</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1">
        <v>1.34</v>
      </c>
      <c r="IB46" s="21" t="s">
        <v>270</v>
      </c>
      <c r="IC46" s="21" t="s">
        <v>86</v>
      </c>
      <c r="IE46" s="22"/>
      <c r="IF46" s="22"/>
      <c r="IG46" s="22"/>
      <c r="IH46" s="22"/>
      <c r="II46" s="22"/>
    </row>
    <row r="47" spans="1:243" s="21" customFormat="1" ht="31.5">
      <c r="A47" s="37">
        <v>1.35</v>
      </c>
      <c r="B47" s="38" t="s">
        <v>271</v>
      </c>
      <c r="C47" s="39" t="s">
        <v>87</v>
      </c>
      <c r="D47" s="39">
        <v>1</v>
      </c>
      <c r="E47" s="40" t="s">
        <v>136</v>
      </c>
      <c r="F47" s="41">
        <v>270.01</v>
      </c>
      <c r="G47" s="42"/>
      <c r="H47" s="42"/>
      <c r="I47" s="43" t="s">
        <v>38</v>
      </c>
      <c r="J47" s="44">
        <f t="shared" si="0"/>
        <v>1</v>
      </c>
      <c r="K47" s="42" t="s">
        <v>39</v>
      </c>
      <c r="L47" s="42" t="s">
        <v>4</v>
      </c>
      <c r="M47" s="45"/>
      <c r="N47" s="42"/>
      <c r="O47" s="42"/>
      <c r="P47" s="46"/>
      <c r="Q47" s="42"/>
      <c r="R47" s="42"/>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46"/>
      <c r="BA47" s="47">
        <f t="shared" si="1"/>
        <v>270</v>
      </c>
      <c r="BB47" s="48">
        <f t="shared" si="2"/>
        <v>270</v>
      </c>
      <c r="BC47" s="49" t="str">
        <f t="shared" si="3"/>
        <v>INR  Two Hundred &amp; Seventy  Only</v>
      </c>
      <c r="IA47" s="21">
        <v>1.35</v>
      </c>
      <c r="IB47" s="21" t="s">
        <v>271</v>
      </c>
      <c r="IC47" s="21" t="s">
        <v>87</v>
      </c>
      <c r="ID47" s="21">
        <v>1</v>
      </c>
      <c r="IE47" s="22" t="s">
        <v>136</v>
      </c>
      <c r="IF47" s="22"/>
      <c r="IG47" s="22"/>
      <c r="IH47" s="22"/>
      <c r="II47" s="22"/>
    </row>
    <row r="48" spans="1:243" s="21" customFormat="1" ht="47.25">
      <c r="A48" s="36">
        <v>1.35999999999999</v>
      </c>
      <c r="B48" s="38" t="s">
        <v>272</v>
      </c>
      <c r="C48" s="33" t="s">
        <v>88</v>
      </c>
      <c r="D48" s="39">
        <v>5</v>
      </c>
      <c r="E48" s="40" t="s">
        <v>136</v>
      </c>
      <c r="F48" s="41">
        <v>587.07</v>
      </c>
      <c r="G48" s="42"/>
      <c r="H48" s="42"/>
      <c r="I48" s="43" t="s">
        <v>38</v>
      </c>
      <c r="J48" s="44">
        <f t="shared" si="0"/>
        <v>1</v>
      </c>
      <c r="K48" s="42" t="s">
        <v>39</v>
      </c>
      <c r="L48" s="42" t="s">
        <v>4</v>
      </c>
      <c r="M48" s="45"/>
      <c r="N48" s="42"/>
      <c r="O48" s="42"/>
      <c r="P48" s="46"/>
      <c r="Q48" s="42"/>
      <c r="R48" s="42"/>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7">
        <f t="shared" si="1"/>
        <v>2935</v>
      </c>
      <c r="BB48" s="48">
        <f t="shared" si="2"/>
        <v>2935</v>
      </c>
      <c r="BC48" s="49" t="str">
        <f t="shared" si="3"/>
        <v>INR  Two Thousand Nine Hundred &amp; Thirty Five  Only</v>
      </c>
      <c r="IA48" s="21">
        <v>1.35999999999999</v>
      </c>
      <c r="IB48" s="21" t="s">
        <v>272</v>
      </c>
      <c r="IC48" s="21" t="s">
        <v>88</v>
      </c>
      <c r="ID48" s="21">
        <v>5</v>
      </c>
      <c r="IE48" s="22" t="s">
        <v>136</v>
      </c>
      <c r="IF48" s="22"/>
      <c r="IG48" s="22"/>
      <c r="IH48" s="22"/>
      <c r="II48" s="22"/>
    </row>
    <row r="49" spans="1:243" s="21" customFormat="1" ht="31.5">
      <c r="A49" s="37">
        <v>1.37</v>
      </c>
      <c r="B49" s="38" t="s">
        <v>273</v>
      </c>
      <c r="C49" s="39" t="s">
        <v>89</v>
      </c>
      <c r="D49" s="39">
        <v>5</v>
      </c>
      <c r="E49" s="40" t="s">
        <v>136</v>
      </c>
      <c r="F49" s="41">
        <v>705.17</v>
      </c>
      <c r="G49" s="42"/>
      <c r="H49" s="42"/>
      <c r="I49" s="43" t="s">
        <v>38</v>
      </c>
      <c r="J49" s="44">
        <f t="shared" si="0"/>
        <v>1</v>
      </c>
      <c r="K49" s="42" t="s">
        <v>39</v>
      </c>
      <c r="L49" s="42" t="s">
        <v>4</v>
      </c>
      <c r="M49" s="45"/>
      <c r="N49" s="42"/>
      <c r="O49" s="42"/>
      <c r="P49" s="46"/>
      <c r="Q49" s="42"/>
      <c r="R49" s="42"/>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7">
        <f t="shared" si="1"/>
        <v>3526</v>
      </c>
      <c r="BB49" s="48">
        <f t="shared" si="2"/>
        <v>3526</v>
      </c>
      <c r="BC49" s="49" t="str">
        <f t="shared" si="3"/>
        <v>INR  Three Thousand Five Hundred &amp; Twenty Six  Only</v>
      </c>
      <c r="IA49" s="21">
        <v>1.37</v>
      </c>
      <c r="IB49" s="21" t="s">
        <v>273</v>
      </c>
      <c r="IC49" s="21" t="s">
        <v>89</v>
      </c>
      <c r="ID49" s="21">
        <v>5</v>
      </c>
      <c r="IE49" s="22" t="s">
        <v>136</v>
      </c>
      <c r="IF49" s="22"/>
      <c r="IG49" s="22"/>
      <c r="IH49" s="22"/>
      <c r="II49" s="22"/>
    </row>
    <row r="50" spans="1:243" s="21" customFormat="1" ht="78.75">
      <c r="A50" s="36">
        <v>1.37999999999999</v>
      </c>
      <c r="B50" s="38" t="s">
        <v>170</v>
      </c>
      <c r="C50" s="39" t="s">
        <v>90</v>
      </c>
      <c r="D50" s="39">
        <v>5</v>
      </c>
      <c r="E50" s="40" t="s">
        <v>136</v>
      </c>
      <c r="F50" s="41">
        <v>325.16</v>
      </c>
      <c r="G50" s="42"/>
      <c r="H50" s="42"/>
      <c r="I50" s="43" t="s">
        <v>38</v>
      </c>
      <c r="J50" s="44">
        <f t="shared" si="0"/>
        <v>1</v>
      </c>
      <c r="K50" s="42" t="s">
        <v>39</v>
      </c>
      <c r="L50" s="42" t="s">
        <v>4</v>
      </c>
      <c r="M50" s="45"/>
      <c r="N50" s="42"/>
      <c r="O50" s="42"/>
      <c r="P50" s="46"/>
      <c r="Q50" s="42"/>
      <c r="R50" s="42"/>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7">
        <f t="shared" si="1"/>
        <v>1626</v>
      </c>
      <c r="BB50" s="48">
        <f t="shared" si="2"/>
        <v>1626</v>
      </c>
      <c r="BC50" s="49" t="str">
        <f t="shared" si="3"/>
        <v>INR  One Thousand Six Hundred &amp; Twenty Six  Only</v>
      </c>
      <c r="IA50" s="21">
        <v>1.37999999999999</v>
      </c>
      <c r="IB50" s="21" t="s">
        <v>170</v>
      </c>
      <c r="IC50" s="21" t="s">
        <v>90</v>
      </c>
      <c r="ID50" s="21">
        <v>5</v>
      </c>
      <c r="IE50" s="22" t="s">
        <v>136</v>
      </c>
      <c r="IF50" s="22"/>
      <c r="IG50" s="22"/>
      <c r="IH50" s="22"/>
      <c r="II50" s="22"/>
    </row>
    <row r="51" spans="1:243" s="21" customFormat="1" ht="78.75">
      <c r="A51" s="37">
        <v>1.38999999999999</v>
      </c>
      <c r="B51" s="38" t="s">
        <v>274</v>
      </c>
      <c r="C51" s="33" t="s">
        <v>91</v>
      </c>
      <c r="D51" s="39">
        <v>20</v>
      </c>
      <c r="E51" s="40" t="s">
        <v>136</v>
      </c>
      <c r="F51" s="41">
        <v>396.54</v>
      </c>
      <c r="G51" s="42"/>
      <c r="H51" s="42"/>
      <c r="I51" s="43" t="s">
        <v>38</v>
      </c>
      <c r="J51" s="44">
        <f t="shared" si="0"/>
        <v>1</v>
      </c>
      <c r="K51" s="42" t="s">
        <v>39</v>
      </c>
      <c r="L51" s="42" t="s">
        <v>4</v>
      </c>
      <c r="M51" s="45"/>
      <c r="N51" s="42"/>
      <c r="O51" s="42"/>
      <c r="P51" s="46"/>
      <c r="Q51" s="42"/>
      <c r="R51" s="42"/>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7">
        <f t="shared" si="1"/>
        <v>7931</v>
      </c>
      <c r="BB51" s="48">
        <f t="shared" si="2"/>
        <v>7931</v>
      </c>
      <c r="BC51" s="49" t="str">
        <f t="shared" si="3"/>
        <v>INR  Seven Thousand Nine Hundred &amp; Thirty One  Only</v>
      </c>
      <c r="IA51" s="21">
        <v>1.38999999999999</v>
      </c>
      <c r="IB51" s="21" t="s">
        <v>274</v>
      </c>
      <c r="IC51" s="21" t="s">
        <v>91</v>
      </c>
      <c r="ID51" s="21">
        <v>20</v>
      </c>
      <c r="IE51" s="22" t="s">
        <v>136</v>
      </c>
      <c r="IF51" s="22"/>
      <c r="IG51" s="22"/>
      <c r="IH51" s="22"/>
      <c r="II51" s="22"/>
    </row>
    <row r="52" spans="1:243" s="21" customFormat="1" ht="63">
      <c r="A52" s="36">
        <v>1.39999999999999</v>
      </c>
      <c r="B52" s="38" t="s">
        <v>151</v>
      </c>
      <c r="C52" s="39" t="s">
        <v>92</v>
      </c>
      <c r="D52" s="39">
        <v>5</v>
      </c>
      <c r="E52" s="40" t="s">
        <v>154</v>
      </c>
      <c r="F52" s="41">
        <v>50.11</v>
      </c>
      <c r="G52" s="42"/>
      <c r="H52" s="42"/>
      <c r="I52" s="43" t="s">
        <v>38</v>
      </c>
      <c r="J52" s="44">
        <f t="shared" si="0"/>
        <v>1</v>
      </c>
      <c r="K52" s="42" t="s">
        <v>39</v>
      </c>
      <c r="L52" s="42" t="s">
        <v>4</v>
      </c>
      <c r="M52" s="45"/>
      <c r="N52" s="42"/>
      <c r="O52" s="42"/>
      <c r="P52" s="46"/>
      <c r="Q52" s="42"/>
      <c r="R52" s="42"/>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7">
        <f t="shared" si="1"/>
        <v>251</v>
      </c>
      <c r="BB52" s="48">
        <f t="shared" si="2"/>
        <v>251</v>
      </c>
      <c r="BC52" s="49" t="str">
        <f t="shared" si="3"/>
        <v>INR  Two Hundred &amp; Fifty One  Only</v>
      </c>
      <c r="IA52" s="21">
        <v>1.39999999999999</v>
      </c>
      <c r="IB52" s="21" t="s">
        <v>151</v>
      </c>
      <c r="IC52" s="21" t="s">
        <v>92</v>
      </c>
      <c r="ID52" s="21">
        <v>5</v>
      </c>
      <c r="IE52" s="34" t="s">
        <v>154</v>
      </c>
      <c r="IF52" s="22"/>
      <c r="IG52" s="22"/>
      <c r="IH52" s="22"/>
      <c r="II52" s="22"/>
    </row>
    <row r="53" spans="1:243" s="21" customFormat="1" ht="78.75">
      <c r="A53" s="37">
        <v>1.40999999999999</v>
      </c>
      <c r="B53" s="38" t="s">
        <v>171</v>
      </c>
      <c r="C53" s="39" t="s">
        <v>93</v>
      </c>
      <c r="D53" s="39">
        <v>20</v>
      </c>
      <c r="E53" s="40" t="s">
        <v>136</v>
      </c>
      <c r="F53" s="41">
        <v>99.82</v>
      </c>
      <c r="G53" s="42"/>
      <c r="H53" s="42"/>
      <c r="I53" s="43" t="s">
        <v>38</v>
      </c>
      <c r="J53" s="44">
        <f t="shared" si="0"/>
        <v>1</v>
      </c>
      <c r="K53" s="42" t="s">
        <v>39</v>
      </c>
      <c r="L53" s="42" t="s">
        <v>4</v>
      </c>
      <c r="M53" s="45"/>
      <c r="N53" s="42"/>
      <c r="O53" s="42"/>
      <c r="P53" s="46"/>
      <c r="Q53" s="42"/>
      <c r="R53" s="42"/>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7">
        <f t="shared" si="1"/>
        <v>1996</v>
      </c>
      <c r="BB53" s="48">
        <f t="shared" si="2"/>
        <v>1996</v>
      </c>
      <c r="BC53" s="49" t="str">
        <f t="shared" si="3"/>
        <v>INR  One Thousand Nine Hundred &amp; Ninety Six  Only</v>
      </c>
      <c r="IA53" s="21">
        <v>1.40999999999999</v>
      </c>
      <c r="IB53" s="21" t="s">
        <v>171</v>
      </c>
      <c r="IC53" s="21" t="s">
        <v>93</v>
      </c>
      <c r="ID53" s="21">
        <v>20</v>
      </c>
      <c r="IE53" s="22" t="s">
        <v>136</v>
      </c>
      <c r="IF53" s="22"/>
      <c r="IG53" s="22"/>
      <c r="IH53" s="22"/>
      <c r="II53" s="22"/>
    </row>
    <row r="54" spans="1:243" s="21" customFormat="1" ht="126">
      <c r="A54" s="36">
        <v>1.41999999999999</v>
      </c>
      <c r="B54" s="38" t="s">
        <v>172</v>
      </c>
      <c r="C54" s="33" t="s">
        <v>94</v>
      </c>
      <c r="D54" s="39">
        <v>5</v>
      </c>
      <c r="E54" s="40" t="s">
        <v>136</v>
      </c>
      <c r="F54" s="41">
        <v>597.68</v>
      </c>
      <c r="G54" s="42"/>
      <c r="H54" s="42"/>
      <c r="I54" s="43" t="s">
        <v>38</v>
      </c>
      <c r="J54" s="44">
        <f t="shared" si="0"/>
        <v>1</v>
      </c>
      <c r="K54" s="42" t="s">
        <v>39</v>
      </c>
      <c r="L54" s="42" t="s">
        <v>4</v>
      </c>
      <c r="M54" s="45"/>
      <c r="N54" s="42"/>
      <c r="O54" s="42"/>
      <c r="P54" s="46"/>
      <c r="Q54" s="42"/>
      <c r="R54" s="42"/>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46"/>
      <c r="BA54" s="47">
        <f t="shared" si="1"/>
        <v>2988</v>
      </c>
      <c r="BB54" s="48">
        <f t="shared" si="2"/>
        <v>2988</v>
      </c>
      <c r="BC54" s="49" t="str">
        <f t="shared" si="3"/>
        <v>INR  Two Thousand Nine Hundred &amp; Eighty Eight  Only</v>
      </c>
      <c r="IA54" s="21">
        <v>1.41999999999999</v>
      </c>
      <c r="IB54" s="21" t="s">
        <v>172</v>
      </c>
      <c r="IC54" s="21" t="s">
        <v>94</v>
      </c>
      <c r="ID54" s="21">
        <v>5</v>
      </c>
      <c r="IE54" s="22" t="s">
        <v>136</v>
      </c>
      <c r="IF54" s="22"/>
      <c r="IG54" s="22"/>
      <c r="IH54" s="22"/>
      <c r="II54" s="22"/>
    </row>
    <row r="55" spans="1:243" s="21" customFormat="1" ht="15.75">
      <c r="A55" s="37">
        <v>1.42999999999999</v>
      </c>
      <c r="B55" s="38" t="s">
        <v>173</v>
      </c>
      <c r="C55" s="39" t="s">
        <v>95</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21">
        <v>1.42999999999999</v>
      </c>
      <c r="IB55" s="21" t="s">
        <v>173</v>
      </c>
      <c r="IC55" s="21" t="s">
        <v>95</v>
      </c>
      <c r="IE55" s="22"/>
      <c r="IF55" s="22"/>
      <c r="IG55" s="22"/>
      <c r="IH55" s="22"/>
      <c r="II55" s="22"/>
    </row>
    <row r="56" spans="1:243" s="21" customFormat="1" ht="63">
      <c r="A56" s="36">
        <v>1.43999999999999</v>
      </c>
      <c r="B56" s="38" t="s">
        <v>174</v>
      </c>
      <c r="C56" s="39" t="s">
        <v>96</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1">
        <v>1.43999999999999</v>
      </c>
      <c r="IB56" s="21" t="s">
        <v>174</v>
      </c>
      <c r="IC56" s="21" t="s">
        <v>96</v>
      </c>
      <c r="IE56" s="22"/>
      <c r="IF56" s="22"/>
      <c r="IG56" s="22"/>
      <c r="IH56" s="22"/>
      <c r="II56" s="22"/>
    </row>
    <row r="57" spans="1:243" s="21" customFormat="1" ht="47.25">
      <c r="A57" s="37">
        <v>1.44999999999999</v>
      </c>
      <c r="B57" s="38" t="s">
        <v>275</v>
      </c>
      <c r="C57" s="33" t="s">
        <v>97</v>
      </c>
      <c r="D57" s="39">
        <v>7</v>
      </c>
      <c r="E57" s="40" t="s">
        <v>145</v>
      </c>
      <c r="F57" s="41">
        <v>7333.8</v>
      </c>
      <c r="G57" s="42"/>
      <c r="H57" s="42"/>
      <c r="I57" s="43" t="s">
        <v>38</v>
      </c>
      <c r="J57" s="44">
        <f t="shared" si="0"/>
        <v>1</v>
      </c>
      <c r="K57" s="42" t="s">
        <v>39</v>
      </c>
      <c r="L57" s="42" t="s">
        <v>4</v>
      </c>
      <c r="M57" s="45"/>
      <c r="N57" s="42"/>
      <c r="O57" s="42"/>
      <c r="P57" s="46"/>
      <c r="Q57" s="42"/>
      <c r="R57" s="42"/>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7">
        <f t="shared" si="1"/>
        <v>51337</v>
      </c>
      <c r="BB57" s="48">
        <f t="shared" si="2"/>
        <v>51337</v>
      </c>
      <c r="BC57" s="49" t="str">
        <f t="shared" si="3"/>
        <v>INR  Fifty One Thousand Three Hundred &amp; Thirty Seven  Only</v>
      </c>
      <c r="IA57" s="21">
        <v>1.44999999999999</v>
      </c>
      <c r="IB57" s="21" t="s">
        <v>275</v>
      </c>
      <c r="IC57" s="21" t="s">
        <v>97</v>
      </c>
      <c r="ID57" s="21">
        <v>7</v>
      </c>
      <c r="IE57" s="22" t="s">
        <v>145</v>
      </c>
      <c r="IF57" s="22"/>
      <c r="IG57" s="22"/>
      <c r="IH57" s="22"/>
      <c r="II57" s="22"/>
    </row>
    <row r="58" spans="1:243" s="21" customFormat="1" ht="94.5">
      <c r="A58" s="36">
        <v>1.45999999999999</v>
      </c>
      <c r="B58" s="38" t="s">
        <v>276</v>
      </c>
      <c r="C58" s="39" t="s">
        <v>98</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1">
        <v>1.45999999999999</v>
      </c>
      <c r="IB58" s="21" t="s">
        <v>276</v>
      </c>
      <c r="IC58" s="21" t="s">
        <v>98</v>
      </c>
      <c r="IE58" s="22"/>
      <c r="IF58" s="22"/>
      <c r="IG58" s="22"/>
      <c r="IH58" s="22"/>
      <c r="II58" s="22"/>
    </row>
    <row r="59" spans="1:243" s="21" customFormat="1" ht="47.25">
      <c r="A59" s="37">
        <v>1.46999999999999</v>
      </c>
      <c r="B59" s="38" t="s">
        <v>277</v>
      </c>
      <c r="C59" s="39" t="s">
        <v>99</v>
      </c>
      <c r="D59" s="39">
        <v>5</v>
      </c>
      <c r="E59" s="40" t="s">
        <v>145</v>
      </c>
      <c r="F59" s="41">
        <v>8930.34</v>
      </c>
      <c r="G59" s="42"/>
      <c r="H59" s="42"/>
      <c r="I59" s="43" t="s">
        <v>38</v>
      </c>
      <c r="J59" s="44">
        <f t="shared" si="0"/>
        <v>1</v>
      </c>
      <c r="K59" s="42" t="s">
        <v>39</v>
      </c>
      <c r="L59" s="42" t="s">
        <v>4</v>
      </c>
      <c r="M59" s="45"/>
      <c r="N59" s="42"/>
      <c r="O59" s="42"/>
      <c r="P59" s="46"/>
      <c r="Q59" s="42"/>
      <c r="R59" s="42"/>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46"/>
      <c r="BA59" s="47">
        <f t="shared" si="1"/>
        <v>44652</v>
      </c>
      <c r="BB59" s="48">
        <f t="shared" si="2"/>
        <v>44652</v>
      </c>
      <c r="BC59" s="49" t="str">
        <f t="shared" si="3"/>
        <v>INR  Forty Four Thousand Six Hundred &amp; Fifty Two  Only</v>
      </c>
      <c r="IA59" s="21">
        <v>1.46999999999999</v>
      </c>
      <c r="IB59" s="21" t="s">
        <v>277</v>
      </c>
      <c r="IC59" s="21" t="s">
        <v>99</v>
      </c>
      <c r="ID59" s="21">
        <v>5</v>
      </c>
      <c r="IE59" s="22" t="s">
        <v>145</v>
      </c>
      <c r="IF59" s="22"/>
      <c r="IG59" s="22"/>
      <c r="IH59" s="22"/>
      <c r="II59" s="22"/>
    </row>
    <row r="60" spans="1:243" s="21" customFormat="1" ht="141.75">
      <c r="A60" s="36">
        <v>1.47999999999999</v>
      </c>
      <c r="B60" s="38" t="s">
        <v>278</v>
      </c>
      <c r="C60" s="33" t="s">
        <v>100</v>
      </c>
      <c r="D60" s="39">
        <v>4</v>
      </c>
      <c r="E60" s="40" t="s">
        <v>145</v>
      </c>
      <c r="F60" s="41">
        <v>9398.77</v>
      </c>
      <c r="G60" s="42"/>
      <c r="H60" s="42"/>
      <c r="I60" s="43" t="s">
        <v>38</v>
      </c>
      <c r="J60" s="44">
        <f t="shared" si="0"/>
        <v>1</v>
      </c>
      <c r="K60" s="42" t="s">
        <v>39</v>
      </c>
      <c r="L60" s="42" t="s">
        <v>4</v>
      </c>
      <c r="M60" s="45"/>
      <c r="N60" s="42"/>
      <c r="O60" s="42"/>
      <c r="P60" s="46"/>
      <c r="Q60" s="42"/>
      <c r="R60" s="42"/>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7">
        <f t="shared" si="1"/>
        <v>37595</v>
      </c>
      <c r="BB60" s="48">
        <f t="shared" si="2"/>
        <v>37595</v>
      </c>
      <c r="BC60" s="49" t="str">
        <f t="shared" si="3"/>
        <v>INR  Thirty Seven Thousand Five Hundred &amp; Ninety Five  Only</v>
      </c>
      <c r="IA60" s="21">
        <v>1.47999999999999</v>
      </c>
      <c r="IB60" s="21" t="s">
        <v>278</v>
      </c>
      <c r="IC60" s="21" t="s">
        <v>100</v>
      </c>
      <c r="ID60" s="21">
        <v>4</v>
      </c>
      <c r="IE60" s="22" t="s">
        <v>145</v>
      </c>
      <c r="IF60" s="22"/>
      <c r="IG60" s="22"/>
      <c r="IH60" s="22"/>
      <c r="II60" s="22"/>
    </row>
    <row r="61" spans="1:243" s="21" customFormat="1" ht="47.25" customHeight="1">
      <c r="A61" s="37">
        <v>1.48999999999999</v>
      </c>
      <c r="B61" s="38" t="s">
        <v>175</v>
      </c>
      <c r="C61" s="39" t="s">
        <v>101</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1">
        <v>1.48999999999999</v>
      </c>
      <c r="IB61" s="21" t="s">
        <v>175</v>
      </c>
      <c r="IC61" s="21" t="s">
        <v>101</v>
      </c>
      <c r="IE61" s="22"/>
      <c r="IF61" s="22"/>
      <c r="IG61" s="22"/>
      <c r="IH61" s="22"/>
      <c r="II61" s="22"/>
    </row>
    <row r="62" spans="1:243" s="21" customFormat="1" ht="31.5">
      <c r="A62" s="36">
        <v>1.49999999999999</v>
      </c>
      <c r="B62" s="38" t="s">
        <v>176</v>
      </c>
      <c r="C62" s="39" t="s">
        <v>102</v>
      </c>
      <c r="D62" s="39">
        <v>6</v>
      </c>
      <c r="E62" s="40" t="s">
        <v>136</v>
      </c>
      <c r="F62" s="41">
        <v>270.01</v>
      </c>
      <c r="G62" s="42"/>
      <c r="H62" s="42"/>
      <c r="I62" s="43" t="s">
        <v>38</v>
      </c>
      <c r="J62" s="44">
        <f t="shared" si="0"/>
        <v>1</v>
      </c>
      <c r="K62" s="42" t="s">
        <v>39</v>
      </c>
      <c r="L62" s="42" t="s">
        <v>4</v>
      </c>
      <c r="M62" s="45"/>
      <c r="N62" s="42"/>
      <c r="O62" s="42"/>
      <c r="P62" s="46"/>
      <c r="Q62" s="42"/>
      <c r="R62" s="42"/>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46"/>
      <c r="BA62" s="47">
        <f t="shared" si="1"/>
        <v>1620</v>
      </c>
      <c r="BB62" s="48">
        <f t="shared" si="2"/>
        <v>1620</v>
      </c>
      <c r="BC62" s="49" t="str">
        <f t="shared" si="3"/>
        <v>INR  One Thousand Six Hundred &amp; Twenty  Only</v>
      </c>
      <c r="IA62" s="21">
        <v>1.49999999999999</v>
      </c>
      <c r="IB62" s="21" t="s">
        <v>176</v>
      </c>
      <c r="IC62" s="21" t="s">
        <v>102</v>
      </c>
      <c r="ID62" s="21">
        <v>6</v>
      </c>
      <c r="IE62" s="22" t="s">
        <v>136</v>
      </c>
      <c r="IF62" s="22"/>
      <c r="IG62" s="22"/>
      <c r="IH62" s="22"/>
      <c r="II62" s="22"/>
    </row>
    <row r="63" spans="1:243" s="21" customFormat="1" ht="31.5">
      <c r="A63" s="37">
        <v>1.50999999999999</v>
      </c>
      <c r="B63" s="38" t="s">
        <v>279</v>
      </c>
      <c r="C63" s="33" t="s">
        <v>103</v>
      </c>
      <c r="D63" s="39">
        <v>1</v>
      </c>
      <c r="E63" s="40" t="s">
        <v>136</v>
      </c>
      <c r="F63" s="41">
        <v>587.07</v>
      </c>
      <c r="G63" s="42"/>
      <c r="H63" s="42"/>
      <c r="I63" s="43" t="s">
        <v>38</v>
      </c>
      <c r="J63" s="44">
        <f t="shared" si="0"/>
        <v>1</v>
      </c>
      <c r="K63" s="42" t="s">
        <v>39</v>
      </c>
      <c r="L63" s="42" t="s">
        <v>4</v>
      </c>
      <c r="M63" s="45"/>
      <c r="N63" s="42"/>
      <c r="O63" s="42"/>
      <c r="P63" s="46"/>
      <c r="Q63" s="42"/>
      <c r="R63" s="42"/>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7">
        <f t="shared" si="1"/>
        <v>587</v>
      </c>
      <c r="BB63" s="48">
        <f t="shared" si="2"/>
        <v>587</v>
      </c>
      <c r="BC63" s="49" t="str">
        <f t="shared" si="3"/>
        <v>INR  Five Hundred &amp; Eighty Seven  Only</v>
      </c>
      <c r="IA63" s="21">
        <v>1.50999999999999</v>
      </c>
      <c r="IB63" s="21" t="s">
        <v>279</v>
      </c>
      <c r="IC63" s="21" t="s">
        <v>103</v>
      </c>
      <c r="ID63" s="21">
        <v>1</v>
      </c>
      <c r="IE63" s="22" t="s">
        <v>136</v>
      </c>
      <c r="IF63" s="22"/>
      <c r="IG63" s="22"/>
      <c r="IH63" s="22"/>
      <c r="II63" s="22"/>
    </row>
    <row r="64" spans="1:243" s="21" customFormat="1" ht="31.5" customHeight="1">
      <c r="A64" s="36">
        <v>1.51999999999999</v>
      </c>
      <c r="B64" s="38" t="s">
        <v>177</v>
      </c>
      <c r="C64" s="39" t="s">
        <v>104</v>
      </c>
      <c r="D64" s="39">
        <v>1</v>
      </c>
      <c r="E64" s="40" t="s">
        <v>136</v>
      </c>
      <c r="F64" s="41">
        <v>533.41</v>
      </c>
      <c r="G64" s="42"/>
      <c r="H64" s="42"/>
      <c r="I64" s="43" t="s">
        <v>38</v>
      </c>
      <c r="J64" s="44">
        <f t="shared" si="0"/>
        <v>1</v>
      </c>
      <c r="K64" s="42" t="s">
        <v>39</v>
      </c>
      <c r="L64" s="42" t="s">
        <v>4</v>
      </c>
      <c r="M64" s="45"/>
      <c r="N64" s="42"/>
      <c r="O64" s="42"/>
      <c r="P64" s="46"/>
      <c r="Q64" s="42"/>
      <c r="R64" s="42"/>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7">
        <f t="shared" si="1"/>
        <v>533</v>
      </c>
      <c r="BB64" s="48">
        <f t="shared" si="2"/>
        <v>533</v>
      </c>
      <c r="BC64" s="49" t="str">
        <f t="shared" si="3"/>
        <v>INR  Five Hundred &amp; Thirty Three  Only</v>
      </c>
      <c r="IA64" s="21">
        <v>1.51999999999999</v>
      </c>
      <c r="IB64" s="21" t="s">
        <v>177</v>
      </c>
      <c r="IC64" s="21" t="s">
        <v>104</v>
      </c>
      <c r="ID64" s="21">
        <v>1</v>
      </c>
      <c r="IE64" s="22" t="s">
        <v>136</v>
      </c>
      <c r="IF64" s="22"/>
      <c r="IG64" s="22"/>
      <c r="IH64" s="22"/>
      <c r="II64" s="22"/>
    </row>
    <row r="65" spans="1:243" s="21" customFormat="1" ht="31.5">
      <c r="A65" s="37">
        <v>1.52999999999999</v>
      </c>
      <c r="B65" s="38" t="s">
        <v>280</v>
      </c>
      <c r="C65" s="39" t="s">
        <v>105</v>
      </c>
      <c r="D65" s="39">
        <v>51</v>
      </c>
      <c r="E65" s="40" t="s">
        <v>136</v>
      </c>
      <c r="F65" s="41">
        <v>705.17</v>
      </c>
      <c r="G65" s="42"/>
      <c r="H65" s="42"/>
      <c r="I65" s="43" t="s">
        <v>38</v>
      </c>
      <c r="J65" s="44">
        <f t="shared" si="0"/>
        <v>1</v>
      </c>
      <c r="K65" s="42" t="s">
        <v>39</v>
      </c>
      <c r="L65" s="42" t="s">
        <v>4</v>
      </c>
      <c r="M65" s="45"/>
      <c r="N65" s="42"/>
      <c r="O65" s="42"/>
      <c r="P65" s="46"/>
      <c r="Q65" s="42"/>
      <c r="R65" s="42"/>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46"/>
      <c r="BA65" s="47">
        <f t="shared" si="1"/>
        <v>35964</v>
      </c>
      <c r="BB65" s="48">
        <f t="shared" si="2"/>
        <v>35964</v>
      </c>
      <c r="BC65" s="49" t="str">
        <f t="shared" si="3"/>
        <v>INR  Thirty Five Thousand Nine Hundred &amp; Sixty Four  Only</v>
      </c>
      <c r="IA65" s="21">
        <v>1.52999999999999</v>
      </c>
      <c r="IB65" s="21" t="s">
        <v>280</v>
      </c>
      <c r="IC65" s="21" t="s">
        <v>105</v>
      </c>
      <c r="ID65" s="21">
        <v>51</v>
      </c>
      <c r="IE65" s="22" t="s">
        <v>136</v>
      </c>
      <c r="IF65" s="22"/>
      <c r="IG65" s="22"/>
      <c r="IH65" s="22"/>
      <c r="II65" s="22"/>
    </row>
    <row r="66" spans="1:243" s="21" customFormat="1" ht="43.5" customHeight="1">
      <c r="A66" s="36">
        <v>1.53999999999999</v>
      </c>
      <c r="B66" s="38" t="s">
        <v>281</v>
      </c>
      <c r="C66" s="33" t="s">
        <v>106</v>
      </c>
      <c r="D66" s="39">
        <v>20</v>
      </c>
      <c r="E66" s="40" t="s">
        <v>136</v>
      </c>
      <c r="F66" s="41">
        <v>270.01</v>
      </c>
      <c r="G66" s="42"/>
      <c r="H66" s="42"/>
      <c r="I66" s="43" t="s">
        <v>38</v>
      </c>
      <c r="J66" s="44">
        <f t="shared" si="0"/>
        <v>1</v>
      </c>
      <c r="K66" s="42" t="s">
        <v>39</v>
      </c>
      <c r="L66" s="42" t="s">
        <v>4</v>
      </c>
      <c r="M66" s="45"/>
      <c r="N66" s="42"/>
      <c r="O66" s="42"/>
      <c r="P66" s="46"/>
      <c r="Q66" s="42"/>
      <c r="R66" s="42"/>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7">
        <f t="shared" si="1"/>
        <v>5400</v>
      </c>
      <c r="BB66" s="48">
        <f t="shared" si="2"/>
        <v>5400</v>
      </c>
      <c r="BC66" s="49" t="str">
        <f t="shared" si="3"/>
        <v>INR  Five Thousand Four Hundred    Only</v>
      </c>
      <c r="IA66" s="21">
        <v>1.53999999999999</v>
      </c>
      <c r="IB66" s="21" t="s">
        <v>281</v>
      </c>
      <c r="IC66" s="21" t="s">
        <v>106</v>
      </c>
      <c r="ID66" s="21">
        <v>20</v>
      </c>
      <c r="IE66" s="22" t="s">
        <v>136</v>
      </c>
      <c r="IF66" s="22"/>
      <c r="IG66" s="22"/>
      <c r="IH66" s="22"/>
      <c r="II66" s="22"/>
    </row>
    <row r="67" spans="1:243" s="21" customFormat="1" ht="47.25" customHeight="1">
      <c r="A67" s="37">
        <v>1.54999999999999</v>
      </c>
      <c r="B67" s="38" t="s">
        <v>178</v>
      </c>
      <c r="C67" s="39" t="s">
        <v>107</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21">
        <v>1.54999999999999</v>
      </c>
      <c r="IB67" s="21" t="s">
        <v>178</v>
      </c>
      <c r="IC67" s="21" t="s">
        <v>107</v>
      </c>
      <c r="IE67" s="22"/>
      <c r="IF67" s="22"/>
      <c r="IG67" s="22"/>
      <c r="IH67" s="22"/>
      <c r="II67" s="22"/>
    </row>
    <row r="68" spans="1:243" s="21" customFormat="1" ht="31.5">
      <c r="A68" s="36">
        <v>1.55999999999999</v>
      </c>
      <c r="B68" s="38" t="s">
        <v>179</v>
      </c>
      <c r="C68" s="39" t="s">
        <v>108</v>
      </c>
      <c r="D68" s="39">
        <v>2.5</v>
      </c>
      <c r="E68" s="40" t="s">
        <v>146</v>
      </c>
      <c r="F68" s="41">
        <v>159.49</v>
      </c>
      <c r="G68" s="42"/>
      <c r="H68" s="42"/>
      <c r="I68" s="43" t="s">
        <v>38</v>
      </c>
      <c r="J68" s="44">
        <f t="shared" si="0"/>
        <v>1</v>
      </c>
      <c r="K68" s="42" t="s">
        <v>39</v>
      </c>
      <c r="L68" s="42" t="s">
        <v>4</v>
      </c>
      <c r="M68" s="45"/>
      <c r="N68" s="42"/>
      <c r="O68" s="42"/>
      <c r="P68" s="46"/>
      <c r="Q68" s="42"/>
      <c r="R68" s="42"/>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7">
        <f t="shared" si="1"/>
        <v>399</v>
      </c>
      <c r="BB68" s="48">
        <f t="shared" si="2"/>
        <v>399</v>
      </c>
      <c r="BC68" s="49" t="str">
        <f t="shared" si="3"/>
        <v>INR  Three Hundred &amp; Ninety Nine  Only</v>
      </c>
      <c r="IA68" s="21">
        <v>1.55999999999999</v>
      </c>
      <c r="IB68" s="21" t="s">
        <v>179</v>
      </c>
      <c r="IC68" s="21" t="s">
        <v>108</v>
      </c>
      <c r="ID68" s="21">
        <v>2.5</v>
      </c>
      <c r="IE68" s="22" t="s">
        <v>146</v>
      </c>
      <c r="IF68" s="22"/>
      <c r="IG68" s="22"/>
      <c r="IH68" s="22"/>
      <c r="II68" s="22"/>
    </row>
    <row r="69" spans="1:243" s="21" customFormat="1" ht="141.75">
      <c r="A69" s="37">
        <v>1.56999999999999</v>
      </c>
      <c r="B69" s="38" t="s">
        <v>282</v>
      </c>
      <c r="C69" s="33" t="s">
        <v>109</v>
      </c>
      <c r="D69" s="39">
        <v>0.5</v>
      </c>
      <c r="E69" s="40" t="s">
        <v>145</v>
      </c>
      <c r="F69" s="41">
        <v>8481.81</v>
      </c>
      <c r="G69" s="42"/>
      <c r="H69" s="42"/>
      <c r="I69" s="43" t="s">
        <v>38</v>
      </c>
      <c r="J69" s="44">
        <f t="shared" si="0"/>
        <v>1</v>
      </c>
      <c r="K69" s="42" t="s">
        <v>39</v>
      </c>
      <c r="L69" s="42" t="s">
        <v>4</v>
      </c>
      <c r="M69" s="45"/>
      <c r="N69" s="42"/>
      <c r="O69" s="42"/>
      <c r="P69" s="46"/>
      <c r="Q69" s="42"/>
      <c r="R69" s="42"/>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7">
        <f t="shared" si="1"/>
        <v>4241</v>
      </c>
      <c r="BB69" s="48">
        <f t="shared" si="2"/>
        <v>4241</v>
      </c>
      <c r="BC69" s="49" t="str">
        <f t="shared" si="3"/>
        <v>INR  Four Thousand Two Hundred &amp; Forty One  Only</v>
      </c>
      <c r="IA69" s="21">
        <v>1.56999999999999</v>
      </c>
      <c r="IB69" s="21" t="s">
        <v>282</v>
      </c>
      <c r="IC69" s="21" t="s">
        <v>109</v>
      </c>
      <c r="ID69" s="21">
        <v>0.5</v>
      </c>
      <c r="IE69" s="22" t="s">
        <v>145</v>
      </c>
      <c r="IF69" s="22"/>
      <c r="IG69" s="22"/>
      <c r="IH69" s="22"/>
      <c r="II69" s="22"/>
    </row>
    <row r="70" spans="1:243" s="21" customFormat="1" ht="126">
      <c r="A70" s="36">
        <v>1.57999999999999</v>
      </c>
      <c r="B70" s="38" t="s">
        <v>283</v>
      </c>
      <c r="C70" s="39" t="s">
        <v>110</v>
      </c>
      <c r="D70" s="39">
        <v>0.5</v>
      </c>
      <c r="E70" s="40" t="s">
        <v>145</v>
      </c>
      <c r="F70" s="41">
        <v>11908.68</v>
      </c>
      <c r="G70" s="42"/>
      <c r="H70" s="42"/>
      <c r="I70" s="43" t="s">
        <v>38</v>
      </c>
      <c r="J70" s="44">
        <f t="shared" si="0"/>
        <v>1</v>
      </c>
      <c r="K70" s="42" t="s">
        <v>39</v>
      </c>
      <c r="L70" s="42" t="s">
        <v>4</v>
      </c>
      <c r="M70" s="45"/>
      <c r="N70" s="42"/>
      <c r="O70" s="42"/>
      <c r="P70" s="46"/>
      <c r="Q70" s="42"/>
      <c r="R70" s="42"/>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7">
        <f t="shared" si="1"/>
        <v>5954</v>
      </c>
      <c r="BB70" s="48">
        <f t="shared" si="2"/>
        <v>5954</v>
      </c>
      <c r="BC70" s="49" t="str">
        <f t="shared" si="3"/>
        <v>INR  Five Thousand Nine Hundred &amp; Fifty Four  Only</v>
      </c>
      <c r="IA70" s="21">
        <v>1.57999999999999</v>
      </c>
      <c r="IB70" s="21" t="s">
        <v>283</v>
      </c>
      <c r="IC70" s="21" t="s">
        <v>110</v>
      </c>
      <c r="ID70" s="21">
        <v>0.5</v>
      </c>
      <c r="IE70" s="22" t="s">
        <v>145</v>
      </c>
      <c r="IF70" s="22"/>
      <c r="IG70" s="22"/>
      <c r="IH70" s="22"/>
      <c r="II70" s="22"/>
    </row>
    <row r="71" spans="1:243" s="21" customFormat="1" ht="47.25">
      <c r="A71" s="37">
        <v>1.58999999999999</v>
      </c>
      <c r="B71" s="38" t="s">
        <v>284</v>
      </c>
      <c r="C71" s="39" t="s">
        <v>111</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1">
        <v>1.58999999999999</v>
      </c>
      <c r="IB71" s="21" t="s">
        <v>284</v>
      </c>
      <c r="IC71" s="21" t="s">
        <v>111</v>
      </c>
      <c r="IE71" s="22"/>
      <c r="IF71" s="22"/>
      <c r="IG71" s="22"/>
      <c r="IH71" s="22"/>
      <c r="II71" s="22"/>
    </row>
    <row r="72" spans="1:243" s="21" customFormat="1" ht="47.25">
      <c r="A72" s="36">
        <v>1.59999999999999</v>
      </c>
      <c r="B72" s="38" t="s">
        <v>180</v>
      </c>
      <c r="C72" s="33" t="s">
        <v>112</v>
      </c>
      <c r="D72" s="39">
        <v>315</v>
      </c>
      <c r="E72" s="40" t="s">
        <v>203</v>
      </c>
      <c r="F72" s="41">
        <v>78.61</v>
      </c>
      <c r="G72" s="42"/>
      <c r="H72" s="42"/>
      <c r="I72" s="43" t="s">
        <v>38</v>
      </c>
      <c r="J72" s="44">
        <f t="shared" si="0"/>
        <v>1</v>
      </c>
      <c r="K72" s="42" t="s">
        <v>39</v>
      </c>
      <c r="L72" s="42" t="s">
        <v>4</v>
      </c>
      <c r="M72" s="45"/>
      <c r="N72" s="42"/>
      <c r="O72" s="42"/>
      <c r="P72" s="46"/>
      <c r="Q72" s="42"/>
      <c r="R72" s="42"/>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7">
        <f t="shared" si="1"/>
        <v>24762</v>
      </c>
      <c r="BB72" s="48">
        <f t="shared" si="2"/>
        <v>24762</v>
      </c>
      <c r="BC72" s="49" t="str">
        <f t="shared" si="3"/>
        <v>INR  Twenty Four Thousand Seven Hundred &amp; Sixty Two  Only</v>
      </c>
      <c r="IA72" s="21">
        <v>1.59999999999999</v>
      </c>
      <c r="IB72" s="21" t="s">
        <v>180</v>
      </c>
      <c r="IC72" s="21" t="s">
        <v>112</v>
      </c>
      <c r="ID72" s="21">
        <v>315</v>
      </c>
      <c r="IE72" s="22" t="s">
        <v>203</v>
      </c>
      <c r="IF72" s="22"/>
      <c r="IG72" s="22"/>
      <c r="IH72" s="22"/>
      <c r="II72" s="22"/>
    </row>
    <row r="73" spans="1:243" s="21" customFormat="1" ht="31.5">
      <c r="A73" s="37">
        <v>1.60999999999999</v>
      </c>
      <c r="B73" s="38" t="s">
        <v>285</v>
      </c>
      <c r="C73" s="39" t="s">
        <v>113</v>
      </c>
      <c r="D73" s="39">
        <v>50</v>
      </c>
      <c r="E73" s="40" t="s">
        <v>146</v>
      </c>
      <c r="F73" s="41">
        <v>56.73</v>
      </c>
      <c r="G73" s="42"/>
      <c r="H73" s="42"/>
      <c r="I73" s="43" t="s">
        <v>38</v>
      </c>
      <c r="J73" s="44">
        <f t="shared" si="0"/>
        <v>1</v>
      </c>
      <c r="K73" s="42" t="s">
        <v>39</v>
      </c>
      <c r="L73" s="42" t="s">
        <v>4</v>
      </c>
      <c r="M73" s="45"/>
      <c r="N73" s="42"/>
      <c r="O73" s="42"/>
      <c r="P73" s="46"/>
      <c r="Q73" s="42"/>
      <c r="R73" s="42"/>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7">
        <f t="shared" si="1"/>
        <v>2837</v>
      </c>
      <c r="BB73" s="48">
        <f t="shared" si="2"/>
        <v>2837</v>
      </c>
      <c r="BC73" s="49" t="str">
        <f t="shared" si="3"/>
        <v>INR  Two Thousand Eight Hundred &amp; Thirty Seven  Only</v>
      </c>
      <c r="IA73" s="21">
        <v>1.60999999999999</v>
      </c>
      <c r="IB73" s="21" t="s">
        <v>285</v>
      </c>
      <c r="IC73" s="21" t="s">
        <v>113</v>
      </c>
      <c r="ID73" s="21">
        <v>50</v>
      </c>
      <c r="IE73" s="22" t="s">
        <v>146</v>
      </c>
      <c r="IF73" s="22"/>
      <c r="IG73" s="22"/>
      <c r="IH73" s="22"/>
      <c r="II73" s="22"/>
    </row>
    <row r="74" spans="1:243" s="21" customFormat="1" ht="15.75">
      <c r="A74" s="36">
        <v>1.61999999999999</v>
      </c>
      <c r="B74" s="38" t="s">
        <v>142</v>
      </c>
      <c r="C74" s="39" t="s">
        <v>114</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21">
        <v>1.61999999999999</v>
      </c>
      <c r="IB74" s="21" t="s">
        <v>142</v>
      </c>
      <c r="IC74" s="21" t="s">
        <v>114</v>
      </c>
      <c r="IE74" s="22"/>
      <c r="IF74" s="22"/>
      <c r="IG74" s="22"/>
      <c r="IH74" s="22"/>
      <c r="II74" s="22"/>
    </row>
    <row r="75" spans="1:243" s="21" customFormat="1" ht="31.5">
      <c r="A75" s="37">
        <v>1.62999999999999</v>
      </c>
      <c r="B75" s="38" t="s">
        <v>181</v>
      </c>
      <c r="C75" s="33" t="s">
        <v>115</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1">
        <v>1.62999999999999</v>
      </c>
      <c r="IB75" s="21" t="s">
        <v>181</v>
      </c>
      <c r="IC75" s="21" t="s">
        <v>115</v>
      </c>
      <c r="IE75" s="22"/>
      <c r="IF75" s="22"/>
      <c r="IG75" s="22"/>
      <c r="IH75" s="22"/>
      <c r="II75" s="22"/>
    </row>
    <row r="76" spans="1:243" s="21" customFormat="1" ht="47.25">
      <c r="A76" s="36">
        <v>1.63999999999999</v>
      </c>
      <c r="B76" s="38" t="s">
        <v>182</v>
      </c>
      <c r="C76" s="39" t="s">
        <v>116</v>
      </c>
      <c r="D76" s="39">
        <v>31</v>
      </c>
      <c r="E76" s="40" t="s">
        <v>145</v>
      </c>
      <c r="F76" s="41">
        <v>5838.01</v>
      </c>
      <c r="G76" s="42"/>
      <c r="H76" s="42"/>
      <c r="I76" s="43" t="s">
        <v>38</v>
      </c>
      <c r="J76" s="44">
        <f t="shared" si="0"/>
        <v>1</v>
      </c>
      <c r="K76" s="42" t="s">
        <v>39</v>
      </c>
      <c r="L76" s="42" t="s">
        <v>4</v>
      </c>
      <c r="M76" s="45"/>
      <c r="N76" s="42"/>
      <c r="O76" s="42"/>
      <c r="P76" s="46"/>
      <c r="Q76" s="42"/>
      <c r="R76" s="42"/>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7">
        <f t="shared" si="1"/>
        <v>180978</v>
      </c>
      <c r="BB76" s="48">
        <f t="shared" si="2"/>
        <v>180978</v>
      </c>
      <c r="BC76" s="49" t="str">
        <f t="shared" si="3"/>
        <v>INR  One Lakh Eighty Thousand Nine Hundred &amp; Seventy Eight  Only</v>
      </c>
      <c r="IA76" s="21">
        <v>1.63999999999999</v>
      </c>
      <c r="IB76" s="21" t="s">
        <v>182</v>
      </c>
      <c r="IC76" s="21" t="s">
        <v>116</v>
      </c>
      <c r="ID76" s="21">
        <v>31</v>
      </c>
      <c r="IE76" s="22" t="s">
        <v>145</v>
      </c>
      <c r="IF76" s="22"/>
      <c r="IG76" s="22"/>
      <c r="IH76" s="22"/>
      <c r="II76" s="22"/>
    </row>
    <row r="77" spans="1:243" s="21" customFormat="1" ht="47.25">
      <c r="A77" s="37">
        <v>1.64999999999999</v>
      </c>
      <c r="B77" s="38" t="s">
        <v>183</v>
      </c>
      <c r="C77" s="39" t="s">
        <v>117</v>
      </c>
      <c r="D77" s="72"/>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4"/>
      <c r="IA77" s="21">
        <v>1.64999999999999</v>
      </c>
      <c r="IB77" s="21" t="s">
        <v>183</v>
      </c>
      <c r="IC77" s="21" t="s">
        <v>117</v>
      </c>
      <c r="IE77" s="22"/>
      <c r="IF77" s="22"/>
      <c r="IG77" s="22"/>
      <c r="IH77" s="22"/>
      <c r="II77" s="22"/>
    </row>
    <row r="78" spans="1:243" s="21" customFormat="1" ht="46.5" customHeight="1">
      <c r="A78" s="36">
        <v>1.65999999999999</v>
      </c>
      <c r="B78" s="38" t="s">
        <v>182</v>
      </c>
      <c r="C78" s="33" t="s">
        <v>118</v>
      </c>
      <c r="D78" s="39">
        <v>26</v>
      </c>
      <c r="E78" s="40" t="s">
        <v>145</v>
      </c>
      <c r="F78" s="41">
        <v>7267.3</v>
      </c>
      <c r="G78" s="42"/>
      <c r="H78" s="42"/>
      <c r="I78" s="43" t="s">
        <v>38</v>
      </c>
      <c r="J78" s="44">
        <f t="shared" si="0"/>
        <v>1</v>
      </c>
      <c r="K78" s="42" t="s">
        <v>39</v>
      </c>
      <c r="L78" s="42" t="s">
        <v>4</v>
      </c>
      <c r="M78" s="45"/>
      <c r="N78" s="42"/>
      <c r="O78" s="42"/>
      <c r="P78" s="46"/>
      <c r="Q78" s="42"/>
      <c r="R78" s="42"/>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7">
        <f t="shared" si="1"/>
        <v>188950</v>
      </c>
      <c r="BB78" s="48">
        <f t="shared" si="2"/>
        <v>188950</v>
      </c>
      <c r="BC78" s="49" t="str">
        <f t="shared" si="3"/>
        <v>INR  One Lakh Eighty Eight Thousand Nine Hundred &amp; Fifty  Only</v>
      </c>
      <c r="IA78" s="21">
        <v>1.65999999999999</v>
      </c>
      <c r="IB78" s="21" t="s">
        <v>182</v>
      </c>
      <c r="IC78" s="21" t="s">
        <v>118</v>
      </c>
      <c r="ID78" s="21">
        <v>26</v>
      </c>
      <c r="IE78" s="22" t="s">
        <v>145</v>
      </c>
      <c r="IF78" s="22"/>
      <c r="IG78" s="22"/>
      <c r="IH78" s="22"/>
      <c r="II78" s="22"/>
    </row>
    <row r="79" spans="1:243" s="21" customFormat="1" ht="47.25">
      <c r="A79" s="37">
        <v>1.66999999999999</v>
      </c>
      <c r="B79" s="38" t="s">
        <v>286</v>
      </c>
      <c r="C79" s="39" t="s">
        <v>119</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1">
        <v>1.66999999999999</v>
      </c>
      <c r="IB79" s="21" t="s">
        <v>286</v>
      </c>
      <c r="IC79" s="21" t="s">
        <v>119</v>
      </c>
      <c r="IE79" s="22"/>
      <c r="IF79" s="22"/>
      <c r="IG79" s="22"/>
      <c r="IH79" s="22"/>
      <c r="II79" s="22"/>
    </row>
    <row r="80" spans="1:243" s="21" customFormat="1" ht="31.5">
      <c r="A80" s="36">
        <v>1.67999999999999</v>
      </c>
      <c r="B80" s="38" t="s">
        <v>287</v>
      </c>
      <c r="C80" s="39" t="s">
        <v>120</v>
      </c>
      <c r="D80" s="39">
        <v>2.5</v>
      </c>
      <c r="E80" s="40" t="s">
        <v>136</v>
      </c>
      <c r="F80" s="41">
        <v>734.63</v>
      </c>
      <c r="G80" s="42"/>
      <c r="H80" s="42"/>
      <c r="I80" s="43" t="s">
        <v>38</v>
      </c>
      <c r="J80" s="44">
        <f t="shared" si="0"/>
        <v>1</v>
      </c>
      <c r="K80" s="42" t="s">
        <v>39</v>
      </c>
      <c r="L80" s="42" t="s">
        <v>4</v>
      </c>
      <c r="M80" s="45"/>
      <c r="N80" s="42"/>
      <c r="O80" s="42"/>
      <c r="P80" s="46"/>
      <c r="Q80" s="42"/>
      <c r="R80" s="42"/>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7">
        <f t="shared" si="1"/>
        <v>1837</v>
      </c>
      <c r="BB80" s="48">
        <f t="shared" si="2"/>
        <v>1837</v>
      </c>
      <c r="BC80" s="49" t="str">
        <f t="shared" si="3"/>
        <v>INR  One Thousand Eight Hundred &amp; Thirty Seven  Only</v>
      </c>
      <c r="IA80" s="21">
        <v>1.67999999999999</v>
      </c>
      <c r="IB80" s="21" t="s">
        <v>287</v>
      </c>
      <c r="IC80" s="21" t="s">
        <v>120</v>
      </c>
      <c r="ID80" s="21">
        <v>2.5</v>
      </c>
      <c r="IE80" s="22" t="s">
        <v>136</v>
      </c>
      <c r="IF80" s="22"/>
      <c r="IG80" s="22"/>
      <c r="IH80" s="22"/>
      <c r="II80" s="22"/>
    </row>
    <row r="81" spans="1:243" s="21" customFormat="1" ht="47.25" customHeight="1">
      <c r="A81" s="37">
        <v>1.68999999999999</v>
      </c>
      <c r="B81" s="38" t="s">
        <v>184</v>
      </c>
      <c r="C81" s="33" t="s">
        <v>121</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1">
        <v>1.68999999999999</v>
      </c>
      <c r="IB81" s="21" t="s">
        <v>184</v>
      </c>
      <c r="IC81" s="21" t="s">
        <v>121</v>
      </c>
      <c r="IE81" s="22"/>
      <c r="IF81" s="22"/>
      <c r="IG81" s="22"/>
      <c r="IH81" s="22"/>
      <c r="II81" s="22"/>
    </row>
    <row r="82" spans="1:243" s="21" customFormat="1" ht="31.5">
      <c r="A82" s="36">
        <v>1.69999999999999</v>
      </c>
      <c r="B82" s="38" t="s">
        <v>185</v>
      </c>
      <c r="C82" s="39" t="s">
        <v>122</v>
      </c>
      <c r="D82" s="39">
        <v>15.5</v>
      </c>
      <c r="E82" s="40" t="s">
        <v>136</v>
      </c>
      <c r="F82" s="41">
        <v>892.63</v>
      </c>
      <c r="G82" s="42"/>
      <c r="H82" s="42"/>
      <c r="I82" s="43" t="s">
        <v>38</v>
      </c>
      <c r="J82" s="44">
        <f aca="true" t="shared" si="4" ref="J82:J143">IF(I82="Less(-)",-1,1)</f>
        <v>1</v>
      </c>
      <c r="K82" s="42" t="s">
        <v>39</v>
      </c>
      <c r="L82" s="42" t="s">
        <v>4</v>
      </c>
      <c r="M82" s="45"/>
      <c r="N82" s="42"/>
      <c r="O82" s="42"/>
      <c r="P82" s="46"/>
      <c r="Q82" s="42"/>
      <c r="R82" s="42"/>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7">
        <f aca="true" t="shared" si="5" ref="BA82:BA141">ROUND(total_amount_ba($B$2,$D$2,D82,F82,J82,K82,M82),0)</f>
        <v>13836</v>
      </c>
      <c r="BB82" s="48">
        <f aca="true" t="shared" si="6" ref="BB82:BB143">BA82+SUM(N82:AZ82)</f>
        <v>13836</v>
      </c>
      <c r="BC82" s="49" t="str">
        <f aca="true" t="shared" si="7" ref="BC82:BC143">SpellNumber(L82,BB82)</f>
        <v>INR  Thirteen Thousand Eight Hundred &amp; Thirty Six  Only</v>
      </c>
      <c r="IA82" s="21">
        <v>1.69999999999999</v>
      </c>
      <c r="IB82" s="21" t="s">
        <v>185</v>
      </c>
      <c r="IC82" s="21" t="s">
        <v>122</v>
      </c>
      <c r="ID82" s="21">
        <v>15.5</v>
      </c>
      <c r="IE82" s="22" t="s">
        <v>136</v>
      </c>
      <c r="IF82" s="22"/>
      <c r="IG82" s="22"/>
      <c r="IH82" s="22"/>
      <c r="II82" s="22"/>
    </row>
    <row r="83" spans="1:243" s="21" customFormat="1" ht="78.75">
      <c r="A83" s="37">
        <v>1.70999999999999</v>
      </c>
      <c r="B83" s="38" t="s">
        <v>288</v>
      </c>
      <c r="C83" s="39" t="s">
        <v>123</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1">
        <v>1.70999999999999</v>
      </c>
      <c r="IB83" s="21" t="s">
        <v>288</v>
      </c>
      <c r="IC83" s="21" t="s">
        <v>123</v>
      </c>
      <c r="IE83" s="22"/>
      <c r="IF83" s="22"/>
      <c r="IG83" s="22"/>
      <c r="IH83" s="22"/>
      <c r="II83" s="22"/>
    </row>
    <row r="84" spans="1:243" s="21" customFormat="1" ht="31.5">
      <c r="A84" s="36">
        <v>1.71999999999999</v>
      </c>
      <c r="B84" s="38" t="s">
        <v>289</v>
      </c>
      <c r="C84" s="33" t="s">
        <v>124</v>
      </c>
      <c r="D84" s="39">
        <v>5</v>
      </c>
      <c r="E84" s="40" t="s">
        <v>145</v>
      </c>
      <c r="F84" s="41">
        <v>6005.7</v>
      </c>
      <c r="G84" s="42"/>
      <c r="H84" s="42"/>
      <c r="I84" s="43" t="s">
        <v>38</v>
      </c>
      <c r="J84" s="44">
        <f t="shared" si="4"/>
        <v>1</v>
      </c>
      <c r="K84" s="42" t="s">
        <v>39</v>
      </c>
      <c r="L84" s="42" t="s">
        <v>4</v>
      </c>
      <c r="M84" s="45"/>
      <c r="N84" s="42"/>
      <c r="O84" s="42"/>
      <c r="P84" s="46"/>
      <c r="Q84" s="42"/>
      <c r="R84" s="42"/>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7">
        <f t="shared" si="5"/>
        <v>30029</v>
      </c>
      <c r="BB84" s="48">
        <f t="shared" si="6"/>
        <v>30029</v>
      </c>
      <c r="BC84" s="49" t="str">
        <f t="shared" si="7"/>
        <v>INR  Thirty Thousand  &amp;Twenty Nine  Only</v>
      </c>
      <c r="IA84" s="21">
        <v>1.71999999999999</v>
      </c>
      <c r="IB84" s="21" t="s">
        <v>289</v>
      </c>
      <c r="IC84" s="21" t="s">
        <v>124</v>
      </c>
      <c r="ID84" s="21">
        <v>5</v>
      </c>
      <c r="IE84" s="22" t="s">
        <v>145</v>
      </c>
      <c r="IF84" s="22"/>
      <c r="IG84" s="22"/>
      <c r="IH84" s="22"/>
      <c r="II84" s="22"/>
    </row>
    <row r="85" spans="1:243" s="21" customFormat="1" ht="47.25">
      <c r="A85" s="37">
        <v>1.72999999999999</v>
      </c>
      <c r="B85" s="38" t="s">
        <v>290</v>
      </c>
      <c r="C85" s="39" t="s">
        <v>125</v>
      </c>
      <c r="D85" s="39">
        <v>3</v>
      </c>
      <c r="E85" s="40" t="s">
        <v>145</v>
      </c>
      <c r="F85" s="41">
        <v>7510.7</v>
      </c>
      <c r="G85" s="42"/>
      <c r="H85" s="42"/>
      <c r="I85" s="43" t="s">
        <v>38</v>
      </c>
      <c r="J85" s="44">
        <f t="shared" si="4"/>
        <v>1</v>
      </c>
      <c r="K85" s="42" t="s">
        <v>39</v>
      </c>
      <c r="L85" s="42" t="s">
        <v>4</v>
      </c>
      <c r="M85" s="45"/>
      <c r="N85" s="42"/>
      <c r="O85" s="42"/>
      <c r="P85" s="46"/>
      <c r="Q85" s="42"/>
      <c r="R85" s="42"/>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7">
        <f t="shared" si="5"/>
        <v>22532</v>
      </c>
      <c r="BB85" s="48">
        <f t="shared" si="6"/>
        <v>22532</v>
      </c>
      <c r="BC85" s="49" t="str">
        <f t="shared" si="7"/>
        <v>INR  Twenty Two Thousand Five Hundred &amp; Thirty Two  Only</v>
      </c>
      <c r="IA85" s="21">
        <v>1.72999999999999</v>
      </c>
      <c r="IB85" s="21" t="s">
        <v>290</v>
      </c>
      <c r="IC85" s="21" t="s">
        <v>125</v>
      </c>
      <c r="ID85" s="21">
        <v>3</v>
      </c>
      <c r="IE85" s="22" t="s">
        <v>145</v>
      </c>
      <c r="IF85" s="22"/>
      <c r="IG85" s="22"/>
      <c r="IH85" s="22"/>
      <c r="II85" s="22"/>
    </row>
    <row r="86" spans="1:243" s="21" customFormat="1" ht="78" customHeight="1">
      <c r="A86" s="36">
        <v>1.73999999999999</v>
      </c>
      <c r="B86" s="38" t="s">
        <v>186</v>
      </c>
      <c r="C86" s="39" t="s">
        <v>126</v>
      </c>
      <c r="D86" s="39">
        <v>5.5</v>
      </c>
      <c r="E86" s="40" t="s">
        <v>146</v>
      </c>
      <c r="F86" s="41">
        <v>48.93</v>
      </c>
      <c r="G86" s="42"/>
      <c r="H86" s="42"/>
      <c r="I86" s="43" t="s">
        <v>38</v>
      </c>
      <c r="J86" s="44">
        <f t="shared" si="4"/>
        <v>1</v>
      </c>
      <c r="K86" s="42" t="s">
        <v>39</v>
      </c>
      <c r="L86" s="42" t="s">
        <v>4</v>
      </c>
      <c r="M86" s="45"/>
      <c r="N86" s="42"/>
      <c r="O86" s="42"/>
      <c r="P86" s="46"/>
      <c r="Q86" s="42"/>
      <c r="R86" s="42"/>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7">
        <f t="shared" si="5"/>
        <v>269</v>
      </c>
      <c r="BB86" s="48">
        <f t="shared" si="6"/>
        <v>269</v>
      </c>
      <c r="BC86" s="49" t="str">
        <f t="shared" si="7"/>
        <v>INR  Two Hundred &amp; Sixty Nine  Only</v>
      </c>
      <c r="IA86" s="21">
        <v>1.73999999999999</v>
      </c>
      <c r="IB86" s="21" t="s">
        <v>186</v>
      </c>
      <c r="IC86" s="21" t="s">
        <v>126</v>
      </c>
      <c r="ID86" s="21">
        <v>5.5</v>
      </c>
      <c r="IE86" s="22" t="s">
        <v>146</v>
      </c>
      <c r="IF86" s="22"/>
      <c r="IG86" s="22"/>
      <c r="IH86" s="22"/>
      <c r="II86" s="22"/>
    </row>
    <row r="87" spans="1:243" s="21" customFormat="1" ht="15.75">
      <c r="A87" s="37">
        <v>1.74999999999999</v>
      </c>
      <c r="B87" s="38" t="s">
        <v>187</v>
      </c>
      <c r="C87" s="33" t="s">
        <v>127</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21">
        <v>1.74999999999999</v>
      </c>
      <c r="IB87" s="21" t="s">
        <v>187</v>
      </c>
      <c r="IC87" s="21" t="s">
        <v>127</v>
      </c>
      <c r="IE87" s="22"/>
      <c r="IF87" s="22"/>
      <c r="IG87" s="22"/>
      <c r="IH87" s="22"/>
      <c r="II87" s="22"/>
    </row>
    <row r="88" spans="1:243" s="21" customFormat="1" ht="63">
      <c r="A88" s="36">
        <v>1.75999999999999</v>
      </c>
      <c r="B88" s="38" t="s">
        <v>291</v>
      </c>
      <c r="C88" s="39" t="s">
        <v>128</v>
      </c>
      <c r="D88" s="39">
        <v>300</v>
      </c>
      <c r="E88" s="40" t="s">
        <v>203</v>
      </c>
      <c r="F88" s="41">
        <v>81.59</v>
      </c>
      <c r="G88" s="42"/>
      <c r="H88" s="42"/>
      <c r="I88" s="43" t="s">
        <v>38</v>
      </c>
      <c r="J88" s="44">
        <f t="shared" si="4"/>
        <v>1</v>
      </c>
      <c r="K88" s="42" t="s">
        <v>39</v>
      </c>
      <c r="L88" s="42" t="s">
        <v>4</v>
      </c>
      <c r="M88" s="45"/>
      <c r="N88" s="42"/>
      <c r="O88" s="42"/>
      <c r="P88" s="46"/>
      <c r="Q88" s="42"/>
      <c r="R88" s="42"/>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7">
        <f t="shared" si="5"/>
        <v>24477</v>
      </c>
      <c r="BB88" s="48">
        <f t="shared" si="6"/>
        <v>24477</v>
      </c>
      <c r="BC88" s="49" t="str">
        <f t="shared" si="7"/>
        <v>INR  Twenty Four Thousand Four Hundred &amp; Seventy Seven  Only</v>
      </c>
      <c r="IA88" s="21">
        <v>1.75999999999999</v>
      </c>
      <c r="IB88" s="21" t="s">
        <v>291</v>
      </c>
      <c r="IC88" s="21" t="s">
        <v>128</v>
      </c>
      <c r="ID88" s="21">
        <v>300</v>
      </c>
      <c r="IE88" s="22" t="s">
        <v>203</v>
      </c>
      <c r="IF88" s="22"/>
      <c r="IG88" s="22"/>
      <c r="IH88" s="22"/>
      <c r="II88" s="22"/>
    </row>
    <row r="89" spans="1:243" s="21" customFormat="1" ht="63">
      <c r="A89" s="37">
        <v>1.76999999999999</v>
      </c>
      <c r="B89" s="38" t="s">
        <v>292</v>
      </c>
      <c r="C89" s="39" t="s">
        <v>129</v>
      </c>
      <c r="D89" s="39">
        <v>150</v>
      </c>
      <c r="E89" s="40" t="s">
        <v>203</v>
      </c>
      <c r="F89" s="41">
        <v>68.57</v>
      </c>
      <c r="G89" s="42"/>
      <c r="H89" s="42"/>
      <c r="I89" s="43" t="s">
        <v>38</v>
      </c>
      <c r="J89" s="44">
        <f t="shared" si="4"/>
        <v>1</v>
      </c>
      <c r="K89" s="42" t="s">
        <v>39</v>
      </c>
      <c r="L89" s="42" t="s">
        <v>4</v>
      </c>
      <c r="M89" s="45"/>
      <c r="N89" s="42"/>
      <c r="O89" s="42"/>
      <c r="P89" s="46"/>
      <c r="Q89" s="42"/>
      <c r="R89" s="42"/>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7">
        <f t="shared" si="5"/>
        <v>10286</v>
      </c>
      <c r="BB89" s="48">
        <f t="shared" si="6"/>
        <v>10286</v>
      </c>
      <c r="BC89" s="49" t="str">
        <f t="shared" si="7"/>
        <v>INR  Ten Thousand Two Hundred &amp; Eighty Six  Only</v>
      </c>
      <c r="IA89" s="21">
        <v>1.76999999999999</v>
      </c>
      <c r="IB89" s="21" t="s">
        <v>292</v>
      </c>
      <c r="IC89" s="21" t="s">
        <v>129</v>
      </c>
      <c r="ID89" s="21">
        <v>150</v>
      </c>
      <c r="IE89" s="22" t="s">
        <v>203</v>
      </c>
      <c r="IF89" s="22"/>
      <c r="IG89" s="22"/>
      <c r="IH89" s="22"/>
      <c r="II89" s="22"/>
    </row>
    <row r="90" spans="1:243" s="21" customFormat="1" ht="63">
      <c r="A90" s="36">
        <v>1.77999999999999</v>
      </c>
      <c r="B90" s="38" t="s">
        <v>292</v>
      </c>
      <c r="C90" s="33" t="s">
        <v>130</v>
      </c>
      <c r="D90" s="39">
        <v>100</v>
      </c>
      <c r="E90" s="40" t="s">
        <v>203</v>
      </c>
      <c r="F90" s="41">
        <v>68.57</v>
      </c>
      <c r="G90" s="42"/>
      <c r="H90" s="42"/>
      <c r="I90" s="43" t="s">
        <v>38</v>
      </c>
      <c r="J90" s="44">
        <f t="shared" si="4"/>
        <v>1</v>
      </c>
      <c r="K90" s="42" t="s">
        <v>39</v>
      </c>
      <c r="L90" s="42" t="s">
        <v>4</v>
      </c>
      <c r="M90" s="45"/>
      <c r="N90" s="42"/>
      <c r="O90" s="42"/>
      <c r="P90" s="46"/>
      <c r="Q90" s="42"/>
      <c r="R90" s="42"/>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7">
        <f t="shared" si="5"/>
        <v>6857</v>
      </c>
      <c r="BB90" s="48">
        <f t="shared" si="6"/>
        <v>6857</v>
      </c>
      <c r="BC90" s="49" t="str">
        <f t="shared" si="7"/>
        <v>INR  Six Thousand Eight Hundred &amp; Fifty Seven  Only</v>
      </c>
      <c r="IA90" s="21">
        <v>1.77999999999999</v>
      </c>
      <c r="IB90" s="21" t="s">
        <v>292</v>
      </c>
      <c r="IC90" s="21" t="s">
        <v>130</v>
      </c>
      <c r="ID90" s="21">
        <v>100</v>
      </c>
      <c r="IE90" s="22" t="s">
        <v>203</v>
      </c>
      <c r="IF90" s="22"/>
      <c r="IG90" s="22"/>
      <c r="IH90" s="22"/>
      <c r="II90" s="22"/>
    </row>
    <row r="91" spans="1:243" s="21" customFormat="1" ht="78.75">
      <c r="A91" s="37">
        <v>1.78999999999999</v>
      </c>
      <c r="B91" s="38" t="s">
        <v>293</v>
      </c>
      <c r="C91" s="39" t="s">
        <v>131</v>
      </c>
      <c r="D91" s="72"/>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4"/>
      <c r="IA91" s="21">
        <v>1.78999999999999</v>
      </c>
      <c r="IB91" s="21" t="s">
        <v>293</v>
      </c>
      <c r="IC91" s="21" t="s">
        <v>131</v>
      </c>
      <c r="IE91" s="22"/>
      <c r="IF91" s="22"/>
      <c r="IG91" s="22"/>
      <c r="IH91" s="22"/>
      <c r="II91" s="22"/>
    </row>
    <row r="92" spans="1:243" s="21" customFormat="1" ht="31.5">
      <c r="A92" s="36">
        <v>1.79999999999999</v>
      </c>
      <c r="B92" s="38" t="s">
        <v>294</v>
      </c>
      <c r="C92" s="39" t="s">
        <v>132</v>
      </c>
      <c r="D92" s="39">
        <v>5</v>
      </c>
      <c r="E92" s="40" t="s">
        <v>136</v>
      </c>
      <c r="F92" s="41">
        <v>4192.15</v>
      </c>
      <c r="G92" s="42"/>
      <c r="H92" s="42"/>
      <c r="I92" s="43" t="s">
        <v>38</v>
      </c>
      <c r="J92" s="44">
        <f t="shared" si="4"/>
        <v>1</v>
      </c>
      <c r="K92" s="42" t="s">
        <v>39</v>
      </c>
      <c r="L92" s="42" t="s">
        <v>4</v>
      </c>
      <c r="M92" s="45"/>
      <c r="N92" s="42"/>
      <c r="O92" s="42"/>
      <c r="P92" s="46"/>
      <c r="Q92" s="42"/>
      <c r="R92" s="42"/>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7">
        <f t="shared" si="5"/>
        <v>20961</v>
      </c>
      <c r="BB92" s="48">
        <f t="shared" si="6"/>
        <v>20961</v>
      </c>
      <c r="BC92" s="49" t="str">
        <f t="shared" si="7"/>
        <v>INR  Twenty Thousand Nine Hundred &amp; Sixty One  Only</v>
      </c>
      <c r="IA92" s="21">
        <v>1.79999999999999</v>
      </c>
      <c r="IB92" s="21" t="s">
        <v>294</v>
      </c>
      <c r="IC92" s="21" t="s">
        <v>132</v>
      </c>
      <c r="ID92" s="21">
        <v>5</v>
      </c>
      <c r="IE92" s="22" t="s">
        <v>136</v>
      </c>
      <c r="IF92" s="22"/>
      <c r="IG92" s="22"/>
      <c r="IH92" s="22"/>
      <c r="II92" s="22"/>
    </row>
    <row r="93" spans="1:243" s="21" customFormat="1" ht="78.75">
      <c r="A93" s="37">
        <v>1.80999999999998</v>
      </c>
      <c r="B93" s="38" t="s">
        <v>295</v>
      </c>
      <c r="C93" s="33" t="s">
        <v>133</v>
      </c>
      <c r="D93" s="72"/>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4"/>
      <c r="IA93" s="21">
        <v>1.80999999999998</v>
      </c>
      <c r="IB93" s="21" t="s">
        <v>295</v>
      </c>
      <c r="IC93" s="21" t="s">
        <v>133</v>
      </c>
      <c r="IE93" s="22"/>
      <c r="IF93" s="22"/>
      <c r="IG93" s="22"/>
      <c r="IH93" s="22"/>
      <c r="II93" s="22"/>
    </row>
    <row r="94" spans="1:243" s="21" customFormat="1" ht="31.5">
      <c r="A94" s="36">
        <v>1.81999999999999</v>
      </c>
      <c r="B94" s="38" t="s">
        <v>296</v>
      </c>
      <c r="C94" s="39" t="s">
        <v>134</v>
      </c>
      <c r="D94" s="39">
        <v>50</v>
      </c>
      <c r="E94" s="40" t="s">
        <v>203</v>
      </c>
      <c r="F94" s="41">
        <v>135.82</v>
      </c>
      <c r="G94" s="42"/>
      <c r="H94" s="42"/>
      <c r="I94" s="43" t="s">
        <v>38</v>
      </c>
      <c r="J94" s="44">
        <f t="shared" si="4"/>
        <v>1</v>
      </c>
      <c r="K94" s="42" t="s">
        <v>39</v>
      </c>
      <c r="L94" s="42" t="s">
        <v>4</v>
      </c>
      <c r="M94" s="45"/>
      <c r="N94" s="42"/>
      <c r="O94" s="42"/>
      <c r="P94" s="46"/>
      <c r="Q94" s="42"/>
      <c r="R94" s="42"/>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7">
        <f t="shared" si="5"/>
        <v>6791</v>
      </c>
      <c r="BB94" s="48">
        <f t="shared" si="6"/>
        <v>6791</v>
      </c>
      <c r="BC94" s="49" t="str">
        <f t="shared" si="7"/>
        <v>INR  Six Thousand Seven Hundred &amp; Ninety One  Only</v>
      </c>
      <c r="IA94" s="21">
        <v>1.81999999999999</v>
      </c>
      <c r="IB94" s="21" t="s">
        <v>296</v>
      </c>
      <c r="IC94" s="21" t="s">
        <v>134</v>
      </c>
      <c r="ID94" s="21">
        <v>50</v>
      </c>
      <c r="IE94" s="22" t="s">
        <v>203</v>
      </c>
      <c r="IF94" s="22"/>
      <c r="IG94" s="22"/>
      <c r="IH94" s="22"/>
      <c r="II94" s="22"/>
    </row>
    <row r="95" spans="1:243" s="21" customFormat="1" ht="63">
      <c r="A95" s="37">
        <v>1.82999999999998</v>
      </c>
      <c r="B95" s="38" t="s">
        <v>297</v>
      </c>
      <c r="C95" s="39" t="s">
        <v>135</v>
      </c>
      <c r="D95" s="72"/>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4"/>
      <c r="IA95" s="21">
        <v>1.82999999999998</v>
      </c>
      <c r="IB95" s="21" t="s">
        <v>297</v>
      </c>
      <c r="IC95" s="21" t="s">
        <v>135</v>
      </c>
      <c r="IE95" s="22"/>
      <c r="IF95" s="22"/>
      <c r="IG95" s="22"/>
      <c r="IH95" s="22"/>
      <c r="II95" s="22"/>
    </row>
    <row r="96" spans="1:243" s="21" customFormat="1" ht="31.5">
      <c r="A96" s="36">
        <v>1.83999999999999</v>
      </c>
      <c r="B96" s="38" t="s">
        <v>298</v>
      </c>
      <c r="C96" s="33" t="s">
        <v>206</v>
      </c>
      <c r="D96" s="39">
        <v>136</v>
      </c>
      <c r="E96" s="40" t="s">
        <v>203</v>
      </c>
      <c r="F96" s="41">
        <v>124.77</v>
      </c>
      <c r="G96" s="42"/>
      <c r="H96" s="42"/>
      <c r="I96" s="43" t="s">
        <v>38</v>
      </c>
      <c r="J96" s="44">
        <f t="shared" si="4"/>
        <v>1</v>
      </c>
      <c r="K96" s="42" t="s">
        <v>39</v>
      </c>
      <c r="L96" s="42" t="s">
        <v>4</v>
      </c>
      <c r="M96" s="45"/>
      <c r="N96" s="42"/>
      <c r="O96" s="42"/>
      <c r="P96" s="46"/>
      <c r="Q96" s="42"/>
      <c r="R96" s="42"/>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7">
        <f t="shared" si="5"/>
        <v>16969</v>
      </c>
      <c r="BB96" s="48">
        <f t="shared" si="6"/>
        <v>16969</v>
      </c>
      <c r="BC96" s="49" t="str">
        <f t="shared" si="7"/>
        <v>INR  Sixteen Thousand Nine Hundred &amp; Sixty Nine  Only</v>
      </c>
      <c r="IA96" s="21">
        <v>1.83999999999999</v>
      </c>
      <c r="IB96" s="21" t="s">
        <v>298</v>
      </c>
      <c r="IC96" s="21" t="s">
        <v>206</v>
      </c>
      <c r="ID96" s="21">
        <v>136</v>
      </c>
      <c r="IE96" s="22" t="s">
        <v>203</v>
      </c>
      <c r="IF96" s="22"/>
      <c r="IG96" s="22"/>
      <c r="IH96" s="22"/>
      <c r="II96" s="22"/>
    </row>
    <row r="97" spans="1:243" s="21" customFormat="1" ht="110.25">
      <c r="A97" s="37">
        <v>1.84999999999998</v>
      </c>
      <c r="B97" s="38" t="s">
        <v>299</v>
      </c>
      <c r="C97" s="39" t="s">
        <v>207</v>
      </c>
      <c r="D97" s="72"/>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4"/>
      <c r="IA97" s="21">
        <v>1.84999999999998</v>
      </c>
      <c r="IB97" s="21" t="s">
        <v>299</v>
      </c>
      <c r="IC97" s="21" t="s">
        <v>207</v>
      </c>
      <c r="IE97" s="22"/>
      <c r="IF97" s="22"/>
      <c r="IG97" s="22"/>
      <c r="IH97" s="22"/>
      <c r="II97" s="22"/>
    </row>
    <row r="98" spans="1:243" s="21" customFormat="1" ht="31.5">
      <c r="A98" s="36">
        <v>1.85999999999998</v>
      </c>
      <c r="B98" s="38" t="s">
        <v>300</v>
      </c>
      <c r="C98" s="39" t="s">
        <v>208</v>
      </c>
      <c r="D98" s="39">
        <v>10</v>
      </c>
      <c r="E98" s="40" t="s">
        <v>147</v>
      </c>
      <c r="F98" s="41">
        <v>97.94</v>
      </c>
      <c r="G98" s="42"/>
      <c r="H98" s="42"/>
      <c r="I98" s="43" t="s">
        <v>38</v>
      </c>
      <c r="J98" s="44">
        <f t="shared" si="4"/>
        <v>1</v>
      </c>
      <c r="K98" s="42" t="s">
        <v>39</v>
      </c>
      <c r="L98" s="42" t="s">
        <v>4</v>
      </c>
      <c r="M98" s="45"/>
      <c r="N98" s="42"/>
      <c r="O98" s="42"/>
      <c r="P98" s="46"/>
      <c r="Q98" s="42"/>
      <c r="R98" s="42"/>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46"/>
      <c r="BA98" s="47">
        <f t="shared" si="5"/>
        <v>979</v>
      </c>
      <c r="BB98" s="48">
        <f t="shared" si="6"/>
        <v>979</v>
      </c>
      <c r="BC98" s="49" t="str">
        <f t="shared" si="7"/>
        <v>INR  Nine Hundred &amp; Seventy Nine  Only</v>
      </c>
      <c r="IA98" s="21">
        <v>1.85999999999998</v>
      </c>
      <c r="IB98" s="21" t="s">
        <v>300</v>
      </c>
      <c r="IC98" s="21" t="s">
        <v>208</v>
      </c>
      <c r="ID98" s="21">
        <v>10</v>
      </c>
      <c r="IE98" s="22" t="s">
        <v>147</v>
      </c>
      <c r="IF98" s="22"/>
      <c r="IG98" s="22"/>
      <c r="IH98" s="22"/>
      <c r="II98" s="22"/>
    </row>
    <row r="99" spans="1:243" s="21" customFormat="1" ht="31.5">
      <c r="A99" s="37">
        <v>1.86999999999998</v>
      </c>
      <c r="B99" s="38" t="s">
        <v>301</v>
      </c>
      <c r="C99" s="33" t="s">
        <v>209</v>
      </c>
      <c r="D99" s="39">
        <v>10</v>
      </c>
      <c r="E99" s="40" t="s">
        <v>147</v>
      </c>
      <c r="F99" s="41">
        <v>102.85</v>
      </c>
      <c r="G99" s="42"/>
      <c r="H99" s="42"/>
      <c r="I99" s="43" t="s">
        <v>38</v>
      </c>
      <c r="J99" s="44">
        <f t="shared" si="4"/>
        <v>1</v>
      </c>
      <c r="K99" s="42" t="s">
        <v>39</v>
      </c>
      <c r="L99" s="42" t="s">
        <v>4</v>
      </c>
      <c r="M99" s="45"/>
      <c r="N99" s="42"/>
      <c r="O99" s="42"/>
      <c r="P99" s="46"/>
      <c r="Q99" s="42"/>
      <c r="R99" s="42"/>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7">
        <f t="shared" si="5"/>
        <v>1029</v>
      </c>
      <c r="BB99" s="48">
        <f t="shared" si="6"/>
        <v>1029</v>
      </c>
      <c r="BC99" s="49" t="str">
        <f t="shared" si="7"/>
        <v>INR  One Thousand  &amp;Twenty Nine  Only</v>
      </c>
      <c r="IA99" s="21">
        <v>1.86999999999998</v>
      </c>
      <c r="IB99" s="21" t="s">
        <v>301</v>
      </c>
      <c r="IC99" s="21" t="s">
        <v>209</v>
      </c>
      <c r="ID99" s="21">
        <v>10</v>
      </c>
      <c r="IE99" s="22" t="s">
        <v>147</v>
      </c>
      <c r="IF99" s="22"/>
      <c r="IG99" s="22"/>
      <c r="IH99" s="22"/>
      <c r="II99" s="22"/>
    </row>
    <row r="100" spans="1:243" s="21" customFormat="1" ht="189">
      <c r="A100" s="36">
        <v>1.87999999999998</v>
      </c>
      <c r="B100" s="38" t="s">
        <v>302</v>
      </c>
      <c r="C100" s="39" t="s">
        <v>210</v>
      </c>
      <c r="D100" s="39">
        <v>10</v>
      </c>
      <c r="E100" s="40" t="s">
        <v>203</v>
      </c>
      <c r="F100" s="41">
        <v>536.83</v>
      </c>
      <c r="G100" s="42"/>
      <c r="H100" s="42"/>
      <c r="I100" s="43" t="s">
        <v>38</v>
      </c>
      <c r="J100" s="44">
        <f t="shared" si="4"/>
        <v>1</v>
      </c>
      <c r="K100" s="42" t="s">
        <v>39</v>
      </c>
      <c r="L100" s="42" t="s">
        <v>4</v>
      </c>
      <c r="M100" s="45"/>
      <c r="N100" s="42"/>
      <c r="O100" s="42"/>
      <c r="P100" s="46"/>
      <c r="Q100" s="42"/>
      <c r="R100" s="42"/>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7">
        <f t="shared" si="5"/>
        <v>5368</v>
      </c>
      <c r="BB100" s="48">
        <f t="shared" si="6"/>
        <v>5368</v>
      </c>
      <c r="BC100" s="49" t="str">
        <f t="shared" si="7"/>
        <v>INR  Five Thousand Three Hundred &amp; Sixty Eight  Only</v>
      </c>
      <c r="IA100" s="21">
        <v>1.87999999999998</v>
      </c>
      <c r="IB100" s="21" t="s">
        <v>302</v>
      </c>
      <c r="IC100" s="21" t="s">
        <v>210</v>
      </c>
      <c r="ID100" s="21">
        <v>10</v>
      </c>
      <c r="IE100" s="22" t="s">
        <v>203</v>
      </c>
      <c r="IF100" s="22"/>
      <c r="IG100" s="22"/>
      <c r="IH100" s="22"/>
      <c r="II100" s="22"/>
    </row>
    <row r="101" spans="1:243" s="21" customFormat="1" ht="47.25">
      <c r="A101" s="37">
        <v>1.88999999999998</v>
      </c>
      <c r="B101" s="38" t="s">
        <v>303</v>
      </c>
      <c r="C101" s="39" t="s">
        <v>211</v>
      </c>
      <c r="D101" s="72"/>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4"/>
      <c r="IA101" s="21">
        <v>1.88999999999998</v>
      </c>
      <c r="IB101" s="21" t="s">
        <v>303</v>
      </c>
      <c r="IC101" s="21" t="s">
        <v>211</v>
      </c>
      <c r="IE101" s="22"/>
      <c r="IF101" s="22"/>
      <c r="IG101" s="22"/>
      <c r="IH101" s="22"/>
      <c r="II101" s="22"/>
    </row>
    <row r="102" spans="1:243" s="21" customFormat="1" ht="31.5">
      <c r="A102" s="36">
        <v>1.89999999999998</v>
      </c>
      <c r="B102" s="38" t="s">
        <v>304</v>
      </c>
      <c r="C102" s="33" t="s">
        <v>212</v>
      </c>
      <c r="D102" s="39">
        <v>10</v>
      </c>
      <c r="E102" s="40" t="s">
        <v>136</v>
      </c>
      <c r="F102" s="41">
        <v>851.86</v>
      </c>
      <c r="G102" s="42"/>
      <c r="H102" s="42"/>
      <c r="I102" s="43" t="s">
        <v>38</v>
      </c>
      <c r="J102" s="44">
        <f t="shared" si="4"/>
        <v>1</v>
      </c>
      <c r="K102" s="42" t="s">
        <v>39</v>
      </c>
      <c r="L102" s="42" t="s">
        <v>4</v>
      </c>
      <c r="M102" s="45"/>
      <c r="N102" s="42"/>
      <c r="O102" s="42"/>
      <c r="P102" s="46"/>
      <c r="Q102" s="42"/>
      <c r="R102" s="42"/>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46"/>
      <c r="BA102" s="47">
        <f t="shared" si="5"/>
        <v>8519</v>
      </c>
      <c r="BB102" s="48">
        <f t="shared" si="6"/>
        <v>8519</v>
      </c>
      <c r="BC102" s="49" t="str">
        <f t="shared" si="7"/>
        <v>INR  Eight Thousand Five Hundred &amp; Nineteen  Only</v>
      </c>
      <c r="IA102" s="21">
        <v>1.89999999999998</v>
      </c>
      <c r="IB102" s="21" t="s">
        <v>304</v>
      </c>
      <c r="IC102" s="21" t="s">
        <v>212</v>
      </c>
      <c r="ID102" s="21">
        <v>10</v>
      </c>
      <c r="IE102" s="22" t="s">
        <v>136</v>
      </c>
      <c r="IF102" s="22"/>
      <c r="IG102" s="22"/>
      <c r="IH102" s="22"/>
      <c r="II102" s="22"/>
    </row>
    <row r="103" spans="1:243" s="21" customFormat="1" ht="126">
      <c r="A103" s="37">
        <v>1.90999999999998</v>
      </c>
      <c r="B103" s="38" t="s">
        <v>305</v>
      </c>
      <c r="C103" s="39" t="s">
        <v>213</v>
      </c>
      <c r="D103" s="39">
        <v>10</v>
      </c>
      <c r="E103" s="40" t="s">
        <v>203</v>
      </c>
      <c r="F103" s="41">
        <v>90.93</v>
      </c>
      <c r="G103" s="42"/>
      <c r="H103" s="42"/>
      <c r="I103" s="43" t="s">
        <v>38</v>
      </c>
      <c r="J103" s="44">
        <f t="shared" si="4"/>
        <v>1</v>
      </c>
      <c r="K103" s="42" t="s">
        <v>39</v>
      </c>
      <c r="L103" s="42" t="s">
        <v>4</v>
      </c>
      <c r="M103" s="45"/>
      <c r="N103" s="42"/>
      <c r="O103" s="42"/>
      <c r="P103" s="46"/>
      <c r="Q103" s="42"/>
      <c r="R103" s="42"/>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7">
        <f t="shared" si="5"/>
        <v>909</v>
      </c>
      <c r="BB103" s="48">
        <f t="shared" si="6"/>
        <v>909</v>
      </c>
      <c r="BC103" s="49" t="str">
        <f t="shared" si="7"/>
        <v>INR  Nine Hundred &amp; Nine  Only</v>
      </c>
      <c r="IA103" s="21">
        <v>1.90999999999998</v>
      </c>
      <c r="IB103" s="21" t="s">
        <v>305</v>
      </c>
      <c r="IC103" s="21" t="s">
        <v>213</v>
      </c>
      <c r="ID103" s="21">
        <v>10</v>
      </c>
      <c r="IE103" s="22" t="s">
        <v>203</v>
      </c>
      <c r="IF103" s="22"/>
      <c r="IG103" s="22"/>
      <c r="IH103" s="22"/>
      <c r="II103" s="22"/>
    </row>
    <row r="104" spans="1:243" s="21" customFormat="1" ht="15.75">
      <c r="A104" s="36">
        <v>1.91999999999998</v>
      </c>
      <c r="B104" s="38" t="s">
        <v>143</v>
      </c>
      <c r="C104" s="39" t="s">
        <v>214</v>
      </c>
      <c r="D104" s="72"/>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4"/>
      <c r="IA104" s="21">
        <v>1.91999999999998</v>
      </c>
      <c r="IB104" s="21" t="s">
        <v>143</v>
      </c>
      <c r="IC104" s="21" t="s">
        <v>214</v>
      </c>
      <c r="IE104" s="22"/>
      <c r="IF104" s="22"/>
      <c r="IG104" s="22"/>
      <c r="IH104" s="22"/>
      <c r="II104" s="22"/>
    </row>
    <row r="105" spans="1:243" s="21" customFormat="1" ht="63">
      <c r="A105" s="37">
        <v>1.92999999999998</v>
      </c>
      <c r="B105" s="38" t="s">
        <v>155</v>
      </c>
      <c r="C105" s="33" t="s">
        <v>215</v>
      </c>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c r="IA105" s="21">
        <v>1.92999999999998</v>
      </c>
      <c r="IB105" s="21" t="s">
        <v>155</v>
      </c>
      <c r="IC105" s="21" t="s">
        <v>215</v>
      </c>
      <c r="IE105" s="22"/>
      <c r="IF105" s="22"/>
      <c r="IG105" s="22"/>
      <c r="IH105" s="22"/>
      <c r="II105" s="22"/>
    </row>
    <row r="106" spans="1:243" s="21" customFormat="1" ht="31.5">
      <c r="A106" s="36">
        <v>1.93999999999998</v>
      </c>
      <c r="B106" s="38" t="s">
        <v>156</v>
      </c>
      <c r="C106" s="39" t="s">
        <v>216</v>
      </c>
      <c r="D106" s="39">
        <v>11</v>
      </c>
      <c r="E106" s="40" t="s">
        <v>136</v>
      </c>
      <c r="F106" s="41">
        <v>787.55</v>
      </c>
      <c r="G106" s="42"/>
      <c r="H106" s="42"/>
      <c r="I106" s="43" t="s">
        <v>38</v>
      </c>
      <c r="J106" s="44">
        <f t="shared" si="4"/>
        <v>1</v>
      </c>
      <c r="K106" s="42" t="s">
        <v>39</v>
      </c>
      <c r="L106" s="42" t="s">
        <v>4</v>
      </c>
      <c r="M106" s="45"/>
      <c r="N106" s="42"/>
      <c r="O106" s="42"/>
      <c r="P106" s="46"/>
      <c r="Q106" s="42"/>
      <c r="R106" s="42"/>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7">
        <f t="shared" si="5"/>
        <v>8663</v>
      </c>
      <c r="BB106" s="48">
        <f t="shared" si="6"/>
        <v>8663</v>
      </c>
      <c r="BC106" s="49" t="str">
        <f t="shared" si="7"/>
        <v>INR  Eight Thousand Six Hundred &amp; Sixty Three  Only</v>
      </c>
      <c r="IA106" s="21">
        <v>1.93999999999998</v>
      </c>
      <c r="IB106" s="21" t="s">
        <v>156</v>
      </c>
      <c r="IC106" s="21" t="s">
        <v>216</v>
      </c>
      <c r="ID106" s="21">
        <v>11</v>
      </c>
      <c r="IE106" s="22" t="s">
        <v>136</v>
      </c>
      <c r="IF106" s="22"/>
      <c r="IG106" s="22"/>
      <c r="IH106" s="22"/>
      <c r="II106" s="22"/>
    </row>
    <row r="107" spans="1:243" s="21" customFormat="1" ht="47.25">
      <c r="A107" s="37">
        <v>1.94999999999998</v>
      </c>
      <c r="B107" s="38" t="s">
        <v>152</v>
      </c>
      <c r="C107" s="39" t="s">
        <v>217</v>
      </c>
      <c r="D107" s="39">
        <v>10</v>
      </c>
      <c r="E107" s="40" t="s">
        <v>145</v>
      </c>
      <c r="F107" s="41">
        <v>6978.21</v>
      </c>
      <c r="G107" s="42"/>
      <c r="H107" s="42"/>
      <c r="I107" s="43" t="s">
        <v>38</v>
      </c>
      <c r="J107" s="44">
        <f t="shared" si="4"/>
        <v>1</v>
      </c>
      <c r="K107" s="42" t="s">
        <v>39</v>
      </c>
      <c r="L107" s="42" t="s">
        <v>4</v>
      </c>
      <c r="M107" s="45"/>
      <c r="N107" s="42"/>
      <c r="O107" s="42"/>
      <c r="P107" s="46"/>
      <c r="Q107" s="42"/>
      <c r="R107" s="42"/>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7">
        <f t="shared" si="5"/>
        <v>69782</v>
      </c>
      <c r="BB107" s="48">
        <f t="shared" si="6"/>
        <v>69782</v>
      </c>
      <c r="BC107" s="49" t="str">
        <f t="shared" si="7"/>
        <v>INR  Sixty Nine Thousand Seven Hundred &amp; Eighty Two  Only</v>
      </c>
      <c r="IA107" s="21">
        <v>1.94999999999998</v>
      </c>
      <c r="IB107" s="21" t="s">
        <v>152</v>
      </c>
      <c r="IC107" s="21" t="s">
        <v>217</v>
      </c>
      <c r="ID107" s="21">
        <v>10</v>
      </c>
      <c r="IE107" s="22" t="s">
        <v>145</v>
      </c>
      <c r="IF107" s="22"/>
      <c r="IG107" s="22"/>
      <c r="IH107" s="22"/>
      <c r="II107" s="22"/>
    </row>
    <row r="108" spans="1:243" s="21" customFormat="1" ht="78.75">
      <c r="A108" s="36">
        <v>1.95999999999998</v>
      </c>
      <c r="B108" s="38" t="s">
        <v>188</v>
      </c>
      <c r="C108" s="39" t="s">
        <v>219</v>
      </c>
      <c r="D108" s="72"/>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4"/>
      <c r="IA108" s="21">
        <v>1.95999999999998</v>
      </c>
      <c r="IB108" s="21" t="s">
        <v>188</v>
      </c>
      <c r="IC108" s="21" t="s">
        <v>219</v>
      </c>
      <c r="IE108" s="22"/>
      <c r="IF108" s="22"/>
      <c r="IG108" s="22"/>
      <c r="IH108" s="22"/>
      <c r="II108" s="22"/>
    </row>
    <row r="109" spans="1:243" s="21" customFormat="1" ht="31.5">
      <c r="A109" s="37">
        <v>1.96999999999998</v>
      </c>
      <c r="B109" s="38" t="s">
        <v>189</v>
      </c>
      <c r="C109" s="39" t="s">
        <v>220</v>
      </c>
      <c r="D109" s="39">
        <v>11</v>
      </c>
      <c r="E109" s="40" t="s">
        <v>136</v>
      </c>
      <c r="F109" s="41">
        <v>1496.36</v>
      </c>
      <c r="G109" s="42"/>
      <c r="H109" s="42"/>
      <c r="I109" s="43" t="s">
        <v>38</v>
      </c>
      <c r="J109" s="44">
        <f t="shared" si="4"/>
        <v>1</v>
      </c>
      <c r="K109" s="42" t="s">
        <v>39</v>
      </c>
      <c r="L109" s="42" t="s">
        <v>4</v>
      </c>
      <c r="M109" s="45"/>
      <c r="N109" s="42"/>
      <c r="O109" s="42"/>
      <c r="P109" s="46"/>
      <c r="Q109" s="42"/>
      <c r="R109" s="42"/>
      <c r="S109" s="46"/>
      <c r="T109" s="46"/>
      <c r="U109" s="46"/>
      <c r="V109" s="46"/>
      <c r="W109" s="46"/>
      <c r="X109" s="46"/>
      <c r="Y109" s="46"/>
      <c r="Z109" s="46"/>
      <c r="AA109" s="46"/>
      <c r="AB109" s="46"/>
      <c r="AC109" s="46"/>
      <c r="AD109" s="46"/>
      <c r="AE109" s="46"/>
      <c r="AF109" s="46"/>
      <c r="AG109" s="46"/>
      <c r="AH109" s="46"/>
      <c r="AI109" s="46"/>
      <c r="AJ109" s="46"/>
      <c r="AK109" s="46"/>
      <c r="AL109" s="46"/>
      <c r="AM109" s="46"/>
      <c r="AN109" s="46"/>
      <c r="AO109" s="46"/>
      <c r="AP109" s="46"/>
      <c r="AQ109" s="46"/>
      <c r="AR109" s="46"/>
      <c r="AS109" s="46"/>
      <c r="AT109" s="46"/>
      <c r="AU109" s="46"/>
      <c r="AV109" s="46"/>
      <c r="AW109" s="46"/>
      <c r="AX109" s="46"/>
      <c r="AY109" s="46"/>
      <c r="AZ109" s="46"/>
      <c r="BA109" s="47">
        <f t="shared" si="5"/>
        <v>16460</v>
      </c>
      <c r="BB109" s="48">
        <f t="shared" si="6"/>
        <v>16460</v>
      </c>
      <c r="BC109" s="49" t="str">
        <f t="shared" si="7"/>
        <v>INR  Sixteen Thousand Four Hundred &amp; Sixty  Only</v>
      </c>
      <c r="IA109" s="21">
        <v>1.96999999999998</v>
      </c>
      <c r="IB109" s="21" t="s">
        <v>189</v>
      </c>
      <c r="IC109" s="21" t="s">
        <v>220</v>
      </c>
      <c r="ID109" s="21">
        <v>11</v>
      </c>
      <c r="IE109" s="22" t="s">
        <v>136</v>
      </c>
      <c r="IF109" s="22"/>
      <c r="IG109" s="22"/>
      <c r="IH109" s="22"/>
      <c r="II109" s="22"/>
    </row>
    <row r="110" spans="1:243" s="21" customFormat="1" ht="15.75">
      <c r="A110" s="36">
        <v>1.97999999999998</v>
      </c>
      <c r="B110" s="38" t="s">
        <v>144</v>
      </c>
      <c r="C110" s="33" t="s">
        <v>221</v>
      </c>
      <c r="D110" s="72"/>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4"/>
      <c r="IA110" s="21">
        <v>1.97999999999998</v>
      </c>
      <c r="IB110" s="21" t="s">
        <v>144</v>
      </c>
      <c r="IC110" s="21" t="s">
        <v>221</v>
      </c>
      <c r="IE110" s="22"/>
      <c r="IF110" s="22"/>
      <c r="IG110" s="22"/>
      <c r="IH110" s="22"/>
      <c r="II110" s="22"/>
    </row>
    <row r="111" spans="1:243" s="21" customFormat="1" ht="15.75">
      <c r="A111" s="37">
        <v>1.98999999999998</v>
      </c>
      <c r="B111" s="38" t="s">
        <v>190</v>
      </c>
      <c r="C111" s="39" t="s">
        <v>222</v>
      </c>
      <c r="D111" s="72"/>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4"/>
      <c r="IA111" s="21">
        <v>1.98999999999998</v>
      </c>
      <c r="IB111" s="21" t="s">
        <v>190</v>
      </c>
      <c r="IC111" s="21" t="s">
        <v>222</v>
      </c>
      <c r="IE111" s="22"/>
      <c r="IF111" s="22"/>
      <c r="IG111" s="22"/>
      <c r="IH111" s="22"/>
      <c r="II111" s="22"/>
    </row>
    <row r="112" spans="1:243" s="21" customFormat="1" ht="31.5">
      <c r="A112" s="36">
        <v>1.99999999999998</v>
      </c>
      <c r="B112" s="38" t="s">
        <v>191</v>
      </c>
      <c r="C112" s="33" t="s">
        <v>218</v>
      </c>
      <c r="D112" s="39">
        <v>279</v>
      </c>
      <c r="E112" s="40" t="s">
        <v>136</v>
      </c>
      <c r="F112" s="41">
        <v>258.09</v>
      </c>
      <c r="G112" s="42"/>
      <c r="H112" s="42"/>
      <c r="I112" s="43" t="s">
        <v>38</v>
      </c>
      <c r="J112" s="44">
        <f t="shared" si="4"/>
        <v>1</v>
      </c>
      <c r="K112" s="42" t="s">
        <v>39</v>
      </c>
      <c r="L112" s="42" t="s">
        <v>4</v>
      </c>
      <c r="M112" s="45"/>
      <c r="N112" s="42"/>
      <c r="O112" s="42"/>
      <c r="P112" s="46"/>
      <c r="Q112" s="42"/>
      <c r="R112" s="42"/>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7">
        <f t="shared" si="5"/>
        <v>72007</v>
      </c>
      <c r="BB112" s="48">
        <f t="shared" si="6"/>
        <v>72007</v>
      </c>
      <c r="BC112" s="49" t="str">
        <f t="shared" si="7"/>
        <v>INR  Seventy Two Thousand  &amp;Seven  Only</v>
      </c>
      <c r="IA112" s="21">
        <v>1.99999999999998</v>
      </c>
      <c r="IB112" s="21" t="s">
        <v>191</v>
      </c>
      <c r="IC112" s="21" t="s">
        <v>218</v>
      </c>
      <c r="ID112" s="21">
        <v>279</v>
      </c>
      <c r="IE112" s="22" t="s">
        <v>136</v>
      </c>
      <c r="IF112" s="22"/>
      <c r="IG112" s="22"/>
      <c r="IH112" s="22"/>
      <c r="II112" s="22"/>
    </row>
    <row r="113" spans="1:243" s="21" customFormat="1" ht="31.5">
      <c r="A113" s="37">
        <v>2.00999999999998</v>
      </c>
      <c r="B113" s="38" t="s">
        <v>192</v>
      </c>
      <c r="C113" s="39" t="s">
        <v>223</v>
      </c>
      <c r="D113" s="72"/>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4"/>
      <c r="IA113" s="21">
        <v>2.00999999999998</v>
      </c>
      <c r="IB113" s="21" t="s">
        <v>192</v>
      </c>
      <c r="IC113" s="21" t="s">
        <v>223</v>
      </c>
      <c r="IE113" s="22"/>
      <c r="IF113" s="22"/>
      <c r="IG113" s="22"/>
      <c r="IH113" s="22"/>
      <c r="II113" s="22"/>
    </row>
    <row r="114" spans="1:243" s="21" customFormat="1" ht="47.25">
      <c r="A114" s="36">
        <v>2.01999999999998</v>
      </c>
      <c r="B114" s="38" t="s">
        <v>191</v>
      </c>
      <c r="C114" s="33" t="s">
        <v>224</v>
      </c>
      <c r="D114" s="39">
        <v>211</v>
      </c>
      <c r="E114" s="40" t="s">
        <v>136</v>
      </c>
      <c r="F114" s="41">
        <v>297.33</v>
      </c>
      <c r="G114" s="42"/>
      <c r="H114" s="42"/>
      <c r="I114" s="43" t="s">
        <v>38</v>
      </c>
      <c r="J114" s="44">
        <f t="shared" si="4"/>
        <v>1</v>
      </c>
      <c r="K114" s="42" t="s">
        <v>39</v>
      </c>
      <c r="L114" s="42" t="s">
        <v>4</v>
      </c>
      <c r="M114" s="45"/>
      <c r="N114" s="42"/>
      <c r="O114" s="42"/>
      <c r="P114" s="46"/>
      <c r="Q114" s="42"/>
      <c r="R114" s="42"/>
      <c r="S114" s="46"/>
      <c r="T114" s="46"/>
      <c r="U114" s="46"/>
      <c r="V114" s="46"/>
      <c r="W114" s="46"/>
      <c r="X114" s="46"/>
      <c r="Y114" s="46"/>
      <c r="Z114" s="46"/>
      <c r="AA114" s="46"/>
      <c r="AB114" s="46"/>
      <c r="AC114" s="46"/>
      <c r="AD114" s="46"/>
      <c r="AE114" s="46"/>
      <c r="AF114" s="46"/>
      <c r="AG114" s="46"/>
      <c r="AH114" s="46"/>
      <c r="AI114" s="46"/>
      <c r="AJ114" s="46"/>
      <c r="AK114" s="46"/>
      <c r="AL114" s="46"/>
      <c r="AM114" s="46"/>
      <c r="AN114" s="46"/>
      <c r="AO114" s="46"/>
      <c r="AP114" s="46"/>
      <c r="AQ114" s="46"/>
      <c r="AR114" s="46"/>
      <c r="AS114" s="46"/>
      <c r="AT114" s="46"/>
      <c r="AU114" s="46"/>
      <c r="AV114" s="46"/>
      <c r="AW114" s="46"/>
      <c r="AX114" s="46"/>
      <c r="AY114" s="46"/>
      <c r="AZ114" s="46"/>
      <c r="BA114" s="47">
        <f t="shared" si="5"/>
        <v>62737</v>
      </c>
      <c r="BB114" s="48">
        <f t="shared" si="6"/>
        <v>62737</v>
      </c>
      <c r="BC114" s="49" t="str">
        <f t="shared" si="7"/>
        <v>INR  Sixty Two Thousand Seven Hundred &amp; Thirty Seven  Only</v>
      </c>
      <c r="IA114" s="21">
        <v>2.01999999999998</v>
      </c>
      <c r="IB114" s="21" t="s">
        <v>191</v>
      </c>
      <c r="IC114" s="21" t="s">
        <v>224</v>
      </c>
      <c r="ID114" s="21">
        <v>211</v>
      </c>
      <c r="IE114" s="22" t="s">
        <v>136</v>
      </c>
      <c r="IF114" s="22"/>
      <c r="IG114" s="22"/>
      <c r="IH114" s="22"/>
      <c r="II114" s="22"/>
    </row>
    <row r="115" spans="1:243" s="21" customFormat="1" ht="15.75">
      <c r="A115" s="37">
        <v>2.02999999999998</v>
      </c>
      <c r="B115" s="38" t="s">
        <v>193</v>
      </c>
      <c r="C115" s="39" t="s">
        <v>225</v>
      </c>
      <c r="D115" s="72"/>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4"/>
      <c r="IA115" s="21">
        <v>2.02999999999998</v>
      </c>
      <c r="IB115" s="21" t="s">
        <v>193</v>
      </c>
      <c r="IC115" s="21" t="s">
        <v>225</v>
      </c>
      <c r="IE115" s="22"/>
      <c r="IF115" s="22"/>
      <c r="IG115" s="22"/>
      <c r="IH115" s="22"/>
      <c r="II115" s="22"/>
    </row>
    <row r="116" spans="1:243" s="21" customFormat="1" ht="31.5">
      <c r="A116" s="36">
        <v>2.03999999999998</v>
      </c>
      <c r="B116" s="38" t="s">
        <v>194</v>
      </c>
      <c r="C116" s="39" t="s">
        <v>226</v>
      </c>
      <c r="D116" s="39">
        <v>58</v>
      </c>
      <c r="E116" s="40" t="s">
        <v>136</v>
      </c>
      <c r="F116" s="41">
        <v>221.88</v>
      </c>
      <c r="G116" s="42"/>
      <c r="H116" s="42"/>
      <c r="I116" s="43" t="s">
        <v>38</v>
      </c>
      <c r="J116" s="44">
        <f t="shared" si="4"/>
        <v>1</v>
      </c>
      <c r="K116" s="42" t="s">
        <v>39</v>
      </c>
      <c r="L116" s="42" t="s">
        <v>4</v>
      </c>
      <c r="M116" s="45"/>
      <c r="N116" s="42"/>
      <c r="O116" s="42"/>
      <c r="P116" s="46"/>
      <c r="Q116" s="42"/>
      <c r="R116" s="42"/>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7">
        <f t="shared" si="5"/>
        <v>12869</v>
      </c>
      <c r="BB116" s="48">
        <f t="shared" si="6"/>
        <v>12869</v>
      </c>
      <c r="BC116" s="49" t="str">
        <f t="shared" si="7"/>
        <v>INR  Twelve Thousand Eight Hundred &amp; Sixty Nine  Only</v>
      </c>
      <c r="IA116" s="21">
        <v>2.03999999999998</v>
      </c>
      <c r="IB116" s="21" t="s">
        <v>194</v>
      </c>
      <c r="IC116" s="21" t="s">
        <v>226</v>
      </c>
      <c r="ID116" s="21">
        <v>58</v>
      </c>
      <c r="IE116" s="22" t="s">
        <v>136</v>
      </c>
      <c r="IF116" s="22"/>
      <c r="IG116" s="22"/>
      <c r="IH116" s="22"/>
      <c r="II116" s="22"/>
    </row>
    <row r="117" spans="1:243" s="21" customFormat="1" ht="31.5">
      <c r="A117" s="37">
        <v>2.04999999999998</v>
      </c>
      <c r="B117" s="38" t="s">
        <v>306</v>
      </c>
      <c r="C117" s="33" t="s">
        <v>227</v>
      </c>
      <c r="D117" s="39">
        <v>58</v>
      </c>
      <c r="E117" s="40" t="s">
        <v>136</v>
      </c>
      <c r="F117" s="41">
        <v>59.45</v>
      </c>
      <c r="G117" s="42"/>
      <c r="H117" s="42"/>
      <c r="I117" s="43" t="s">
        <v>38</v>
      </c>
      <c r="J117" s="44">
        <f t="shared" si="4"/>
        <v>1</v>
      </c>
      <c r="K117" s="42" t="s">
        <v>39</v>
      </c>
      <c r="L117" s="42" t="s">
        <v>4</v>
      </c>
      <c r="M117" s="45"/>
      <c r="N117" s="42"/>
      <c r="O117" s="42"/>
      <c r="P117" s="46"/>
      <c r="Q117" s="42"/>
      <c r="R117" s="42"/>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7">
        <f t="shared" si="5"/>
        <v>3448</v>
      </c>
      <c r="BB117" s="48">
        <f t="shared" si="6"/>
        <v>3448</v>
      </c>
      <c r="BC117" s="49" t="str">
        <f t="shared" si="7"/>
        <v>INR  Three Thousand Four Hundred &amp; Forty Eight  Only</v>
      </c>
      <c r="IA117" s="21">
        <v>2.04999999999998</v>
      </c>
      <c r="IB117" s="21" t="s">
        <v>306</v>
      </c>
      <c r="IC117" s="21" t="s">
        <v>227</v>
      </c>
      <c r="ID117" s="21">
        <v>58</v>
      </c>
      <c r="IE117" s="22" t="s">
        <v>136</v>
      </c>
      <c r="IF117" s="22"/>
      <c r="IG117" s="22"/>
      <c r="IH117" s="22"/>
      <c r="II117" s="22"/>
    </row>
    <row r="118" spans="1:243" s="21" customFormat="1" ht="31.5">
      <c r="A118" s="36">
        <v>2.05999999999998</v>
      </c>
      <c r="B118" s="38" t="s">
        <v>157</v>
      </c>
      <c r="C118" s="39" t="s">
        <v>228</v>
      </c>
      <c r="D118" s="72"/>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4"/>
      <c r="IA118" s="21">
        <v>2.05999999999998</v>
      </c>
      <c r="IB118" s="21" t="s">
        <v>157</v>
      </c>
      <c r="IC118" s="21" t="s">
        <v>228</v>
      </c>
      <c r="IE118" s="22"/>
      <c r="IF118" s="22"/>
      <c r="IG118" s="22"/>
      <c r="IH118" s="22"/>
      <c r="II118" s="22"/>
    </row>
    <row r="119" spans="1:243" s="21" customFormat="1" ht="31.5">
      <c r="A119" s="37">
        <v>2.06999999999998</v>
      </c>
      <c r="B119" s="38" t="s">
        <v>158</v>
      </c>
      <c r="C119" s="39" t="s">
        <v>229</v>
      </c>
      <c r="D119" s="39">
        <v>580</v>
      </c>
      <c r="E119" s="40" t="s">
        <v>136</v>
      </c>
      <c r="F119" s="41">
        <v>187.99</v>
      </c>
      <c r="G119" s="42"/>
      <c r="H119" s="42"/>
      <c r="I119" s="43" t="s">
        <v>38</v>
      </c>
      <c r="J119" s="44">
        <f t="shared" si="4"/>
        <v>1</v>
      </c>
      <c r="K119" s="42" t="s">
        <v>39</v>
      </c>
      <c r="L119" s="42" t="s">
        <v>4</v>
      </c>
      <c r="M119" s="45"/>
      <c r="N119" s="42"/>
      <c r="O119" s="42"/>
      <c r="P119" s="46"/>
      <c r="Q119" s="42"/>
      <c r="R119" s="42"/>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46"/>
      <c r="BA119" s="47">
        <f t="shared" si="5"/>
        <v>109034</v>
      </c>
      <c r="BB119" s="48">
        <f t="shared" si="6"/>
        <v>109034</v>
      </c>
      <c r="BC119" s="49" t="str">
        <f t="shared" si="7"/>
        <v>INR  One Lakh Nine Thousand  &amp;Thirty Four  Only</v>
      </c>
      <c r="IA119" s="21">
        <v>2.06999999999998</v>
      </c>
      <c r="IB119" s="21" t="s">
        <v>158</v>
      </c>
      <c r="IC119" s="21" t="s">
        <v>229</v>
      </c>
      <c r="ID119" s="21">
        <v>580</v>
      </c>
      <c r="IE119" s="22" t="s">
        <v>136</v>
      </c>
      <c r="IF119" s="22"/>
      <c r="IG119" s="22"/>
      <c r="IH119" s="22"/>
      <c r="II119" s="22"/>
    </row>
    <row r="120" spans="1:243" s="21" customFormat="1" ht="31.5">
      <c r="A120" s="36">
        <v>2.07999999999998</v>
      </c>
      <c r="B120" s="38" t="s">
        <v>307</v>
      </c>
      <c r="C120" s="33" t="s">
        <v>230</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IA120" s="21">
        <v>2.07999999999998</v>
      </c>
      <c r="IB120" s="21" t="s">
        <v>307</v>
      </c>
      <c r="IC120" s="21" t="s">
        <v>230</v>
      </c>
      <c r="IE120" s="22"/>
      <c r="IF120" s="22"/>
      <c r="IG120" s="22"/>
      <c r="IH120" s="22"/>
      <c r="II120" s="22"/>
    </row>
    <row r="121" spans="1:243" s="21" customFormat="1" ht="47.25">
      <c r="A121" s="37">
        <v>2.08999999999998</v>
      </c>
      <c r="B121" s="38" t="s">
        <v>308</v>
      </c>
      <c r="C121" s="39" t="s">
        <v>231</v>
      </c>
      <c r="D121" s="39">
        <v>691</v>
      </c>
      <c r="E121" s="40" t="s">
        <v>136</v>
      </c>
      <c r="F121" s="41">
        <v>142.35</v>
      </c>
      <c r="G121" s="42"/>
      <c r="H121" s="42"/>
      <c r="I121" s="43" t="s">
        <v>38</v>
      </c>
      <c r="J121" s="44">
        <f t="shared" si="4"/>
        <v>1</v>
      </c>
      <c r="K121" s="42" t="s">
        <v>39</v>
      </c>
      <c r="L121" s="42" t="s">
        <v>4</v>
      </c>
      <c r="M121" s="45"/>
      <c r="N121" s="42"/>
      <c r="O121" s="42"/>
      <c r="P121" s="46"/>
      <c r="Q121" s="42"/>
      <c r="R121" s="42"/>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46"/>
      <c r="BA121" s="47">
        <f t="shared" si="5"/>
        <v>98364</v>
      </c>
      <c r="BB121" s="48">
        <f t="shared" si="6"/>
        <v>98364</v>
      </c>
      <c r="BC121" s="49" t="str">
        <f t="shared" si="7"/>
        <v>INR  Ninety Eight Thousand Three Hundred &amp; Sixty Four  Only</v>
      </c>
      <c r="IA121" s="21">
        <v>2.08999999999998</v>
      </c>
      <c r="IB121" s="21" t="s">
        <v>308</v>
      </c>
      <c r="IC121" s="21" t="s">
        <v>231</v>
      </c>
      <c r="ID121" s="21">
        <v>691</v>
      </c>
      <c r="IE121" s="22" t="s">
        <v>136</v>
      </c>
      <c r="IF121" s="22"/>
      <c r="IG121" s="22"/>
      <c r="IH121" s="22"/>
      <c r="II121" s="22"/>
    </row>
    <row r="122" spans="1:243" s="21" customFormat="1" ht="31.5">
      <c r="A122" s="36">
        <v>2.09999999999998</v>
      </c>
      <c r="B122" s="38" t="s">
        <v>196</v>
      </c>
      <c r="C122" s="39" t="s">
        <v>232</v>
      </c>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4"/>
      <c r="IA122" s="21">
        <v>2.09999999999998</v>
      </c>
      <c r="IB122" s="21" t="s">
        <v>196</v>
      </c>
      <c r="IC122" s="21" t="s">
        <v>232</v>
      </c>
      <c r="IE122" s="22"/>
      <c r="IF122" s="22"/>
      <c r="IG122" s="22"/>
      <c r="IH122" s="22"/>
      <c r="II122" s="22"/>
    </row>
    <row r="123" spans="1:243" s="21" customFormat="1" ht="31.5">
      <c r="A123" s="37">
        <v>2.10999999999998</v>
      </c>
      <c r="B123" s="38" t="s">
        <v>195</v>
      </c>
      <c r="C123" s="33" t="s">
        <v>233</v>
      </c>
      <c r="D123" s="39">
        <v>391</v>
      </c>
      <c r="E123" s="40" t="s">
        <v>136</v>
      </c>
      <c r="F123" s="41">
        <v>115.26</v>
      </c>
      <c r="G123" s="42"/>
      <c r="H123" s="42"/>
      <c r="I123" s="43" t="s">
        <v>38</v>
      </c>
      <c r="J123" s="44">
        <f t="shared" si="4"/>
        <v>1</v>
      </c>
      <c r="K123" s="42" t="s">
        <v>39</v>
      </c>
      <c r="L123" s="42" t="s">
        <v>4</v>
      </c>
      <c r="M123" s="45"/>
      <c r="N123" s="42"/>
      <c r="O123" s="42"/>
      <c r="P123" s="46"/>
      <c r="Q123" s="42"/>
      <c r="R123" s="42"/>
      <c r="S123" s="46"/>
      <c r="T123" s="46"/>
      <c r="U123" s="46"/>
      <c r="V123" s="46"/>
      <c r="W123" s="46"/>
      <c r="X123" s="46"/>
      <c r="Y123" s="46"/>
      <c r="Z123" s="46"/>
      <c r="AA123" s="46"/>
      <c r="AB123" s="46"/>
      <c r="AC123" s="46"/>
      <c r="AD123" s="46"/>
      <c r="AE123" s="46"/>
      <c r="AF123" s="46"/>
      <c r="AG123" s="46"/>
      <c r="AH123" s="46"/>
      <c r="AI123" s="46"/>
      <c r="AJ123" s="46"/>
      <c r="AK123" s="46"/>
      <c r="AL123" s="46"/>
      <c r="AM123" s="46"/>
      <c r="AN123" s="46"/>
      <c r="AO123" s="46"/>
      <c r="AP123" s="46"/>
      <c r="AQ123" s="46"/>
      <c r="AR123" s="46"/>
      <c r="AS123" s="46"/>
      <c r="AT123" s="46"/>
      <c r="AU123" s="46"/>
      <c r="AV123" s="46"/>
      <c r="AW123" s="46"/>
      <c r="AX123" s="46"/>
      <c r="AY123" s="46"/>
      <c r="AZ123" s="46"/>
      <c r="BA123" s="47">
        <f t="shared" si="5"/>
        <v>45067</v>
      </c>
      <c r="BB123" s="48">
        <f t="shared" si="6"/>
        <v>45067</v>
      </c>
      <c r="BC123" s="49" t="str">
        <f t="shared" si="7"/>
        <v>INR  Forty Five Thousand  &amp;Sixty Seven  Only</v>
      </c>
      <c r="IA123" s="21">
        <v>2.10999999999998</v>
      </c>
      <c r="IB123" s="21" t="s">
        <v>195</v>
      </c>
      <c r="IC123" s="21" t="s">
        <v>233</v>
      </c>
      <c r="ID123" s="21">
        <v>391</v>
      </c>
      <c r="IE123" s="22" t="s">
        <v>136</v>
      </c>
      <c r="IF123" s="22"/>
      <c r="IG123" s="22"/>
      <c r="IH123" s="22"/>
      <c r="II123" s="22"/>
    </row>
    <row r="124" spans="1:243" s="21" customFormat="1" ht="63">
      <c r="A124" s="36">
        <v>2.11999999999998</v>
      </c>
      <c r="B124" s="38" t="s">
        <v>309</v>
      </c>
      <c r="C124" s="39" t="s">
        <v>234</v>
      </c>
      <c r="D124" s="39">
        <v>291</v>
      </c>
      <c r="E124" s="40" t="s">
        <v>426</v>
      </c>
      <c r="F124" s="41">
        <v>4.43</v>
      </c>
      <c r="G124" s="42"/>
      <c r="H124" s="42"/>
      <c r="I124" s="43" t="s">
        <v>38</v>
      </c>
      <c r="J124" s="44">
        <f t="shared" si="4"/>
        <v>1</v>
      </c>
      <c r="K124" s="42" t="s">
        <v>39</v>
      </c>
      <c r="L124" s="42" t="s">
        <v>4</v>
      </c>
      <c r="M124" s="45"/>
      <c r="N124" s="42"/>
      <c r="O124" s="42"/>
      <c r="P124" s="46"/>
      <c r="Q124" s="42"/>
      <c r="R124" s="42"/>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6"/>
      <c r="AZ124" s="46"/>
      <c r="BA124" s="47">
        <f t="shared" si="5"/>
        <v>1289</v>
      </c>
      <c r="BB124" s="48">
        <f t="shared" si="6"/>
        <v>1289</v>
      </c>
      <c r="BC124" s="49" t="str">
        <f t="shared" si="7"/>
        <v>INR  One Thousand Two Hundred &amp; Eighty Nine  Only</v>
      </c>
      <c r="IA124" s="21">
        <v>2.11999999999998</v>
      </c>
      <c r="IB124" s="21" t="s">
        <v>309</v>
      </c>
      <c r="IC124" s="21" t="s">
        <v>234</v>
      </c>
      <c r="ID124" s="21">
        <v>291</v>
      </c>
      <c r="IE124" s="22" t="s">
        <v>426</v>
      </c>
      <c r="IF124" s="22"/>
      <c r="IG124" s="22"/>
      <c r="IH124" s="22"/>
      <c r="II124" s="22"/>
    </row>
    <row r="125" spans="1:243" s="21" customFormat="1" ht="63">
      <c r="A125" s="37">
        <v>2.12999999999998</v>
      </c>
      <c r="B125" s="38" t="s">
        <v>197</v>
      </c>
      <c r="C125" s="39" t="s">
        <v>235</v>
      </c>
      <c r="D125" s="39">
        <v>291</v>
      </c>
      <c r="E125" s="40" t="s">
        <v>136</v>
      </c>
      <c r="F125" s="41">
        <v>108.59</v>
      </c>
      <c r="G125" s="42"/>
      <c r="H125" s="42"/>
      <c r="I125" s="43" t="s">
        <v>38</v>
      </c>
      <c r="J125" s="44">
        <f t="shared" si="4"/>
        <v>1</v>
      </c>
      <c r="K125" s="42" t="s">
        <v>39</v>
      </c>
      <c r="L125" s="42" t="s">
        <v>4</v>
      </c>
      <c r="M125" s="45"/>
      <c r="N125" s="42"/>
      <c r="O125" s="42"/>
      <c r="P125" s="46"/>
      <c r="Q125" s="42"/>
      <c r="R125" s="42"/>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46"/>
      <c r="BA125" s="47">
        <f t="shared" si="5"/>
        <v>31600</v>
      </c>
      <c r="BB125" s="48">
        <f t="shared" si="6"/>
        <v>31600</v>
      </c>
      <c r="BC125" s="49" t="str">
        <f t="shared" si="7"/>
        <v>INR  Thirty One Thousand Six Hundred    Only</v>
      </c>
      <c r="IA125" s="21">
        <v>2.12999999999998</v>
      </c>
      <c r="IB125" s="21" t="s">
        <v>197</v>
      </c>
      <c r="IC125" s="21" t="s">
        <v>235</v>
      </c>
      <c r="ID125" s="21">
        <v>291</v>
      </c>
      <c r="IE125" s="22" t="s">
        <v>136</v>
      </c>
      <c r="IF125" s="22"/>
      <c r="IG125" s="22"/>
      <c r="IH125" s="22"/>
      <c r="II125" s="22"/>
    </row>
    <row r="126" spans="1:243" s="21" customFormat="1" ht="63">
      <c r="A126" s="36">
        <v>2.13999999999998</v>
      </c>
      <c r="B126" s="38" t="s">
        <v>198</v>
      </c>
      <c r="C126" s="33" t="s">
        <v>236</v>
      </c>
      <c r="D126" s="39">
        <v>291</v>
      </c>
      <c r="E126" s="40" t="s">
        <v>136</v>
      </c>
      <c r="F126" s="41">
        <v>18.28</v>
      </c>
      <c r="G126" s="42"/>
      <c r="H126" s="42"/>
      <c r="I126" s="43" t="s">
        <v>38</v>
      </c>
      <c r="J126" s="44">
        <f t="shared" si="4"/>
        <v>1</v>
      </c>
      <c r="K126" s="42" t="s">
        <v>39</v>
      </c>
      <c r="L126" s="42" t="s">
        <v>4</v>
      </c>
      <c r="M126" s="45"/>
      <c r="N126" s="42"/>
      <c r="O126" s="42"/>
      <c r="P126" s="46"/>
      <c r="Q126" s="42"/>
      <c r="R126" s="42"/>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7">
        <f t="shared" si="5"/>
        <v>5319</v>
      </c>
      <c r="BB126" s="48">
        <f t="shared" si="6"/>
        <v>5319</v>
      </c>
      <c r="BC126" s="49" t="str">
        <f t="shared" si="7"/>
        <v>INR  Five Thousand Three Hundred &amp; Nineteen  Only</v>
      </c>
      <c r="IA126" s="21">
        <v>2.13999999999998</v>
      </c>
      <c r="IB126" s="21" t="s">
        <v>198</v>
      </c>
      <c r="IC126" s="21" t="s">
        <v>236</v>
      </c>
      <c r="ID126" s="21">
        <v>291</v>
      </c>
      <c r="IE126" s="22" t="s">
        <v>136</v>
      </c>
      <c r="IF126" s="22"/>
      <c r="IG126" s="22"/>
      <c r="IH126" s="22"/>
      <c r="II126" s="22"/>
    </row>
    <row r="127" spans="1:243" s="21" customFormat="1" ht="47.25">
      <c r="A127" s="37">
        <v>2.14999999999998</v>
      </c>
      <c r="B127" s="38" t="s">
        <v>310</v>
      </c>
      <c r="C127" s="39" t="s">
        <v>237</v>
      </c>
      <c r="D127" s="72"/>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4"/>
      <c r="IA127" s="21">
        <v>2.14999999999998</v>
      </c>
      <c r="IB127" s="21" t="s">
        <v>310</v>
      </c>
      <c r="IC127" s="21" t="s">
        <v>237</v>
      </c>
      <c r="IE127" s="22"/>
      <c r="IF127" s="22"/>
      <c r="IG127" s="22"/>
      <c r="IH127" s="22"/>
      <c r="II127" s="22"/>
    </row>
    <row r="128" spans="1:243" s="21" customFormat="1" ht="31.5">
      <c r="A128" s="36">
        <v>2.15999999999998</v>
      </c>
      <c r="B128" s="38" t="s">
        <v>311</v>
      </c>
      <c r="C128" s="39" t="s">
        <v>238</v>
      </c>
      <c r="D128" s="39">
        <v>291</v>
      </c>
      <c r="E128" s="40" t="s">
        <v>136</v>
      </c>
      <c r="F128" s="41">
        <v>75.89</v>
      </c>
      <c r="G128" s="42"/>
      <c r="H128" s="42"/>
      <c r="I128" s="43" t="s">
        <v>38</v>
      </c>
      <c r="J128" s="44">
        <f t="shared" si="4"/>
        <v>1</v>
      </c>
      <c r="K128" s="42" t="s">
        <v>39</v>
      </c>
      <c r="L128" s="42" t="s">
        <v>4</v>
      </c>
      <c r="M128" s="45"/>
      <c r="N128" s="42"/>
      <c r="O128" s="42"/>
      <c r="P128" s="46"/>
      <c r="Q128" s="42"/>
      <c r="R128" s="42"/>
      <c r="S128" s="46"/>
      <c r="T128" s="46"/>
      <c r="U128" s="46"/>
      <c r="V128" s="46"/>
      <c r="W128" s="46"/>
      <c r="X128" s="46"/>
      <c r="Y128" s="46"/>
      <c r="Z128" s="46"/>
      <c r="AA128" s="46"/>
      <c r="AB128" s="46"/>
      <c r="AC128" s="46"/>
      <c r="AD128" s="46"/>
      <c r="AE128" s="46"/>
      <c r="AF128" s="46"/>
      <c r="AG128" s="46"/>
      <c r="AH128" s="46"/>
      <c r="AI128" s="46"/>
      <c r="AJ128" s="46"/>
      <c r="AK128" s="46"/>
      <c r="AL128" s="46"/>
      <c r="AM128" s="46"/>
      <c r="AN128" s="46"/>
      <c r="AO128" s="46"/>
      <c r="AP128" s="46"/>
      <c r="AQ128" s="46"/>
      <c r="AR128" s="46"/>
      <c r="AS128" s="46"/>
      <c r="AT128" s="46"/>
      <c r="AU128" s="46"/>
      <c r="AV128" s="46"/>
      <c r="AW128" s="46"/>
      <c r="AX128" s="46"/>
      <c r="AY128" s="46"/>
      <c r="AZ128" s="46"/>
      <c r="BA128" s="47">
        <f t="shared" si="5"/>
        <v>22084</v>
      </c>
      <c r="BB128" s="48">
        <f t="shared" si="6"/>
        <v>22084</v>
      </c>
      <c r="BC128" s="49" t="str">
        <f t="shared" si="7"/>
        <v>INR  Twenty Two Thousand  &amp;Eighty Four  Only</v>
      </c>
      <c r="IA128" s="21">
        <v>2.15999999999998</v>
      </c>
      <c r="IB128" s="21" t="s">
        <v>311</v>
      </c>
      <c r="IC128" s="21" t="s">
        <v>238</v>
      </c>
      <c r="ID128" s="21">
        <v>291</v>
      </c>
      <c r="IE128" s="22" t="s">
        <v>136</v>
      </c>
      <c r="IF128" s="22"/>
      <c r="IG128" s="22"/>
      <c r="IH128" s="22"/>
      <c r="II128" s="22"/>
    </row>
    <row r="129" spans="1:243" s="21" customFormat="1" ht="31.5">
      <c r="A129" s="37">
        <v>2.16999999999998</v>
      </c>
      <c r="B129" s="38" t="s">
        <v>312</v>
      </c>
      <c r="C129" s="33" t="s">
        <v>239</v>
      </c>
      <c r="D129" s="72"/>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4"/>
      <c r="IA129" s="21">
        <v>2.16999999999998</v>
      </c>
      <c r="IB129" s="21" t="s">
        <v>312</v>
      </c>
      <c r="IC129" s="21" t="s">
        <v>239</v>
      </c>
      <c r="IE129" s="22"/>
      <c r="IF129" s="22"/>
      <c r="IG129" s="22"/>
      <c r="IH129" s="22"/>
      <c r="II129" s="22"/>
    </row>
    <row r="130" spans="1:243" s="21" customFormat="1" ht="31.5">
      <c r="A130" s="36">
        <v>2.17999999999998</v>
      </c>
      <c r="B130" s="38" t="s">
        <v>313</v>
      </c>
      <c r="C130" s="39" t="s">
        <v>240</v>
      </c>
      <c r="D130" s="39">
        <v>291</v>
      </c>
      <c r="E130" s="40" t="s">
        <v>136</v>
      </c>
      <c r="F130" s="41">
        <v>95.22</v>
      </c>
      <c r="G130" s="42"/>
      <c r="H130" s="42"/>
      <c r="I130" s="43" t="s">
        <v>38</v>
      </c>
      <c r="J130" s="44">
        <f t="shared" si="4"/>
        <v>1</v>
      </c>
      <c r="K130" s="42" t="s">
        <v>39</v>
      </c>
      <c r="L130" s="42" t="s">
        <v>4</v>
      </c>
      <c r="M130" s="45"/>
      <c r="N130" s="42"/>
      <c r="O130" s="42"/>
      <c r="P130" s="46"/>
      <c r="Q130" s="42"/>
      <c r="R130" s="42"/>
      <c r="S130" s="46"/>
      <c r="T130" s="46"/>
      <c r="U130" s="46"/>
      <c r="V130" s="46"/>
      <c r="W130" s="46"/>
      <c r="X130" s="46"/>
      <c r="Y130" s="46"/>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c r="AW130" s="46"/>
      <c r="AX130" s="46"/>
      <c r="AY130" s="46"/>
      <c r="AZ130" s="46"/>
      <c r="BA130" s="47">
        <f t="shared" si="5"/>
        <v>27709</v>
      </c>
      <c r="BB130" s="48">
        <f t="shared" si="6"/>
        <v>27709</v>
      </c>
      <c r="BC130" s="49" t="str">
        <f t="shared" si="7"/>
        <v>INR  Twenty Seven Thousand Seven Hundred &amp; Nine  Only</v>
      </c>
      <c r="IA130" s="21">
        <v>2.17999999999998</v>
      </c>
      <c r="IB130" s="21" t="s">
        <v>313</v>
      </c>
      <c r="IC130" s="21" t="s">
        <v>240</v>
      </c>
      <c r="ID130" s="21">
        <v>291</v>
      </c>
      <c r="IE130" s="22" t="s">
        <v>136</v>
      </c>
      <c r="IF130" s="22"/>
      <c r="IG130" s="22"/>
      <c r="IH130" s="22"/>
      <c r="II130" s="22"/>
    </row>
    <row r="131" spans="1:243" s="21" customFormat="1" ht="15.75">
      <c r="A131" s="37">
        <v>2.18999999999998</v>
      </c>
      <c r="B131" s="38" t="s">
        <v>159</v>
      </c>
      <c r="C131" s="39" t="s">
        <v>241</v>
      </c>
      <c r="D131" s="72"/>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4"/>
      <c r="IA131" s="21">
        <v>2.18999999999998</v>
      </c>
      <c r="IB131" s="21" t="s">
        <v>159</v>
      </c>
      <c r="IC131" s="21" t="s">
        <v>241</v>
      </c>
      <c r="IE131" s="22"/>
      <c r="IF131" s="22"/>
      <c r="IG131" s="22"/>
      <c r="IH131" s="22"/>
      <c r="II131" s="22"/>
    </row>
    <row r="132" spans="1:243" s="21" customFormat="1" ht="110.25">
      <c r="A132" s="36">
        <v>2.19999999999998</v>
      </c>
      <c r="B132" s="38" t="s">
        <v>314</v>
      </c>
      <c r="C132" s="33" t="s">
        <v>242</v>
      </c>
      <c r="D132" s="72"/>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4"/>
      <c r="IA132" s="21">
        <v>2.19999999999998</v>
      </c>
      <c r="IB132" s="21" t="s">
        <v>314</v>
      </c>
      <c r="IC132" s="21" t="s">
        <v>242</v>
      </c>
      <c r="IE132" s="22"/>
      <c r="IF132" s="22"/>
      <c r="IG132" s="22"/>
      <c r="IH132" s="22"/>
      <c r="II132" s="22"/>
    </row>
    <row r="133" spans="1:243" s="21" customFormat="1" ht="31.5">
      <c r="A133" s="37">
        <v>2.20999999999998</v>
      </c>
      <c r="B133" s="38" t="s">
        <v>315</v>
      </c>
      <c r="C133" s="39" t="s">
        <v>243</v>
      </c>
      <c r="D133" s="39">
        <v>58</v>
      </c>
      <c r="E133" s="40" t="s">
        <v>136</v>
      </c>
      <c r="F133" s="41">
        <v>419.11</v>
      </c>
      <c r="G133" s="42"/>
      <c r="H133" s="42"/>
      <c r="I133" s="43" t="s">
        <v>38</v>
      </c>
      <c r="J133" s="44">
        <f t="shared" si="4"/>
        <v>1</v>
      </c>
      <c r="K133" s="42" t="s">
        <v>39</v>
      </c>
      <c r="L133" s="42" t="s">
        <v>4</v>
      </c>
      <c r="M133" s="45"/>
      <c r="N133" s="42"/>
      <c r="O133" s="42"/>
      <c r="P133" s="46"/>
      <c r="Q133" s="42"/>
      <c r="R133" s="42"/>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6"/>
      <c r="AZ133" s="46"/>
      <c r="BA133" s="47">
        <f t="shared" si="5"/>
        <v>24308</v>
      </c>
      <c r="BB133" s="48">
        <f t="shared" si="6"/>
        <v>24308</v>
      </c>
      <c r="BC133" s="49" t="str">
        <f t="shared" si="7"/>
        <v>INR  Twenty Four Thousand Three Hundred &amp; Eight  Only</v>
      </c>
      <c r="IA133" s="21">
        <v>2.20999999999998</v>
      </c>
      <c r="IB133" s="21" t="s">
        <v>315</v>
      </c>
      <c r="IC133" s="21" t="s">
        <v>243</v>
      </c>
      <c r="ID133" s="21">
        <v>58</v>
      </c>
      <c r="IE133" s="22" t="s">
        <v>136</v>
      </c>
      <c r="IF133" s="22"/>
      <c r="IG133" s="22"/>
      <c r="IH133" s="22"/>
      <c r="II133" s="22"/>
    </row>
    <row r="134" spans="1:243" s="21" customFormat="1" ht="34.5" customHeight="1">
      <c r="A134" s="36">
        <v>2.21999999999998</v>
      </c>
      <c r="B134" s="38" t="s">
        <v>160</v>
      </c>
      <c r="C134" s="39" t="s">
        <v>244</v>
      </c>
      <c r="D134" s="72"/>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4"/>
      <c r="IA134" s="21">
        <v>2.21999999999998</v>
      </c>
      <c r="IB134" s="21" t="s">
        <v>160</v>
      </c>
      <c r="IC134" s="21" t="s">
        <v>244</v>
      </c>
      <c r="IE134" s="22"/>
      <c r="IF134" s="22"/>
      <c r="IG134" s="22"/>
      <c r="IH134" s="22"/>
      <c r="II134" s="22"/>
    </row>
    <row r="135" spans="1:243" s="21" customFormat="1" ht="47.25">
      <c r="A135" s="37">
        <v>2.22999999999998</v>
      </c>
      <c r="B135" s="38" t="s">
        <v>316</v>
      </c>
      <c r="C135" s="33" t="s">
        <v>245</v>
      </c>
      <c r="D135" s="39">
        <v>1</v>
      </c>
      <c r="E135" s="40" t="s">
        <v>145</v>
      </c>
      <c r="F135" s="41">
        <v>615.48</v>
      </c>
      <c r="G135" s="42"/>
      <c r="H135" s="42"/>
      <c r="I135" s="43" t="s">
        <v>38</v>
      </c>
      <c r="J135" s="44">
        <f t="shared" si="4"/>
        <v>1</v>
      </c>
      <c r="K135" s="42" t="s">
        <v>39</v>
      </c>
      <c r="L135" s="42" t="s">
        <v>4</v>
      </c>
      <c r="M135" s="45"/>
      <c r="N135" s="42"/>
      <c r="O135" s="42"/>
      <c r="P135" s="46"/>
      <c r="Q135" s="42"/>
      <c r="R135" s="42"/>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46"/>
      <c r="BA135" s="47">
        <f t="shared" si="5"/>
        <v>615</v>
      </c>
      <c r="BB135" s="48">
        <f t="shared" si="6"/>
        <v>615</v>
      </c>
      <c r="BC135" s="49" t="str">
        <f t="shared" si="7"/>
        <v>INR  Six Hundred &amp; Fifteen  Only</v>
      </c>
      <c r="IA135" s="21">
        <v>2.22999999999998</v>
      </c>
      <c r="IB135" s="21" t="s">
        <v>316</v>
      </c>
      <c r="IC135" s="21" t="s">
        <v>245</v>
      </c>
      <c r="ID135" s="21">
        <v>1</v>
      </c>
      <c r="IE135" s="22" t="s">
        <v>145</v>
      </c>
      <c r="IF135" s="22"/>
      <c r="IG135" s="22"/>
      <c r="IH135" s="22"/>
      <c r="II135" s="22"/>
    </row>
    <row r="136" spans="1:243" s="21" customFormat="1" ht="78.75" customHeight="1">
      <c r="A136" s="36">
        <v>2.23999999999998</v>
      </c>
      <c r="B136" s="38" t="s">
        <v>199</v>
      </c>
      <c r="C136" s="39" t="s">
        <v>246</v>
      </c>
      <c r="D136" s="72"/>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4"/>
      <c r="IA136" s="21">
        <v>2.23999999999998</v>
      </c>
      <c r="IB136" s="21" t="s">
        <v>199</v>
      </c>
      <c r="IC136" s="21" t="s">
        <v>246</v>
      </c>
      <c r="IE136" s="22"/>
      <c r="IF136" s="22"/>
      <c r="IG136" s="22"/>
      <c r="IH136" s="22"/>
      <c r="II136" s="22"/>
    </row>
    <row r="137" spans="1:243" s="21" customFormat="1" ht="31.5">
      <c r="A137" s="37">
        <v>2.24999999999998</v>
      </c>
      <c r="B137" s="38" t="s">
        <v>317</v>
      </c>
      <c r="C137" s="39" t="s">
        <v>247</v>
      </c>
      <c r="D137" s="39">
        <v>1</v>
      </c>
      <c r="E137" s="40" t="s">
        <v>145</v>
      </c>
      <c r="F137" s="41">
        <v>1759.84</v>
      </c>
      <c r="G137" s="42"/>
      <c r="H137" s="42"/>
      <c r="I137" s="43" t="s">
        <v>38</v>
      </c>
      <c r="J137" s="44">
        <f t="shared" si="4"/>
        <v>1</v>
      </c>
      <c r="K137" s="42" t="s">
        <v>39</v>
      </c>
      <c r="L137" s="42" t="s">
        <v>4</v>
      </c>
      <c r="M137" s="45"/>
      <c r="N137" s="42"/>
      <c r="O137" s="42"/>
      <c r="P137" s="46"/>
      <c r="Q137" s="42"/>
      <c r="R137" s="42"/>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7">
        <f t="shared" si="5"/>
        <v>1760</v>
      </c>
      <c r="BB137" s="48">
        <f t="shared" si="6"/>
        <v>1760</v>
      </c>
      <c r="BC137" s="49" t="str">
        <f t="shared" si="7"/>
        <v>INR  One Thousand Seven Hundred &amp; Sixty  Only</v>
      </c>
      <c r="IA137" s="21">
        <v>2.24999999999998</v>
      </c>
      <c r="IB137" s="21" t="s">
        <v>317</v>
      </c>
      <c r="IC137" s="21" t="s">
        <v>247</v>
      </c>
      <c r="ID137" s="21">
        <v>1</v>
      </c>
      <c r="IE137" s="22" t="s">
        <v>145</v>
      </c>
      <c r="IF137" s="22"/>
      <c r="IG137" s="22"/>
      <c r="IH137" s="22"/>
      <c r="II137" s="22"/>
    </row>
    <row r="138" spans="1:243" s="21" customFormat="1" ht="37.5" customHeight="1">
      <c r="A138" s="36">
        <v>2.25999999999998</v>
      </c>
      <c r="B138" s="38" t="s">
        <v>200</v>
      </c>
      <c r="C138" s="33" t="s">
        <v>248</v>
      </c>
      <c r="D138" s="39">
        <v>1</v>
      </c>
      <c r="E138" s="40" t="s">
        <v>145</v>
      </c>
      <c r="F138" s="41">
        <v>1086.89</v>
      </c>
      <c r="G138" s="42"/>
      <c r="H138" s="42"/>
      <c r="I138" s="43" t="s">
        <v>38</v>
      </c>
      <c r="J138" s="44">
        <f t="shared" si="4"/>
        <v>1</v>
      </c>
      <c r="K138" s="42" t="s">
        <v>39</v>
      </c>
      <c r="L138" s="42" t="s">
        <v>4</v>
      </c>
      <c r="M138" s="45"/>
      <c r="N138" s="42"/>
      <c r="O138" s="42"/>
      <c r="P138" s="46"/>
      <c r="Q138" s="42"/>
      <c r="R138" s="42"/>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7">
        <f t="shared" si="5"/>
        <v>1087</v>
      </c>
      <c r="BB138" s="48">
        <f t="shared" si="6"/>
        <v>1087</v>
      </c>
      <c r="BC138" s="49" t="str">
        <f t="shared" si="7"/>
        <v>INR  One Thousand  &amp;Eighty Seven  Only</v>
      </c>
      <c r="IA138" s="21">
        <v>2.25999999999998</v>
      </c>
      <c r="IB138" s="21" t="s">
        <v>200</v>
      </c>
      <c r="IC138" s="21" t="s">
        <v>248</v>
      </c>
      <c r="ID138" s="21">
        <v>1</v>
      </c>
      <c r="IE138" s="22" t="s">
        <v>145</v>
      </c>
      <c r="IF138" s="22"/>
      <c r="IG138" s="22"/>
      <c r="IH138" s="22"/>
      <c r="II138" s="22"/>
    </row>
    <row r="139" spans="1:243" s="21" customFormat="1" ht="63">
      <c r="A139" s="37">
        <v>2.26999999999998</v>
      </c>
      <c r="B139" s="38" t="s">
        <v>201</v>
      </c>
      <c r="C139" s="39" t="s">
        <v>249</v>
      </c>
      <c r="D139" s="39">
        <v>0.5</v>
      </c>
      <c r="E139" s="40" t="s">
        <v>145</v>
      </c>
      <c r="F139" s="41">
        <v>2567.38</v>
      </c>
      <c r="G139" s="42"/>
      <c r="H139" s="42"/>
      <c r="I139" s="43" t="s">
        <v>38</v>
      </c>
      <c r="J139" s="44">
        <f t="shared" si="4"/>
        <v>1</v>
      </c>
      <c r="K139" s="42" t="s">
        <v>39</v>
      </c>
      <c r="L139" s="42" t="s">
        <v>4</v>
      </c>
      <c r="M139" s="45"/>
      <c r="N139" s="42"/>
      <c r="O139" s="42"/>
      <c r="P139" s="46"/>
      <c r="Q139" s="42"/>
      <c r="R139" s="42"/>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6"/>
      <c r="AY139" s="46"/>
      <c r="AZ139" s="46"/>
      <c r="BA139" s="47">
        <f t="shared" si="5"/>
        <v>1284</v>
      </c>
      <c r="BB139" s="48">
        <f t="shared" si="6"/>
        <v>1284</v>
      </c>
      <c r="BC139" s="49" t="str">
        <f t="shared" si="7"/>
        <v>INR  One Thousand Two Hundred &amp; Eighty Four  Only</v>
      </c>
      <c r="IA139" s="21">
        <v>2.26999999999998</v>
      </c>
      <c r="IB139" s="21" t="s">
        <v>201</v>
      </c>
      <c r="IC139" s="21" t="s">
        <v>249</v>
      </c>
      <c r="ID139" s="21">
        <v>0.5</v>
      </c>
      <c r="IE139" s="22" t="s">
        <v>145</v>
      </c>
      <c r="IF139" s="22"/>
      <c r="IG139" s="22"/>
      <c r="IH139" s="22"/>
      <c r="II139" s="22"/>
    </row>
    <row r="140" spans="1:243" s="21" customFormat="1" ht="63">
      <c r="A140" s="36">
        <v>2.27999999999998</v>
      </c>
      <c r="B140" s="38" t="s">
        <v>161</v>
      </c>
      <c r="C140" s="39" t="s">
        <v>250</v>
      </c>
      <c r="D140" s="72"/>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4"/>
      <c r="IA140" s="21">
        <v>2.27999999999998</v>
      </c>
      <c r="IB140" s="21" t="s">
        <v>161</v>
      </c>
      <c r="IC140" s="21" t="s">
        <v>250</v>
      </c>
      <c r="IE140" s="22"/>
      <c r="IF140" s="22"/>
      <c r="IG140" s="22"/>
      <c r="IH140" s="22"/>
      <c r="II140" s="22"/>
    </row>
    <row r="141" spans="1:243" s="21" customFormat="1" ht="31.5">
      <c r="A141" s="37">
        <v>2.28999999999998</v>
      </c>
      <c r="B141" s="38" t="s">
        <v>162</v>
      </c>
      <c r="C141" s="33" t="s">
        <v>251</v>
      </c>
      <c r="D141" s="39">
        <v>1</v>
      </c>
      <c r="E141" s="40" t="s">
        <v>145</v>
      </c>
      <c r="F141" s="41">
        <v>1489.22</v>
      </c>
      <c r="G141" s="42"/>
      <c r="H141" s="42"/>
      <c r="I141" s="43" t="s">
        <v>38</v>
      </c>
      <c r="J141" s="44">
        <f t="shared" si="4"/>
        <v>1</v>
      </c>
      <c r="K141" s="42" t="s">
        <v>39</v>
      </c>
      <c r="L141" s="42" t="s">
        <v>4</v>
      </c>
      <c r="M141" s="45"/>
      <c r="N141" s="42"/>
      <c r="O141" s="42"/>
      <c r="P141" s="46"/>
      <c r="Q141" s="42"/>
      <c r="R141" s="42"/>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46"/>
      <c r="BA141" s="47">
        <f t="shared" si="5"/>
        <v>1489</v>
      </c>
      <c r="BB141" s="48">
        <f t="shared" si="6"/>
        <v>1489</v>
      </c>
      <c r="BC141" s="49" t="str">
        <f t="shared" si="7"/>
        <v>INR  One Thousand Four Hundred &amp; Eighty Nine  Only</v>
      </c>
      <c r="IA141" s="21">
        <v>2.28999999999998</v>
      </c>
      <c r="IB141" s="21" t="s">
        <v>162</v>
      </c>
      <c r="IC141" s="21" t="s">
        <v>251</v>
      </c>
      <c r="ID141" s="21">
        <v>1</v>
      </c>
      <c r="IE141" s="22" t="s">
        <v>145</v>
      </c>
      <c r="IF141" s="22"/>
      <c r="IG141" s="22"/>
      <c r="IH141" s="22"/>
      <c r="II141" s="22"/>
    </row>
    <row r="142" spans="1:243" s="21" customFormat="1" ht="47.25">
      <c r="A142" s="36">
        <v>2.29999999999997</v>
      </c>
      <c r="B142" s="38" t="s">
        <v>318</v>
      </c>
      <c r="C142" s="39" t="s">
        <v>252</v>
      </c>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4"/>
      <c r="IA142" s="21">
        <v>2.29999999999997</v>
      </c>
      <c r="IB142" s="21" t="s">
        <v>318</v>
      </c>
      <c r="IC142" s="21" t="s">
        <v>252</v>
      </c>
      <c r="IE142" s="22"/>
      <c r="IF142" s="22"/>
      <c r="IG142" s="22"/>
      <c r="IH142" s="22"/>
      <c r="II142" s="22"/>
    </row>
    <row r="143" spans="1:243" s="21" customFormat="1" ht="105.75" customHeight="1">
      <c r="A143" s="37">
        <v>2.30999999999997</v>
      </c>
      <c r="B143" s="38" t="s">
        <v>319</v>
      </c>
      <c r="C143" s="39" t="s">
        <v>253</v>
      </c>
      <c r="D143" s="39">
        <v>585</v>
      </c>
      <c r="E143" s="40" t="s">
        <v>425</v>
      </c>
      <c r="F143" s="41">
        <v>4841.96</v>
      </c>
      <c r="G143" s="42"/>
      <c r="H143" s="42"/>
      <c r="I143" s="43" t="s">
        <v>38</v>
      </c>
      <c r="J143" s="44">
        <f t="shared" si="4"/>
        <v>1</v>
      </c>
      <c r="K143" s="42" t="s">
        <v>39</v>
      </c>
      <c r="L143" s="42" t="s">
        <v>4</v>
      </c>
      <c r="M143" s="45"/>
      <c r="N143" s="42"/>
      <c r="O143" s="42"/>
      <c r="P143" s="46"/>
      <c r="Q143" s="42"/>
      <c r="R143" s="42"/>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46"/>
      <c r="BA143" s="47">
        <f>ROUND(total_amount_ba($B$2,$D$2,D143,F143,J143,K143,M143)/1000,0)</f>
        <v>2833</v>
      </c>
      <c r="BB143" s="48">
        <f t="shared" si="6"/>
        <v>2833</v>
      </c>
      <c r="BC143" s="49" t="str">
        <f t="shared" si="7"/>
        <v>INR  Two Thousand Eight Hundred &amp; Thirty Three  Only</v>
      </c>
      <c r="IA143" s="21">
        <v>2.30999999999997</v>
      </c>
      <c r="IB143" s="28" t="s">
        <v>319</v>
      </c>
      <c r="IC143" s="21" t="s">
        <v>253</v>
      </c>
      <c r="ID143" s="21">
        <v>585</v>
      </c>
      <c r="IE143" s="22" t="s">
        <v>425</v>
      </c>
      <c r="IF143" s="22"/>
      <c r="IG143" s="22"/>
      <c r="IH143" s="22"/>
      <c r="II143" s="22"/>
    </row>
    <row r="144" spans="1:243" s="21" customFormat="1" ht="47.25">
      <c r="A144" s="36">
        <v>2.31999999999997</v>
      </c>
      <c r="B144" s="38" t="s">
        <v>320</v>
      </c>
      <c r="C144" s="33" t="s">
        <v>254</v>
      </c>
      <c r="D144" s="72"/>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4"/>
      <c r="IA144" s="21">
        <v>2.31999999999997</v>
      </c>
      <c r="IB144" s="21" t="s">
        <v>320</v>
      </c>
      <c r="IC144" s="21" t="s">
        <v>254</v>
      </c>
      <c r="IE144" s="22"/>
      <c r="IF144" s="22"/>
      <c r="IG144" s="22"/>
      <c r="IH144" s="22"/>
      <c r="II144" s="22"/>
    </row>
    <row r="145" spans="1:243" s="21" customFormat="1" ht="31.5">
      <c r="A145" s="37">
        <v>2.32999999999997</v>
      </c>
      <c r="B145" s="38" t="s">
        <v>321</v>
      </c>
      <c r="C145" s="39" t="s">
        <v>433</v>
      </c>
      <c r="D145" s="39">
        <v>10</v>
      </c>
      <c r="E145" s="40" t="s">
        <v>136</v>
      </c>
      <c r="F145" s="41">
        <v>119.25</v>
      </c>
      <c r="G145" s="42"/>
      <c r="H145" s="42"/>
      <c r="I145" s="43" t="s">
        <v>38</v>
      </c>
      <c r="J145" s="44">
        <f aca="true" t="shared" si="8" ref="J145:J208">IF(I145="Less(-)",-1,1)</f>
        <v>1</v>
      </c>
      <c r="K145" s="42" t="s">
        <v>39</v>
      </c>
      <c r="L145" s="42" t="s">
        <v>4</v>
      </c>
      <c r="M145" s="45"/>
      <c r="N145" s="42"/>
      <c r="O145" s="42"/>
      <c r="P145" s="46"/>
      <c r="Q145" s="42"/>
      <c r="R145" s="42"/>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46"/>
      <c r="BA145" s="47">
        <f aca="true" t="shared" si="9" ref="BA145:BA208">ROUND(total_amount_ba($B$2,$D$2,D145,F145,J145,K145,M145),0)</f>
        <v>1193</v>
      </c>
      <c r="BB145" s="48">
        <f aca="true" t="shared" si="10" ref="BB145:BB208">BA145+SUM(N145:AZ145)</f>
        <v>1193</v>
      </c>
      <c r="BC145" s="49" t="str">
        <f aca="true" t="shared" si="11" ref="BC145:BC208">SpellNumber(L145,BB145)</f>
        <v>INR  One Thousand One Hundred &amp; Ninety Three  Only</v>
      </c>
      <c r="IA145" s="21">
        <v>2.32999999999997</v>
      </c>
      <c r="IB145" s="21" t="s">
        <v>321</v>
      </c>
      <c r="IC145" s="21" t="s">
        <v>433</v>
      </c>
      <c r="ID145" s="21">
        <v>10</v>
      </c>
      <c r="IE145" s="22" t="s">
        <v>136</v>
      </c>
      <c r="IF145" s="22"/>
      <c r="IG145" s="22"/>
      <c r="IH145" s="22"/>
      <c r="II145" s="22"/>
    </row>
    <row r="146" spans="1:243" s="21" customFormat="1" ht="47.25">
      <c r="A146" s="36">
        <v>2.33999999999997</v>
      </c>
      <c r="B146" s="38" t="s">
        <v>322</v>
      </c>
      <c r="C146" s="39" t="s">
        <v>434</v>
      </c>
      <c r="D146" s="72"/>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4"/>
      <c r="IA146" s="21">
        <v>2.33999999999997</v>
      </c>
      <c r="IB146" s="21" t="s">
        <v>322</v>
      </c>
      <c r="IC146" s="21" t="s">
        <v>434</v>
      </c>
      <c r="IE146" s="22"/>
      <c r="IF146" s="22"/>
      <c r="IG146" s="22"/>
      <c r="IH146" s="22"/>
      <c r="II146" s="22"/>
    </row>
    <row r="147" spans="1:243" s="21" customFormat="1" ht="31.5">
      <c r="A147" s="37">
        <v>2.34999999999997</v>
      </c>
      <c r="B147" s="38" t="s">
        <v>323</v>
      </c>
      <c r="C147" s="33" t="s">
        <v>435</v>
      </c>
      <c r="D147" s="39">
        <v>30</v>
      </c>
      <c r="E147" s="40" t="s">
        <v>147</v>
      </c>
      <c r="F147" s="41">
        <v>169.18</v>
      </c>
      <c r="G147" s="42"/>
      <c r="H147" s="42"/>
      <c r="I147" s="43" t="s">
        <v>38</v>
      </c>
      <c r="J147" s="44">
        <f t="shared" si="8"/>
        <v>1</v>
      </c>
      <c r="K147" s="42" t="s">
        <v>39</v>
      </c>
      <c r="L147" s="42" t="s">
        <v>4</v>
      </c>
      <c r="M147" s="45"/>
      <c r="N147" s="42"/>
      <c r="O147" s="42"/>
      <c r="P147" s="46"/>
      <c r="Q147" s="42"/>
      <c r="R147" s="42"/>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46"/>
      <c r="BA147" s="47">
        <f t="shared" si="9"/>
        <v>5075</v>
      </c>
      <c r="BB147" s="48">
        <f t="shared" si="10"/>
        <v>5075</v>
      </c>
      <c r="BC147" s="49" t="str">
        <f t="shared" si="11"/>
        <v>INR  Five Thousand  &amp;Seventy Five  Only</v>
      </c>
      <c r="IA147" s="21">
        <v>2.34999999999997</v>
      </c>
      <c r="IB147" s="21" t="s">
        <v>323</v>
      </c>
      <c r="IC147" s="21" t="s">
        <v>435</v>
      </c>
      <c r="ID147" s="21">
        <v>30</v>
      </c>
      <c r="IE147" s="22" t="s">
        <v>147</v>
      </c>
      <c r="IF147" s="22"/>
      <c r="IG147" s="22"/>
      <c r="IH147" s="22"/>
      <c r="II147" s="22"/>
    </row>
    <row r="148" spans="1:243" s="21" customFormat="1" ht="47.25">
      <c r="A148" s="36">
        <v>2.35999999999997</v>
      </c>
      <c r="B148" s="38" t="s">
        <v>324</v>
      </c>
      <c r="C148" s="39" t="s">
        <v>436</v>
      </c>
      <c r="D148" s="39">
        <v>585</v>
      </c>
      <c r="E148" s="40" t="s">
        <v>203</v>
      </c>
      <c r="F148" s="41">
        <v>26.61</v>
      </c>
      <c r="G148" s="42"/>
      <c r="H148" s="42"/>
      <c r="I148" s="43" t="s">
        <v>38</v>
      </c>
      <c r="J148" s="44">
        <f t="shared" si="8"/>
        <v>1</v>
      </c>
      <c r="K148" s="42" t="s">
        <v>39</v>
      </c>
      <c r="L148" s="42" t="s">
        <v>4</v>
      </c>
      <c r="M148" s="45"/>
      <c r="N148" s="42"/>
      <c r="O148" s="42"/>
      <c r="P148" s="46"/>
      <c r="Q148" s="42"/>
      <c r="R148" s="42"/>
      <c r="S148" s="46"/>
      <c r="T148" s="46"/>
      <c r="U148" s="46"/>
      <c r="V148" s="46"/>
      <c r="W148" s="46"/>
      <c r="X148" s="46"/>
      <c r="Y148" s="46"/>
      <c r="Z148" s="46"/>
      <c r="AA148" s="46"/>
      <c r="AB148" s="46"/>
      <c r="AC148" s="46"/>
      <c r="AD148" s="46"/>
      <c r="AE148" s="46"/>
      <c r="AF148" s="46"/>
      <c r="AG148" s="46"/>
      <c r="AH148" s="46"/>
      <c r="AI148" s="46"/>
      <c r="AJ148" s="46"/>
      <c r="AK148" s="46"/>
      <c r="AL148" s="46"/>
      <c r="AM148" s="46"/>
      <c r="AN148" s="46"/>
      <c r="AO148" s="46"/>
      <c r="AP148" s="46"/>
      <c r="AQ148" s="46"/>
      <c r="AR148" s="46"/>
      <c r="AS148" s="46"/>
      <c r="AT148" s="46"/>
      <c r="AU148" s="46"/>
      <c r="AV148" s="46"/>
      <c r="AW148" s="46"/>
      <c r="AX148" s="46"/>
      <c r="AY148" s="46"/>
      <c r="AZ148" s="46"/>
      <c r="BA148" s="47">
        <f t="shared" si="9"/>
        <v>15567</v>
      </c>
      <c r="BB148" s="48">
        <f t="shared" si="10"/>
        <v>15567</v>
      </c>
      <c r="BC148" s="49" t="str">
        <f t="shared" si="11"/>
        <v>INR  Fifteen Thousand Five Hundred &amp; Sixty Seven  Only</v>
      </c>
      <c r="IA148" s="21">
        <v>2.35999999999997</v>
      </c>
      <c r="IB148" s="21" t="s">
        <v>324</v>
      </c>
      <c r="IC148" s="21" t="s">
        <v>436</v>
      </c>
      <c r="ID148" s="21">
        <v>585</v>
      </c>
      <c r="IE148" s="22" t="s">
        <v>203</v>
      </c>
      <c r="IF148" s="22"/>
      <c r="IG148" s="22"/>
      <c r="IH148" s="22"/>
      <c r="II148" s="22"/>
    </row>
    <row r="149" spans="1:243" s="21" customFormat="1" ht="63">
      <c r="A149" s="37">
        <v>2.36999999999997</v>
      </c>
      <c r="B149" s="38" t="s">
        <v>325</v>
      </c>
      <c r="C149" s="39" t="s">
        <v>437</v>
      </c>
      <c r="D149" s="72"/>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4"/>
      <c r="IA149" s="21">
        <v>2.36999999999997</v>
      </c>
      <c r="IB149" s="21" t="s">
        <v>325</v>
      </c>
      <c r="IC149" s="21" t="s">
        <v>437</v>
      </c>
      <c r="IE149" s="22"/>
      <c r="IF149" s="22"/>
      <c r="IG149" s="22"/>
      <c r="IH149" s="22"/>
      <c r="II149" s="22"/>
    </row>
    <row r="150" spans="1:243" s="21" customFormat="1" ht="31.5">
      <c r="A150" s="36">
        <v>2.37999999999997</v>
      </c>
      <c r="B150" s="38" t="s">
        <v>326</v>
      </c>
      <c r="C150" s="33" t="s">
        <v>438</v>
      </c>
      <c r="D150" s="39">
        <v>58</v>
      </c>
      <c r="E150" s="40" t="s">
        <v>136</v>
      </c>
      <c r="F150" s="41">
        <v>157.52</v>
      </c>
      <c r="G150" s="42"/>
      <c r="H150" s="42"/>
      <c r="I150" s="43" t="s">
        <v>38</v>
      </c>
      <c r="J150" s="44">
        <f t="shared" si="8"/>
        <v>1</v>
      </c>
      <c r="K150" s="42" t="s">
        <v>39</v>
      </c>
      <c r="L150" s="42" t="s">
        <v>4</v>
      </c>
      <c r="M150" s="45"/>
      <c r="N150" s="42"/>
      <c r="O150" s="42"/>
      <c r="P150" s="46"/>
      <c r="Q150" s="42"/>
      <c r="R150" s="42"/>
      <c r="S150" s="46"/>
      <c r="T150" s="46"/>
      <c r="U150" s="46"/>
      <c r="V150" s="46"/>
      <c r="W150" s="46"/>
      <c r="X150" s="46"/>
      <c r="Y150" s="46"/>
      <c r="Z150" s="46"/>
      <c r="AA150" s="46"/>
      <c r="AB150" s="46"/>
      <c r="AC150" s="46"/>
      <c r="AD150" s="46"/>
      <c r="AE150" s="46"/>
      <c r="AF150" s="46"/>
      <c r="AG150" s="46"/>
      <c r="AH150" s="46"/>
      <c r="AI150" s="46"/>
      <c r="AJ150" s="46"/>
      <c r="AK150" s="46"/>
      <c r="AL150" s="46"/>
      <c r="AM150" s="46"/>
      <c r="AN150" s="46"/>
      <c r="AO150" s="46"/>
      <c r="AP150" s="46"/>
      <c r="AQ150" s="46"/>
      <c r="AR150" s="46"/>
      <c r="AS150" s="46"/>
      <c r="AT150" s="46"/>
      <c r="AU150" s="46"/>
      <c r="AV150" s="46"/>
      <c r="AW150" s="46"/>
      <c r="AX150" s="46"/>
      <c r="AY150" s="46"/>
      <c r="AZ150" s="46"/>
      <c r="BA150" s="47">
        <f t="shared" si="9"/>
        <v>9136</v>
      </c>
      <c r="BB150" s="48">
        <f t="shared" si="10"/>
        <v>9136</v>
      </c>
      <c r="BC150" s="49" t="str">
        <f t="shared" si="11"/>
        <v>INR  Nine Thousand One Hundred &amp; Thirty Six  Only</v>
      </c>
      <c r="IA150" s="21">
        <v>2.37999999999997</v>
      </c>
      <c r="IB150" s="21" t="s">
        <v>326</v>
      </c>
      <c r="IC150" s="21" t="s">
        <v>438</v>
      </c>
      <c r="ID150" s="21">
        <v>58</v>
      </c>
      <c r="IE150" s="22" t="s">
        <v>136</v>
      </c>
      <c r="IF150" s="22"/>
      <c r="IG150" s="22"/>
      <c r="IH150" s="22"/>
      <c r="II150" s="22"/>
    </row>
    <row r="151" spans="1:243" s="21" customFormat="1" ht="31.5">
      <c r="A151" s="37">
        <v>2.38999999999997</v>
      </c>
      <c r="B151" s="38" t="s">
        <v>327</v>
      </c>
      <c r="C151" s="39" t="s">
        <v>439</v>
      </c>
      <c r="D151" s="39">
        <v>58</v>
      </c>
      <c r="E151" s="40" t="s">
        <v>136</v>
      </c>
      <c r="F151" s="41">
        <v>310.08</v>
      </c>
      <c r="G151" s="42"/>
      <c r="H151" s="42"/>
      <c r="I151" s="43" t="s">
        <v>38</v>
      </c>
      <c r="J151" s="44">
        <f t="shared" si="8"/>
        <v>1</v>
      </c>
      <c r="K151" s="42" t="s">
        <v>39</v>
      </c>
      <c r="L151" s="42" t="s">
        <v>4</v>
      </c>
      <c r="M151" s="45"/>
      <c r="N151" s="42"/>
      <c r="O151" s="42"/>
      <c r="P151" s="46"/>
      <c r="Q151" s="42"/>
      <c r="R151" s="42"/>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46"/>
      <c r="BA151" s="47">
        <f t="shared" si="9"/>
        <v>17985</v>
      </c>
      <c r="BB151" s="48">
        <f t="shared" si="10"/>
        <v>17985</v>
      </c>
      <c r="BC151" s="49" t="str">
        <f t="shared" si="11"/>
        <v>INR  Seventeen Thousand Nine Hundred &amp; Eighty Five  Only</v>
      </c>
      <c r="IA151" s="21">
        <v>2.38999999999997</v>
      </c>
      <c r="IB151" s="21" t="s">
        <v>327</v>
      </c>
      <c r="IC151" s="21" t="s">
        <v>439</v>
      </c>
      <c r="ID151" s="21">
        <v>58</v>
      </c>
      <c r="IE151" s="22" t="s">
        <v>136</v>
      </c>
      <c r="IF151" s="22"/>
      <c r="IG151" s="22"/>
      <c r="IH151" s="22"/>
      <c r="II151" s="22"/>
    </row>
    <row r="152" spans="1:243" s="21" customFormat="1" ht="78.75">
      <c r="A152" s="36">
        <v>2.39999999999997</v>
      </c>
      <c r="B152" s="38" t="s">
        <v>328</v>
      </c>
      <c r="C152" s="39" t="s">
        <v>440</v>
      </c>
      <c r="D152" s="39">
        <v>6</v>
      </c>
      <c r="E152" s="40" t="s">
        <v>147</v>
      </c>
      <c r="F152" s="41">
        <v>694.13</v>
      </c>
      <c r="G152" s="42"/>
      <c r="H152" s="42"/>
      <c r="I152" s="43" t="s">
        <v>38</v>
      </c>
      <c r="J152" s="44">
        <f t="shared" si="8"/>
        <v>1</v>
      </c>
      <c r="K152" s="42" t="s">
        <v>39</v>
      </c>
      <c r="L152" s="42" t="s">
        <v>4</v>
      </c>
      <c r="M152" s="45"/>
      <c r="N152" s="42"/>
      <c r="O152" s="42"/>
      <c r="P152" s="46"/>
      <c r="Q152" s="42"/>
      <c r="R152" s="42"/>
      <c r="S152" s="46"/>
      <c r="T152" s="46"/>
      <c r="U152" s="46"/>
      <c r="V152" s="46"/>
      <c r="W152" s="46"/>
      <c r="X152" s="46"/>
      <c r="Y152" s="46"/>
      <c r="Z152" s="46"/>
      <c r="AA152" s="46"/>
      <c r="AB152" s="46"/>
      <c r="AC152" s="46"/>
      <c r="AD152" s="46"/>
      <c r="AE152" s="46"/>
      <c r="AF152" s="46"/>
      <c r="AG152" s="46"/>
      <c r="AH152" s="46"/>
      <c r="AI152" s="46"/>
      <c r="AJ152" s="46"/>
      <c r="AK152" s="46"/>
      <c r="AL152" s="46"/>
      <c r="AM152" s="46"/>
      <c r="AN152" s="46"/>
      <c r="AO152" s="46"/>
      <c r="AP152" s="46"/>
      <c r="AQ152" s="46"/>
      <c r="AR152" s="46"/>
      <c r="AS152" s="46"/>
      <c r="AT152" s="46"/>
      <c r="AU152" s="46"/>
      <c r="AV152" s="46"/>
      <c r="AW152" s="46"/>
      <c r="AX152" s="46"/>
      <c r="AY152" s="46"/>
      <c r="AZ152" s="46"/>
      <c r="BA152" s="47">
        <f t="shared" si="9"/>
        <v>4165</v>
      </c>
      <c r="BB152" s="48">
        <f t="shared" si="10"/>
        <v>4165</v>
      </c>
      <c r="BC152" s="49" t="str">
        <f t="shared" si="11"/>
        <v>INR  Four Thousand One Hundred &amp; Sixty Five  Only</v>
      </c>
      <c r="IA152" s="21">
        <v>2.39999999999997</v>
      </c>
      <c r="IB152" s="21" t="s">
        <v>328</v>
      </c>
      <c r="IC152" s="21" t="s">
        <v>440</v>
      </c>
      <c r="ID152" s="21">
        <v>6</v>
      </c>
      <c r="IE152" s="22" t="s">
        <v>147</v>
      </c>
      <c r="IF152" s="22"/>
      <c r="IG152" s="22"/>
      <c r="IH152" s="22"/>
      <c r="II152" s="22"/>
    </row>
    <row r="153" spans="1:243" s="21" customFormat="1" ht="47.25">
      <c r="A153" s="37">
        <v>2.40999999999997</v>
      </c>
      <c r="B153" s="38" t="s">
        <v>329</v>
      </c>
      <c r="C153" s="33" t="s">
        <v>441</v>
      </c>
      <c r="D153" s="39">
        <v>291</v>
      </c>
      <c r="E153" s="40" t="s">
        <v>136</v>
      </c>
      <c r="F153" s="41">
        <v>39.5</v>
      </c>
      <c r="G153" s="42"/>
      <c r="H153" s="42"/>
      <c r="I153" s="43" t="s">
        <v>38</v>
      </c>
      <c r="J153" s="44">
        <f t="shared" si="8"/>
        <v>1</v>
      </c>
      <c r="K153" s="42" t="s">
        <v>39</v>
      </c>
      <c r="L153" s="42" t="s">
        <v>4</v>
      </c>
      <c r="M153" s="45"/>
      <c r="N153" s="42"/>
      <c r="O153" s="42"/>
      <c r="P153" s="46"/>
      <c r="Q153" s="42"/>
      <c r="R153" s="42"/>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46"/>
      <c r="BA153" s="47">
        <f t="shared" si="9"/>
        <v>11495</v>
      </c>
      <c r="BB153" s="48">
        <f t="shared" si="10"/>
        <v>11495</v>
      </c>
      <c r="BC153" s="49" t="str">
        <f t="shared" si="11"/>
        <v>INR  Eleven Thousand Four Hundred &amp; Ninety Five  Only</v>
      </c>
      <c r="IA153" s="21">
        <v>2.40999999999997</v>
      </c>
      <c r="IB153" s="21" t="s">
        <v>329</v>
      </c>
      <c r="IC153" s="21" t="s">
        <v>441</v>
      </c>
      <c r="ID153" s="21">
        <v>291</v>
      </c>
      <c r="IE153" s="22" t="s">
        <v>136</v>
      </c>
      <c r="IF153" s="22"/>
      <c r="IG153" s="22"/>
      <c r="IH153" s="22"/>
      <c r="II153" s="22"/>
    </row>
    <row r="154" spans="1:243" s="21" customFormat="1" ht="94.5">
      <c r="A154" s="36">
        <v>2.41999999999997</v>
      </c>
      <c r="B154" s="38" t="s">
        <v>153</v>
      </c>
      <c r="C154" s="39" t="s">
        <v>442</v>
      </c>
      <c r="D154" s="39">
        <v>59</v>
      </c>
      <c r="E154" s="40" t="s">
        <v>145</v>
      </c>
      <c r="F154" s="41">
        <v>192.33</v>
      </c>
      <c r="G154" s="42"/>
      <c r="H154" s="42"/>
      <c r="I154" s="43" t="s">
        <v>38</v>
      </c>
      <c r="J154" s="44">
        <f t="shared" si="8"/>
        <v>1</v>
      </c>
      <c r="K154" s="42" t="s">
        <v>39</v>
      </c>
      <c r="L154" s="42" t="s">
        <v>4</v>
      </c>
      <c r="M154" s="45"/>
      <c r="N154" s="42"/>
      <c r="O154" s="42"/>
      <c r="P154" s="46"/>
      <c r="Q154" s="42"/>
      <c r="R154" s="42"/>
      <c r="S154" s="46"/>
      <c r="T154" s="46"/>
      <c r="U154" s="46"/>
      <c r="V154" s="46"/>
      <c r="W154" s="46"/>
      <c r="X154" s="46"/>
      <c r="Y154" s="46"/>
      <c r="Z154" s="46"/>
      <c r="AA154" s="46"/>
      <c r="AB154" s="46"/>
      <c r="AC154" s="46"/>
      <c r="AD154" s="46"/>
      <c r="AE154" s="46"/>
      <c r="AF154" s="46"/>
      <c r="AG154" s="46"/>
      <c r="AH154" s="46"/>
      <c r="AI154" s="46"/>
      <c r="AJ154" s="46"/>
      <c r="AK154" s="46"/>
      <c r="AL154" s="46"/>
      <c r="AM154" s="46"/>
      <c r="AN154" s="46"/>
      <c r="AO154" s="46"/>
      <c r="AP154" s="46"/>
      <c r="AQ154" s="46"/>
      <c r="AR154" s="46"/>
      <c r="AS154" s="46"/>
      <c r="AT154" s="46"/>
      <c r="AU154" s="46"/>
      <c r="AV154" s="46"/>
      <c r="AW154" s="46"/>
      <c r="AX154" s="46"/>
      <c r="AY154" s="46"/>
      <c r="AZ154" s="46"/>
      <c r="BA154" s="47">
        <f t="shared" si="9"/>
        <v>11347</v>
      </c>
      <c r="BB154" s="48">
        <f t="shared" si="10"/>
        <v>11347</v>
      </c>
      <c r="BC154" s="49" t="str">
        <f t="shared" si="11"/>
        <v>INR  Eleven Thousand Three Hundred &amp; Forty Seven  Only</v>
      </c>
      <c r="IA154" s="21">
        <v>2.41999999999997</v>
      </c>
      <c r="IB154" s="21" t="s">
        <v>153</v>
      </c>
      <c r="IC154" s="21" t="s">
        <v>442</v>
      </c>
      <c r="ID154" s="21">
        <v>59</v>
      </c>
      <c r="IE154" s="22" t="s">
        <v>145</v>
      </c>
      <c r="IF154" s="22"/>
      <c r="IG154" s="22"/>
      <c r="IH154" s="22"/>
      <c r="II154" s="22"/>
    </row>
    <row r="155" spans="1:243" s="21" customFormat="1" ht="15.75">
      <c r="A155" s="37">
        <v>2.42999999999997</v>
      </c>
      <c r="B155" s="38" t="s">
        <v>330</v>
      </c>
      <c r="C155" s="39" t="s">
        <v>443</v>
      </c>
      <c r="D155" s="72"/>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4"/>
      <c r="IA155" s="21">
        <v>2.42999999999997</v>
      </c>
      <c r="IB155" s="21" t="s">
        <v>330</v>
      </c>
      <c r="IC155" s="21" t="s">
        <v>443</v>
      </c>
      <c r="IE155" s="22"/>
      <c r="IF155" s="22"/>
      <c r="IG155" s="22"/>
      <c r="IH155" s="22"/>
      <c r="II155" s="22"/>
    </row>
    <row r="156" spans="1:243" s="21" customFormat="1" ht="15.75">
      <c r="A156" s="36">
        <v>2.43999999999997</v>
      </c>
      <c r="B156" s="38" t="s">
        <v>331</v>
      </c>
      <c r="C156" s="33" t="s">
        <v>444</v>
      </c>
      <c r="D156" s="72"/>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4"/>
      <c r="IA156" s="21">
        <v>2.43999999999997</v>
      </c>
      <c r="IB156" s="21" t="s">
        <v>331</v>
      </c>
      <c r="IC156" s="21" t="s">
        <v>444</v>
      </c>
      <c r="IE156" s="22"/>
      <c r="IF156" s="22"/>
      <c r="IG156" s="22"/>
      <c r="IH156" s="22"/>
      <c r="II156" s="22"/>
    </row>
    <row r="157" spans="1:243" s="21" customFormat="1" ht="31.5">
      <c r="A157" s="37">
        <v>2.44999999999997</v>
      </c>
      <c r="B157" s="38" t="s">
        <v>332</v>
      </c>
      <c r="C157" s="39" t="s">
        <v>445</v>
      </c>
      <c r="D157" s="39">
        <v>1</v>
      </c>
      <c r="E157" s="40" t="s">
        <v>145</v>
      </c>
      <c r="F157" s="41">
        <v>1635.25</v>
      </c>
      <c r="G157" s="42"/>
      <c r="H157" s="42"/>
      <c r="I157" s="43" t="s">
        <v>38</v>
      </c>
      <c r="J157" s="44">
        <f t="shared" si="8"/>
        <v>1</v>
      </c>
      <c r="K157" s="42" t="s">
        <v>39</v>
      </c>
      <c r="L157" s="42" t="s">
        <v>4</v>
      </c>
      <c r="M157" s="45"/>
      <c r="N157" s="42"/>
      <c r="O157" s="42"/>
      <c r="P157" s="46"/>
      <c r="Q157" s="42"/>
      <c r="R157" s="42"/>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46"/>
      <c r="BA157" s="47">
        <f t="shared" si="9"/>
        <v>1635</v>
      </c>
      <c r="BB157" s="48">
        <f t="shared" si="10"/>
        <v>1635</v>
      </c>
      <c r="BC157" s="49" t="str">
        <f t="shared" si="11"/>
        <v>INR  One Thousand Six Hundred &amp; Thirty Five  Only</v>
      </c>
      <c r="IA157" s="21">
        <v>2.44999999999997</v>
      </c>
      <c r="IB157" s="21" t="s">
        <v>332</v>
      </c>
      <c r="IC157" s="21" t="s">
        <v>445</v>
      </c>
      <c r="ID157" s="21">
        <v>1</v>
      </c>
      <c r="IE157" s="22" t="s">
        <v>145</v>
      </c>
      <c r="IF157" s="22"/>
      <c r="IG157" s="22"/>
      <c r="IH157" s="22"/>
      <c r="II157" s="22"/>
    </row>
    <row r="158" spans="1:243" s="21" customFormat="1" ht="31.5">
      <c r="A158" s="36">
        <v>2.45999999999997</v>
      </c>
      <c r="B158" s="38" t="s">
        <v>333</v>
      </c>
      <c r="C158" s="39" t="s">
        <v>446</v>
      </c>
      <c r="D158" s="39">
        <v>1</v>
      </c>
      <c r="E158" s="40" t="s">
        <v>145</v>
      </c>
      <c r="F158" s="41">
        <v>1811.22</v>
      </c>
      <c r="G158" s="42"/>
      <c r="H158" s="42"/>
      <c r="I158" s="43" t="s">
        <v>38</v>
      </c>
      <c r="J158" s="44">
        <f t="shared" si="8"/>
        <v>1</v>
      </c>
      <c r="K158" s="42" t="s">
        <v>39</v>
      </c>
      <c r="L158" s="42" t="s">
        <v>4</v>
      </c>
      <c r="M158" s="45"/>
      <c r="N158" s="42"/>
      <c r="O158" s="42"/>
      <c r="P158" s="46"/>
      <c r="Q158" s="42"/>
      <c r="R158" s="42"/>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46"/>
      <c r="BA158" s="47">
        <f t="shared" si="9"/>
        <v>1811</v>
      </c>
      <c r="BB158" s="48">
        <f t="shared" si="10"/>
        <v>1811</v>
      </c>
      <c r="BC158" s="49" t="str">
        <f t="shared" si="11"/>
        <v>INR  One Thousand Eight Hundred &amp; Eleven  Only</v>
      </c>
      <c r="IA158" s="21">
        <v>2.45999999999997</v>
      </c>
      <c r="IB158" s="21" t="s">
        <v>333</v>
      </c>
      <c r="IC158" s="21" t="s">
        <v>446</v>
      </c>
      <c r="ID158" s="21">
        <v>1</v>
      </c>
      <c r="IE158" s="22" t="s">
        <v>145</v>
      </c>
      <c r="IF158" s="22"/>
      <c r="IG158" s="22"/>
      <c r="IH158" s="22"/>
      <c r="II158" s="22"/>
    </row>
    <row r="159" spans="1:243" s="21" customFormat="1" ht="31.5">
      <c r="A159" s="37">
        <v>2.46999999999997</v>
      </c>
      <c r="B159" s="38" t="s">
        <v>334</v>
      </c>
      <c r="C159" s="33" t="s">
        <v>447</v>
      </c>
      <c r="D159" s="39">
        <v>1</v>
      </c>
      <c r="E159" s="40" t="s">
        <v>145</v>
      </c>
      <c r="F159" s="41">
        <v>778.87</v>
      </c>
      <c r="G159" s="42"/>
      <c r="H159" s="42"/>
      <c r="I159" s="43" t="s">
        <v>38</v>
      </c>
      <c r="J159" s="44">
        <f t="shared" si="8"/>
        <v>1</v>
      </c>
      <c r="K159" s="42" t="s">
        <v>39</v>
      </c>
      <c r="L159" s="42" t="s">
        <v>4</v>
      </c>
      <c r="M159" s="45"/>
      <c r="N159" s="42"/>
      <c r="O159" s="42"/>
      <c r="P159" s="46"/>
      <c r="Q159" s="42"/>
      <c r="R159" s="42"/>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c r="AY159" s="46"/>
      <c r="AZ159" s="46"/>
      <c r="BA159" s="47">
        <f t="shared" si="9"/>
        <v>779</v>
      </c>
      <c r="BB159" s="48">
        <f t="shared" si="10"/>
        <v>779</v>
      </c>
      <c r="BC159" s="49" t="str">
        <f t="shared" si="11"/>
        <v>INR  Seven Hundred &amp; Seventy Nine  Only</v>
      </c>
      <c r="IA159" s="21">
        <v>2.46999999999997</v>
      </c>
      <c r="IB159" s="21" t="s">
        <v>334</v>
      </c>
      <c r="IC159" s="21" t="s">
        <v>447</v>
      </c>
      <c r="ID159" s="21">
        <v>1</v>
      </c>
      <c r="IE159" s="22" t="s">
        <v>145</v>
      </c>
      <c r="IF159" s="22"/>
      <c r="IG159" s="22"/>
      <c r="IH159" s="22"/>
      <c r="II159" s="22"/>
    </row>
    <row r="160" spans="1:243" s="21" customFormat="1" ht="47.25">
      <c r="A160" s="36">
        <v>2.47999999999997</v>
      </c>
      <c r="B160" s="38" t="s">
        <v>335</v>
      </c>
      <c r="C160" s="39" t="s">
        <v>448</v>
      </c>
      <c r="D160" s="72"/>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4"/>
      <c r="IA160" s="21">
        <v>2.47999999999997</v>
      </c>
      <c r="IB160" s="21" t="s">
        <v>335</v>
      </c>
      <c r="IC160" s="21" t="s">
        <v>448</v>
      </c>
      <c r="IE160" s="22"/>
      <c r="IF160" s="22"/>
      <c r="IG160" s="22"/>
      <c r="IH160" s="22"/>
      <c r="II160" s="22"/>
    </row>
    <row r="161" spans="1:243" s="21" customFormat="1" ht="31.5">
      <c r="A161" s="37">
        <v>2.48999999999997</v>
      </c>
      <c r="B161" s="38" t="s">
        <v>336</v>
      </c>
      <c r="C161" s="39" t="s">
        <v>449</v>
      </c>
      <c r="D161" s="39">
        <v>1</v>
      </c>
      <c r="E161" s="40" t="s">
        <v>145</v>
      </c>
      <c r="F161" s="41">
        <v>3645.64</v>
      </c>
      <c r="G161" s="42"/>
      <c r="H161" s="42"/>
      <c r="I161" s="43" t="s">
        <v>38</v>
      </c>
      <c r="J161" s="44">
        <f t="shared" si="8"/>
        <v>1</v>
      </c>
      <c r="K161" s="42" t="s">
        <v>39</v>
      </c>
      <c r="L161" s="42" t="s">
        <v>4</v>
      </c>
      <c r="M161" s="45"/>
      <c r="N161" s="42"/>
      <c r="O161" s="42"/>
      <c r="P161" s="46"/>
      <c r="Q161" s="42"/>
      <c r="R161" s="42"/>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46"/>
      <c r="BA161" s="47">
        <f t="shared" si="9"/>
        <v>3646</v>
      </c>
      <c r="BB161" s="48">
        <f t="shared" si="10"/>
        <v>3646</v>
      </c>
      <c r="BC161" s="49" t="str">
        <f t="shared" si="11"/>
        <v>INR  Three Thousand Six Hundred &amp; Forty Six  Only</v>
      </c>
      <c r="IA161" s="21">
        <v>2.48999999999997</v>
      </c>
      <c r="IB161" s="21" t="s">
        <v>336</v>
      </c>
      <c r="IC161" s="21" t="s">
        <v>449</v>
      </c>
      <c r="ID161" s="21">
        <v>1</v>
      </c>
      <c r="IE161" s="22" t="s">
        <v>145</v>
      </c>
      <c r="IF161" s="22"/>
      <c r="IG161" s="22"/>
      <c r="IH161" s="22"/>
      <c r="II161" s="22"/>
    </row>
    <row r="162" spans="1:243" s="21" customFormat="1" ht="47.25">
      <c r="A162" s="36">
        <v>2.49999999999997</v>
      </c>
      <c r="B162" s="38" t="s">
        <v>337</v>
      </c>
      <c r="C162" s="33" t="s">
        <v>450</v>
      </c>
      <c r="D162" s="39">
        <v>1</v>
      </c>
      <c r="E162" s="40" t="s">
        <v>145</v>
      </c>
      <c r="F162" s="41">
        <v>2272.78</v>
      </c>
      <c r="G162" s="42"/>
      <c r="H162" s="42"/>
      <c r="I162" s="43" t="s">
        <v>38</v>
      </c>
      <c r="J162" s="44">
        <f t="shared" si="8"/>
        <v>1</v>
      </c>
      <c r="K162" s="42" t="s">
        <v>39</v>
      </c>
      <c r="L162" s="42" t="s">
        <v>4</v>
      </c>
      <c r="M162" s="45"/>
      <c r="N162" s="42"/>
      <c r="O162" s="42"/>
      <c r="P162" s="46"/>
      <c r="Q162" s="42"/>
      <c r="R162" s="42"/>
      <c r="S162" s="46"/>
      <c r="T162" s="46"/>
      <c r="U162" s="46"/>
      <c r="V162" s="46"/>
      <c r="W162" s="46"/>
      <c r="X162" s="46"/>
      <c r="Y162" s="46"/>
      <c r="Z162" s="46"/>
      <c r="AA162" s="46"/>
      <c r="AB162" s="46"/>
      <c r="AC162" s="46"/>
      <c r="AD162" s="46"/>
      <c r="AE162" s="46"/>
      <c r="AF162" s="46"/>
      <c r="AG162" s="46"/>
      <c r="AH162" s="46"/>
      <c r="AI162" s="46"/>
      <c r="AJ162" s="46"/>
      <c r="AK162" s="46"/>
      <c r="AL162" s="46"/>
      <c r="AM162" s="46"/>
      <c r="AN162" s="46"/>
      <c r="AO162" s="46"/>
      <c r="AP162" s="46"/>
      <c r="AQ162" s="46"/>
      <c r="AR162" s="46"/>
      <c r="AS162" s="46"/>
      <c r="AT162" s="46"/>
      <c r="AU162" s="46"/>
      <c r="AV162" s="46"/>
      <c r="AW162" s="46"/>
      <c r="AX162" s="46"/>
      <c r="AY162" s="46"/>
      <c r="AZ162" s="46"/>
      <c r="BA162" s="47">
        <f t="shared" si="9"/>
        <v>2273</v>
      </c>
      <c r="BB162" s="48">
        <f t="shared" si="10"/>
        <v>2273</v>
      </c>
      <c r="BC162" s="49" t="str">
        <f t="shared" si="11"/>
        <v>INR  Two Thousand Two Hundred &amp; Seventy Three  Only</v>
      </c>
      <c r="IA162" s="21">
        <v>2.49999999999997</v>
      </c>
      <c r="IB162" s="21" t="s">
        <v>337</v>
      </c>
      <c r="IC162" s="21" t="s">
        <v>450</v>
      </c>
      <c r="ID162" s="21">
        <v>1</v>
      </c>
      <c r="IE162" s="22" t="s">
        <v>145</v>
      </c>
      <c r="IF162" s="22"/>
      <c r="IG162" s="22"/>
      <c r="IH162" s="22"/>
      <c r="II162" s="22"/>
    </row>
    <row r="163" spans="1:243" s="21" customFormat="1" ht="47.25">
      <c r="A163" s="37">
        <v>2.50999999999997</v>
      </c>
      <c r="B163" s="38" t="s">
        <v>338</v>
      </c>
      <c r="C163" s="39" t="s">
        <v>451</v>
      </c>
      <c r="D163" s="39">
        <v>1</v>
      </c>
      <c r="E163" s="40" t="s">
        <v>136</v>
      </c>
      <c r="F163" s="41">
        <v>212.93</v>
      </c>
      <c r="G163" s="42"/>
      <c r="H163" s="42"/>
      <c r="I163" s="43" t="s">
        <v>38</v>
      </c>
      <c r="J163" s="44">
        <f t="shared" si="8"/>
        <v>1</v>
      </c>
      <c r="K163" s="42" t="s">
        <v>39</v>
      </c>
      <c r="L163" s="42" t="s">
        <v>4</v>
      </c>
      <c r="M163" s="45"/>
      <c r="N163" s="42"/>
      <c r="O163" s="42"/>
      <c r="P163" s="46"/>
      <c r="Q163" s="42"/>
      <c r="R163" s="42"/>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46"/>
      <c r="BA163" s="47">
        <f t="shared" si="9"/>
        <v>213</v>
      </c>
      <c r="BB163" s="48">
        <f t="shared" si="10"/>
        <v>213</v>
      </c>
      <c r="BC163" s="49" t="str">
        <f t="shared" si="11"/>
        <v>INR  Two Hundred &amp; Thirteen  Only</v>
      </c>
      <c r="IA163" s="21">
        <v>2.50999999999997</v>
      </c>
      <c r="IB163" s="21" t="s">
        <v>338</v>
      </c>
      <c r="IC163" s="21" t="s">
        <v>451</v>
      </c>
      <c r="ID163" s="21">
        <v>1</v>
      </c>
      <c r="IE163" s="22" t="s">
        <v>136</v>
      </c>
      <c r="IF163" s="22"/>
      <c r="IG163" s="22"/>
      <c r="IH163" s="22"/>
      <c r="II163" s="22"/>
    </row>
    <row r="164" spans="1:243" s="21" customFormat="1" ht="189">
      <c r="A164" s="36">
        <v>2.51999999999997</v>
      </c>
      <c r="B164" s="38" t="s">
        <v>339</v>
      </c>
      <c r="C164" s="39" t="s">
        <v>452</v>
      </c>
      <c r="D164" s="72"/>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4"/>
      <c r="IA164" s="21">
        <v>2.51999999999997</v>
      </c>
      <c r="IB164" s="21" t="s">
        <v>339</v>
      </c>
      <c r="IC164" s="21" t="s">
        <v>452</v>
      </c>
      <c r="IE164" s="22"/>
      <c r="IF164" s="22"/>
      <c r="IG164" s="22"/>
      <c r="IH164" s="22"/>
      <c r="II164" s="22"/>
    </row>
    <row r="165" spans="1:243" s="21" customFormat="1" ht="15.75">
      <c r="A165" s="37">
        <v>2.52999999999997</v>
      </c>
      <c r="B165" s="38" t="s">
        <v>340</v>
      </c>
      <c r="C165" s="33" t="s">
        <v>453</v>
      </c>
      <c r="D165" s="39">
        <v>10</v>
      </c>
      <c r="E165" s="40" t="s">
        <v>146</v>
      </c>
      <c r="F165" s="41">
        <v>10.92</v>
      </c>
      <c r="G165" s="42"/>
      <c r="H165" s="42"/>
      <c r="I165" s="43" t="s">
        <v>38</v>
      </c>
      <c r="J165" s="44">
        <f t="shared" si="8"/>
        <v>1</v>
      </c>
      <c r="K165" s="42" t="s">
        <v>39</v>
      </c>
      <c r="L165" s="42" t="s">
        <v>4</v>
      </c>
      <c r="M165" s="45"/>
      <c r="N165" s="42"/>
      <c r="O165" s="42"/>
      <c r="P165" s="46"/>
      <c r="Q165" s="42"/>
      <c r="R165" s="42"/>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7">
        <f t="shared" si="9"/>
        <v>109</v>
      </c>
      <c r="BB165" s="48">
        <f t="shared" si="10"/>
        <v>109</v>
      </c>
      <c r="BC165" s="49" t="str">
        <f t="shared" si="11"/>
        <v>INR  One Hundred &amp; Nine  Only</v>
      </c>
      <c r="IA165" s="21">
        <v>2.52999999999997</v>
      </c>
      <c r="IB165" s="21" t="s">
        <v>340</v>
      </c>
      <c r="IC165" s="21" t="s">
        <v>453</v>
      </c>
      <c r="ID165" s="21">
        <v>10</v>
      </c>
      <c r="IE165" s="22" t="s">
        <v>146</v>
      </c>
      <c r="IF165" s="22"/>
      <c r="IG165" s="22"/>
      <c r="IH165" s="22"/>
      <c r="II165" s="22"/>
    </row>
    <row r="166" spans="1:243" s="21" customFormat="1" ht="173.25">
      <c r="A166" s="36">
        <v>2.53999999999997</v>
      </c>
      <c r="B166" s="38" t="s">
        <v>341</v>
      </c>
      <c r="C166" s="39" t="s">
        <v>454</v>
      </c>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4"/>
      <c r="IA166" s="21">
        <v>2.53999999999997</v>
      </c>
      <c r="IB166" s="21" t="s">
        <v>341</v>
      </c>
      <c r="IC166" s="21" t="s">
        <v>454</v>
      </c>
      <c r="IE166" s="22"/>
      <c r="IF166" s="22"/>
      <c r="IG166" s="22"/>
      <c r="IH166" s="22"/>
      <c r="II166" s="22"/>
    </row>
    <row r="167" spans="1:243" s="21" customFormat="1" ht="31.5">
      <c r="A167" s="37">
        <v>2.54999999999998</v>
      </c>
      <c r="B167" s="38" t="s">
        <v>340</v>
      </c>
      <c r="C167" s="39" t="s">
        <v>455</v>
      </c>
      <c r="D167" s="39">
        <v>985</v>
      </c>
      <c r="E167" s="40" t="s">
        <v>146</v>
      </c>
      <c r="F167" s="41">
        <v>17.19</v>
      </c>
      <c r="G167" s="42"/>
      <c r="H167" s="42"/>
      <c r="I167" s="43" t="s">
        <v>38</v>
      </c>
      <c r="J167" s="44">
        <f t="shared" si="8"/>
        <v>1</v>
      </c>
      <c r="K167" s="42" t="s">
        <v>39</v>
      </c>
      <c r="L167" s="42" t="s">
        <v>4</v>
      </c>
      <c r="M167" s="45"/>
      <c r="N167" s="42"/>
      <c r="O167" s="42"/>
      <c r="P167" s="46"/>
      <c r="Q167" s="42"/>
      <c r="R167" s="42"/>
      <c r="S167" s="46"/>
      <c r="T167" s="46"/>
      <c r="U167" s="46"/>
      <c r="V167" s="46"/>
      <c r="W167" s="46"/>
      <c r="X167" s="46"/>
      <c r="Y167" s="46"/>
      <c r="Z167" s="46"/>
      <c r="AA167" s="46"/>
      <c r="AB167" s="46"/>
      <c r="AC167" s="46"/>
      <c r="AD167" s="46"/>
      <c r="AE167" s="46"/>
      <c r="AF167" s="46"/>
      <c r="AG167" s="46"/>
      <c r="AH167" s="46"/>
      <c r="AI167" s="46"/>
      <c r="AJ167" s="46"/>
      <c r="AK167" s="46"/>
      <c r="AL167" s="46"/>
      <c r="AM167" s="46"/>
      <c r="AN167" s="46"/>
      <c r="AO167" s="46"/>
      <c r="AP167" s="46"/>
      <c r="AQ167" s="46"/>
      <c r="AR167" s="46"/>
      <c r="AS167" s="46"/>
      <c r="AT167" s="46"/>
      <c r="AU167" s="46"/>
      <c r="AV167" s="46"/>
      <c r="AW167" s="46"/>
      <c r="AX167" s="46"/>
      <c r="AY167" s="46"/>
      <c r="AZ167" s="46"/>
      <c r="BA167" s="47">
        <f t="shared" si="9"/>
        <v>16932</v>
      </c>
      <c r="BB167" s="48">
        <f t="shared" si="10"/>
        <v>16932</v>
      </c>
      <c r="BC167" s="49" t="str">
        <f t="shared" si="11"/>
        <v>INR  Sixteen Thousand Nine Hundred &amp; Thirty Two  Only</v>
      </c>
      <c r="IA167" s="21">
        <v>2.54999999999998</v>
      </c>
      <c r="IB167" s="21" t="s">
        <v>340</v>
      </c>
      <c r="IC167" s="21" t="s">
        <v>455</v>
      </c>
      <c r="ID167" s="21">
        <v>985</v>
      </c>
      <c r="IE167" s="22" t="s">
        <v>146</v>
      </c>
      <c r="IF167" s="22"/>
      <c r="IG167" s="22"/>
      <c r="IH167" s="22"/>
      <c r="II167" s="22"/>
    </row>
    <row r="168" spans="1:243" s="21" customFormat="1" ht="63">
      <c r="A168" s="36">
        <v>2.55999999999998</v>
      </c>
      <c r="B168" s="38" t="s">
        <v>342</v>
      </c>
      <c r="C168" s="33" t="s">
        <v>456</v>
      </c>
      <c r="D168" s="39">
        <v>330</v>
      </c>
      <c r="E168" s="40" t="s">
        <v>203</v>
      </c>
      <c r="F168" s="41">
        <v>87.64</v>
      </c>
      <c r="G168" s="42"/>
      <c r="H168" s="42"/>
      <c r="I168" s="43" t="s">
        <v>38</v>
      </c>
      <c r="J168" s="44">
        <f t="shared" si="8"/>
        <v>1</v>
      </c>
      <c r="K168" s="42" t="s">
        <v>39</v>
      </c>
      <c r="L168" s="42" t="s">
        <v>4</v>
      </c>
      <c r="M168" s="45"/>
      <c r="N168" s="42"/>
      <c r="O168" s="42"/>
      <c r="P168" s="46"/>
      <c r="Q168" s="42"/>
      <c r="R168" s="42"/>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46"/>
      <c r="BA168" s="47">
        <f t="shared" si="9"/>
        <v>28921</v>
      </c>
      <c r="BB168" s="48">
        <f t="shared" si="10"/>
        <v>28921</v>
      </c>
      <c r="BC168" s="49" t="str">
        <f t="shared" si="11"/>
        <v>INR  Twenty Eight Thousand Nine Hundred &amp; Twenty One  Only</v>
      </c>
      <c r="IA168" s="21">
        <v>2.55999999999998</v>
      </c>
      <c r="IB168" s="21" t="s">
        <v>342</v>
      </c>
      <c r="IC168" s="21" t="s">
        <v>456</v>
      </c>
      <c r="ID168" s="21">
        <v>330</v>
      </c>
      <c r="IE168" s="22" t="s">
        <v>203</v>
      </c>
      <c r="IF168" s="22"/>
      <c r="IG168" s="22"/>
      <c r="IH168" s="22"/>
      <c r="II168" s="22"/>
    </row>
    <row r="169" spans="1:243" s="21" customFormat="1" ht="78.75">
      <c r="A169" s="37">
        <v>2.56999999999998</v>
      </c>
      <c r="B169" s="38" t="s">
        <v>343</v>
      </c>
      <c r="C169" s="39" t="s">
        <v>457</v>
      </c>
      <c r="D169" s="72"/>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3"/>
      <c r="AY169" s="73"/>
      <c r="AZ169" s="73"/>
      <c r="BA169" s="73"/>
      <c r="BB169" s="73"/>
      <c r="BC169" s="74"/>
      <c r="IA169" s="21">
        <v>2.56999999999998</v>
      </c>
      <c r="IB169" s="21" t="s">
        <v>343</v>
      </c>
      <c r="IC169" s="21" t="s">
        <v>457</v>
      </c>
      <c r="IE169" s="22"/>
      <c r="IF169" s="22"/>
      <c r="IG169" s="22"/>
      <c r="IH169" s="22"/>
      <c r="II169" s="22"/>
    </row>
    <row r="170" spans="1:243" s="21" customFormat="1" ht="15.75">
      <c r="A170" s="36">
        <v>2.57999999999998</v>
      </c>
      <c r="B170" s="38" t="s">
        <v>344</v>
      </c>
      <c r="C170" s="39" t="s">
        <v>458</v>
      </c>
      <c r="D170" s="39">
        <v>1</v>
      </c>
      <c r="E170" s="40" t="s">
        <v>136</v>
      </c>
      <c r="F170" s="41">
        <v>39.63</v>
      </c>
      <c r="G170" s="42"/>
      <c r="H170" s="42"/>
      <c r="I170" s="43" t="s">
        <v>38</v>
      </c>
      <c r="J170" s="44">
        <f t="shared" si="8"/>
        <v>1</v>
      </c>
      <c r="K170" s="42" t="s">
        <v>39</v>
      </c>
      <c r="L170" s="42" t="s">
        <v>4</v>
      </c>
      <c r="M170" s="45"/>
      <c r="N170" s="42"/>
      <c r="O170" s="42"/>
      <c r="P170" s="46"/>
      <c r="Q170" s="42"/>
      <c r="R170" s="42"/>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7">
        <f t="shared" si="9"/>
        <v>40</v>
      </c>
      <c r="BB170" s="48">
        <f t="shared" si="10"/>
        <v>40</v>
      </c>
      <c r="BC170" s="49" t="str">
        <f t="shared" si="11"/>
        <v>INR  Forty Only</v>
      </c>
      <c r="IA170" s="21">
        <v>2.57999999999998</v>
      </c>
      <c r="IB170" s="21" t="s">
        <v>344</v>
      </c>
      <c r="IC170" s="21" t="s">
        <v>458</v>
      </c>
      <c r="ID170" s="21">
        <v>1</v>
      </c>
      <c r="IE170" s="22" t="s">
        <v>136</v>
      </c>
      <c r="IF170" s="22"/>
      <c r="IG170" s="22"/>
      <c r="IH170" s="22"/>
      <c r="II170" s="22"/>
    </row>
    <row r="171" spans="1:243" s="21" customFormat="1" ht="31.5">
      <c r="A171" s="37">
        <v>2.58999999999998</v>
      </c>
      <c r="B171" s="38" t="s">
        <v>345</v>
      </c>
      <c r="C171" s="33" t="s">
        <v>459</v>
      </c>
      <c r="D171" s="39">
        <v>58</v>
      </c>
      <c r="E171" s="40" t="s">
        <v>136</v>
      </c>
      <c r="F171" s="41">
        <v>32.09</v>
      </c>
      <c r="G171" s="42"/>
      <c r="H171" s="42"/>
      <c r="I171" s="43" t="s">
        <v>38</v>
      </c>
      <c r="J171" s="44">
        <f t="shared" si="8"/>
        <v>1</v>
      </c>
      <c r="K171" s="42" t="s">
        <v>39</v>
      </c>
      <c r="L171" s="42" t="s">
        <v>4</v>
      </c>
      <c r="M171" s="45"/>
      <c r="N171" s="42"/>
      <c r="O171" s="42"/>
      <c r="P171" s="46"/>
      <c r="Q171" s="42"/>
      <c r="R171" s="42"/>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46"/>
      <c r="BA171" s="47">
        <f t="shared" si="9"/>
        <v>1861</v>
      </c>
      <c r="BB171" s="48">
        <f t="shared" si="10"/>
        <v>1861</v>
      </c>
      <c r="BC171" s="49" t="str">
        <f t="shared" si="11"/>
        <v>INR  One Thousand Eight Hundred &amp; Sixty One  Only</v>
      </c>
      <c r="IA171" s="21">
        <v>2.58999999999998</v>
      </c>
      <c r="IB171" s="21" t="s">
        <v>345</v>
      </c>
      <c r="IC171" s="21" t="s">
        <v>459</v>
      </c>
      <c r="ID171" s="21">
        <v>58</v>
      </c>
      <c r="IE171" s="22" t="s">
        <v>136</v>
      </c>
      <c r="IF171" s="22"/>
      <c r="IG171" s="22"/>
      <c r="IH171" s="22"/>
      <c r="II171" s="22"/>
    </row>
    <row r="172" spans="1:243" s="21" customFormat="1" ht="63">
      <c r="A172" s="36">
        <v>2.59999999999998</v>
      </c>
      <c r="B172" s="38" t="s">
        <v>346</v>
      </c>
      <c r="C172" s="39" t="s">
        <v>460</v>
      </c>
      <c r="D172" s="72"/>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4"/>
      <c r="IA172" s="21">
        <v>2.59999999999998</v>
      </c>
      <c r="IB172" s="21" t="s">
        <v>346</v>
      </c>
      <c r="IC172" s="21" t="s">
        <v>460</v>
      </c>
      <c r="IE172" s="22"/>
      <c r="IF172" s="22"/>
      <c r="IG172" s="22"/>
      <c r="IH172" s="22"/>
      <c r="II172" s="22"/>
    </row>
    <row r="173" spans="1:243" s="21" customFormat="1" ht="15.75">
      <c r="A173" s="37">
        <v>2.60999999999998</v>
      </c>
      <c r="B173" s="38" t="s">
        <v>347</v>
      </c>
      <c r="C173" s="39" t="s">
        <v>461</v>
      </c>
      <c r="D173" s="72"/>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4"/>
      <c r="IA173" s="21">
        <v>2.60999999999998</v>
      </c>
      <c r="IB173" s="21" t="s">
        <v>347</v>
      </c>
      <c r="IC173" s="21" t="s">
        <v>461</v>
      </c>
      <c r="IE173" s="22"/>
      <c r="IF173" s="22"/>
      <c r="IG173" s="22"/>
      <c r="IH173" s="22"/>
      <c r="II173" s="22"/>
    </row>
    <row r="174" spans="1:243" s="21" customFormat="1" ht="15.75">
      <c r="A174" s="36">
        <v>2.61999999999998</v>
      </c>
      <c r="B174" s="38" t="s">
        <v>348</v>
      </c>
      <c r="C174" s="33" t="s">
        <v>462</v>
      </c>
      <c r="D174" s="39">
        <v>1</v>
      </c>
      <c r="E174" s="40" t="s">
        <v>136</v>
      </c>
      <c r="F174" s="41">
        <v>10.17</v>
      </c>
      <c r="G174" s="42"/>
      <c r="H174" s="42"/>
      <c r="I174" s="43" t="s">
        <v>38</v>
      </c>
      <c r="J174" s="44">
        <f t="shared" si="8"/>
        <v>1</v>
      </c>
      <c r="K174" s="42" t="s">
        <v>39</v>
      </c>
      <c r="L174" s="42" t="s">
        <v>4</v>
      </c>
      <c r="M174" s="45"/>
      <c r="N174" s="42"/>
      <c r="O174" s="42"/>
      <c r="P174" s="46"/>
      <c r="Q174" s="42"/>
      <c r="R174" s="42"/>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46"/>
      <c r="BA174" s="47">
        <f t="shared" si="9"/>
        <v>10</v>
      </c>
      <c r="BB174" s="48">
        <f t="shared" si="10"/>
        <v>10</v>
      </c>
      <c r="BC174" s="49" t="str">
        <f t="shared" si="11"/>
        <v>INR  Ten Only</v>
      </c>
      <c r="IA174" s="21">
        <v>2.61999999999998</v>
      </c>
      <c r="IB174" s="21" t="s">
        <v>348</v>
      </c>
      <c r="IC174" s="21" t="s">
        <v>462</v>
      </c>
      <c r="ID174" s="21">
        <v>1</v>
      </c>
      <c r="IE174" s="22" t="s">
        <v>136</v>
      </c>
      <c r="IF174" s="22"/>
      <c r="IG174" s="22"/>
      <c r="IH174" s="22"/>
      <c r="II174" s="22"/>
    </row>
    <row r="175" spans="1:243" s="21" customFormat="1" ht="15.75">
      <c r="A175" s="37">
        <v>2.62999999999998</v>
      </c>
      <c r="B175" s="38" t="s">
        <v>349</v>
      </c>
      <c r="C175" s="39" t="s">
        <v>463</v>
      </c>
      <c r="D175" s="39">
        <v>1</v>
      </c>
      <c r="E175" s="40" t="s">
        <v>136</v>
      </c>
      <c r="F175" s="41">
        <v>6.93</v>
      </c>
      <c r="G175" s="42"/>
      <c r="H175" s="42"/>
      <c r="I175" s="43" t="s">
        <v>38</v>
      </c>
      <c r="J175" s="44">
        <f t="shared" si="8"/>
        <v>1</v>
      </c>
      <c r="K175" s="42" t="s">
        <v>39</v>
      </c>
      <c r="L175" s="42" t="s">
        <v>4</v>
      </c>
      <c r="M175" s="45"/>
      <c r="N175" s="42"/>
      <c r="O175" s="42"/>
      <c r="P175" s="46"/>
      <c r="Q175" s="42"/>
      <c r="R175" s="42"/>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46"/>
      <c r="BA175" s="47">
        <f t="shared" si="9"/>
        <v>7</v>
      </c>
      <c r="BB175" s="48">
        <f t="shared" si="10"/>
        <v>7</v>
      </c>
      <c r="BC175" s="49" t="str">
        <f t="shared" si="11"/>
        <v>INR  Seven Only</v>
      </c>
      <c r="IA175" s="21">
        <v>2.62999999999998</v>
      </c>
      <c r="IB175" s="21" t="s">
        <v>349</v>
      </c>
      <c r="IC175" s="21" t="s">
        <v>463</v>
      </c>
      <c r="ID175" s="21">
        <v>1</v>
      </c>
      <c r="IE175" s="22" t="s">
        <v>136</v>
      </c>
      <c r="IF175" s="22"/>
      <c r="IG175" s="22"/>
      <c r="IH175" s="22"/>
      <c r="II175" s="22"/>
    </row>
    <row r="176" spans="1:243" s="21" customFormat="1" ht="126">
      <c r="A176" s="36">
        <v>2.63999999999998</v>
      </c>
      <c r="B176" s="38" t="s">
        <v>350</v>
      </c>
      <c r="C176" s="39" t="s">
        <v>464</v>
      </c>
      <c r="D176" s="72"/>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4"/>
      <c r="IA176" s="21">
        <v>2.63999999999998</v>
      </c>
      <c r="IB176" s="21" t="s">
        <v>350</v>
      </c>
      <c r="IC176" s="21" t="s">
        <v>464</v>
      </c>
      <c r="IE176" s="22"/>
      <c r="IF176" s="22"/>
      <c r="IG176" s="22"/>
      <c r="IH176" s="22"/>
      <c r="II176" s="22"/>
    </row>
    <row r="177" spans="1:243" s="21" customFormat="1" ht="47.25">
      <c r="A177" s="37">
        <v>2.64999999999998</v>
      </c>
      <c r="B177" s="38" t="s">
        <v>351</v>
      </c>
      <c r="C177" s="33" t="s">
        <v>465</v>
      </c>
      <c r="D177" s="39">
        <v>1</v>
      </c>
      <c r="E177" s="40" t="s">
        <v>136</v>
      </c>
      <c r="F177" s="41">
        <v>165.94</v>
      </c>
      <c r="G177" s="42"/>
      <c r="H177" s="42"/>
      <c r="I177" s="43" t="s">
        <v>38</v>
      </c>
      <c r="J177" s="44">
        <f t="shared" si="8"/>
        <v>1</v>
      </c>
      <c r="K177" s="42" t="s">
        <v>39</v>
      </c>
      <c r="L177" s="42" t="s">
        <v>4</v>
      </c>
      <c r="M177" s="45"/>
      <c r="N177" s="42"/>
      <c r="O177" s="42"/>
      <c r="P177" s="46"/>
      <c r="Q177" s="42"/>
      <c r="R177" s="42"/>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46"/>
      <c r="BA177" s="47">
        <f t="shared" si="9"/>
        <v>166</v>
      </c>
      <c r="BB177" s="48">
        <f t="shared" si="10"/>
        <v>166</v>
      </c>
      <c r="BC177" s="49" t="str">
        <f t="shared" si="11"/>
        <v>INR  One Hundred &amp; Sixty Six  Only</v>
      </c>
      <c r="IA177" s="21">
        <v>2.64999999999998</v>
      </c>
      <c r="IB177" s="21" t="s">
        <v>351</v>
      </c>
      <c r="IC177" s="21" t="s">
        <v>465</v>
      </c>
      <c r="ID177" s="21">
        <v>1</v>
      </c>
      <c r="IE177" s="22" t="s">
        <v>136</v>
      </c>
      <c r="IF177" s="22"/>
      <c r="IG177" s="22"/>
      <c r="IH177" s="22"/>
      <c r="II177" s="22"/>
    </row>
    <row r="178" spans="1:243" s="21" customFormat="1" ht="31.5">
      <c r="A178" s="36">
        <v>2.65999999999998</v>
      </c>
      <c r="B178" s="38" t="s">
        <v>352</v>
      </c>
      <c r="C178" s="39" t="s">
        <v>466</v>
      </c>
      <c r="D178" s="39">
        <v>1</v>
      </c>
      <c r="E178" s="40" t="s">
        <v>136</v>
      </c>
      <c r="F178" s="41">
        <v>185.44</v>
      </c>
      <c r="G178" s="42"/>
      <c r="H178" s="42"/>
      <c r="I178" s="43" t="s">
        <v>38</v>
      </c>
      <c r="J178" s="44">
        <f t="shared" si="8"/>
        <v>1</v>
      </c>
      <c r="K178" s="42" t="s">
        <v>39</v>
      </c>
      <c r="L178" s="42" t="s">
        <v>4</v>
      </c>
      <c r="M178" s="45"/>
      <c r="N178" s="42"/>
      <c r="O178" s="42"/>
      <c r="P178" s="46"/>
      <c r="Q178" s="42"/>
      <c r="R178" s="42"/>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46"/>
      <c r="BA178" s="47">
        <f t="shared" si="9"/>
        <v>185</v>
      </c>
      <c r="BB178" s="48">
        <f t="shared" si="10"/>
        <v>185</v>
      </c>
      <c r="BC178" s="49" t="str">
        <f t="shared" si="11"/>
        <v>INR  One Hundred &amp; Eighty Five  Only</v>
      </c>
      <c r="IA178" s="21">
        <v>2.65999999999998</v>
      </c>
      <c r="IB178" s="21" t="s">
        <v>352</v>
      </c>
      <c r="IC178" s="21" t="s">
        <v>466</v>
      </c>
      <c r="ID178" s="21">
        <v>1</v>
      </c>
      <c r="IE178" s="22" t="s">
        <v>136</v>
      </c>
      <c r="IF178" s="22"/>
      <c r="IG178" s="22"/>
      <c r="IH178" s="22"/>
      <c r="II178" s="22"/>
    </row>
    <row r="179" spans="1:243" s="21" customFormat="1" ht="126">
      <c r="A179" s="37">
        <v>2.66999999999998</v>
      </c>
      <c r="B179" s="38" t="s">
        <v>353</v>
      </c>
      <c r="C179" s="39" t="s">
        <v>467</v>
      </c>
      <c r="D179" s="72"/>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4"/>
      <c r="IA179" s="21">
        <v>2.66999999999998</v>
      </c>
      <c r="IB179" s="21" t="s">
        <v>353</v>
      </c>
      <c r="IC179" s="21" t="s">
        <v>467</v>
      </c>
      <c r="IE179" s="22"/>
      <c r="IF179" s="22"/>
      <c r="IG179" s="22"/>
      <c r="IH179" s="22"/>
      <c r="II179" s="22"/>
    </row>
    <row r="180" spans="1:243" s="21" customFormat="1" ht="47.25">
      <c r="A180" s="36">
        <v>2.67999999999998</v>
      </c>
      <c r="B180" s="38" t="s">
        <v>351</v>
      </c>
      <c r="C180" s="33" t="s">
        <v>468</v>
      </c>
      <c r="D180" s="39">
        <v>1</v>
      </c>
      <c r="E180" s="40" t="s">
        <v>136</v>
      </c>
      <c r="F180" s="41">
        <v>199.04</v>
      </c>
      <c r="G180" s="42"/>
      <c r="H180" s="42"/>
      <c r="I180" s="43" t="s">
        <v>38</v>
      </c>
      <c r="J180" s="44">
        <f t="shared" si="8"/>
        <v>1</v>
      </c>
      <c r="K180" s="42" t="s">
        <v>39</v>
      </c>
      <c r="L180" s="42" t="s">
        <v>4</v>
      </c>
      <c r="M180" s="45"/>
      <c r="N180" s="42"/>
      <c r="O180" s="42"/>
      <c r="P180" s="46"/>
      <c r="Q180" s="42"/>
      <c r="R180" s="42"/>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46"/>
      <c r="BA180" s="47">
        <f t="shared" si="9"/>
        <v>199</v>
      </c>
      <c r="BB180" s="48">
        <f t="shared" si="10"/>
        <v>199</v>
      </c>
      <c r="BC180" s="49" t="str">
        <f t="shared" si="11"/>
        <v>INR  One Hundred &amp; Ninety Nine  Only</v>
      </c>
      <c r="IA180" s="21">
        <v>2.67999999999998</v>
      </c>
      <c r="IB180" s="21" t="s">
        <v>351</v>
      </c>
      <c r="IC180" s="21" t="s">
        <v>468</v>
      </c>
      <c r="ID180" s="21">
        <v>1</v>
      </c>
      <c r="IE180" s="22" t="s">
        <v>136</v>
      </c>
      <c r="IF180" s="22"/>
      <c r="IG180" s="22"/>
      <c r="IH180" s="22"/>
      <c r="II180" s="22"/>
    </row>
    <row r="181" spans="1:243" s="21" customFormat="1" ht="31.5">
      <c r="A181" s="37">
        <v>2.68999999999998</v>
      </c>
      <c r="B181" s="38" t="s">
        <v>352</v>
      </c>
      <c r="C181" s="39" t="s">
        <v>469</v>
      </c>
      <c r="D181" s="39">
        <v>1</v>
      </c>
      <c r="E181" s="40" t="s">
        <v>136</v>
      </c>
      <c r="F181" s="41">
        <v>223.41</v>
      </c>
      <c r="G181" s="42"/>
      <c r="H181" s="42"/>
      <c r="I181" s="43" t="s">
        <v>38</v>
      </c>
      <c r="J181" s="44">
        <f t="shared" si="8"/>
        <v>1</v>
      </c>
      <c r="K181" s="42" t="s">
        <v>39</v>
      </c>
      <c r="L181" s="42" t="s">
        <v>4</v>
      </c>
      <c r="M181" s="45"/>
      <c r="N181" s="42"/>
      <c r="O181" s="42"/>
      <c r="P181" s="46"/>
      <c r="Q181" s="42"/>
      <c r="R181" s="42"/>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7">
        <f t="shared" si="9"/>
        <v>223</v>
      </c>
      <c r="BB181" s="48">
        <f t="shared" si="10"/>
        <v>223</v>
      </c>
      <c r="BC181" s="49" t="str">
        <f t="shared" si="11"/>
        <v>INR  Two Hundred &amp; Twenty Three  Only</v>
      </c>
      <c r="IA181" s="21">
        <v>2.68999999999998</v>
      </c>
      <c r="IB181" s="21" t="s">
        <v>352</v>
      </c>
      <c r="IC181" s="21" t="s">
        <v>469</v>
      </c>
      <c r="ID181" s="21">
        <v>1</v>
      </c>
      <c r="IE181" s="22" t="s">
        <v>136</v>
      </c>
      <c r="IF181" s="22"/>
      <c r="IG181" s="22"/>
      <c r="IH181" s="22"/>
      <c r="II181" s="22"/>
    </row>
    <row r="182" spans="1:243" s="21" customFormat="1" ht="173.25">
      <c r="A182" s="36">
        <v>2.69999999999998</v>
      </c>
      <c r="B182" s="38" t="s">
        <v>354</v>
      </c>
      <c r="C182" s="39" t="s">
        <v>470</v>
      </c>
      <c r="D182" s="72"/>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4"/>
      <c r="IA182" s="21">
        <v>2.69999999999998</v>
      </c>
      <c r="IB182" s="21" t="s">
        <v>354</v>
      </c>
      <c r="IC182" s="21" t="s">
        <v>470</v>
      </c>
      <c r="IE182" s="22"/>
      <c r="IF182" s="22"/>
      <c r="IG182" s="22"/>
      <c r="IH182" s="22"/>
      <c r="II182" s="22"/>
    </row>
    <row r="183" spans="1:243" s="21" customFormat="1" ht="63">
      <c r="A183" s="37">
        <v>2.70999999999998</v>
      </c>
      <c r="B183" s="38" t="s">
        <v>355</v>
      </c>
      <c r="C183" s="33" t="s">
        <v>471</v>
      </c>
      <c r="D183" s="39">
        <v>1</v>
      </c>
      <c r="E183" s="40" t="s">
        <v>136</v>
      </c>
      <c r="F183" s="41">
        <v>363.17</v>
      </c>
      <c r="G183" s="42"/>
      <c r="H183" s="42"/>
      <c r="I183" s="43" t="s">
        <v>38</v>
      </c>
      <c r="J183" s="44">
        <f t="shared" si="8"/>
        <v>1</v>
      </c>
      <c r="K183" s="42" t="s">
        <v>39</v>
      </c>
      <c r="L183" s="42" t="s">
        <v>4</v>
      </c>
      <c r="M183" s="45"/>
      <c r="N183" s="42"/>
      <c r="O183" s="42"/>
      <c r="P183" s="46"/>
      <c r="Q183" s="42"/>
      <c r="R183" s="42"/>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7">
        <f t="shared" si="9"/>
        <v>363</v>
      </c>
      <c r="BB183" s="48">
        <f t="shared" si="10"/>
        <v>363</v>
      </c>
      <c r="BC183" s="49" t="str">
        <f t="shared" si="11"/>
        <v>INR  Three Hundred &amp; Sixty Three  Only</v>
      </c>
      <c r="IA183" s="21">
        <v>2.70999999999998</v>
      </c>
      <c r="IB183" s="21" t="s">
        <v>355</v>
      </c>
      <c r="IC183" s="21" t="s">
        <v>471</v>
      </c>
      <c r="ID183" s="21">
        <v>1</v>
      </c>
      <c r="IE183" s="22" t="s">
        <v>136</v>
      </c>
      <c r="IF183" s="22"/>
      <c r="IG183" s="22"/>
      <c r="IH183" s="22"/>
      <c r="II183" s="22"/>
    </row>
    <row r="184" spans="1:243" s="21" customFormat="1" ht="187.5" customHeight="1">
      <c r="A184" s="36">
        <v>2.71999999999998</v>
      </c>
      <c r="B184" s="38" t="s">
        <v>356</v>
      </c>
      <c r="C184" s="39" t="s">
        <v>472</v>
      </c>
      <c r="D184" s="72"/>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4"/>
      <c r="IA184" s="21">
        <v>2.71999999999998</v>
      </c>
      <c r="IB184" s="21" t="s">
        <v>356</v>
      </c>
      <c r="IC184" s="21" t="s">
        <v>472</v>
      </c>
      <c r="IE184" s="22"/>
      <c r="IF184" s="22"/>
      <c r="IG184" s="22"/>
      <c r="IH184" s="22"/>
      <c r="II184" s="22"/>
    </row>
    <row r="185" spans="1:243" s="21" customFormat="1" ht="31.5">
      <c r="A185" s="37">
        <v>2.72999999999998</v>
      </c>
      <c r="B185" s="38" t="s">
        <v>189</v>
      </c>
      <c r="C185" s="39" t="s">
        <v>473</v>
      </c>
      <c r="D185" s="39">
        <v>1</v>
      </c>
      <c r="E185" s="40" t="s">
        <v>136</v>
      </c>
      <c r="F185" s="41">
        <v>637.4</v>
      </c>
      <c r="G185" s="42"/>
      <c r="H185" s="42"/>
      <c r="I185" s="43" t="s">
        <v>38</v>
      </c>
      <c r="J185" s="44">
        <f t="shared" si="8"/>
        <v>1</v>
      </c>
      <c r="K185" s="42" t="s">
        <v>39</v>
      </c>
      <c r="L185" s="42" t="s">
        <v>4</v>
      </c>
      <c r="M185" s="45"/>
      <c r="N185" s="42"/>
      <c r="O185" s="42"/>
      <c r="P185" s="46"/>
      <c r="Q185" s="42"/>
      <c r="R185" s="42"/>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46"/>
      <c r="BA185" s="47">
        <f t="shared" si="9"/>
        <v>637</v>
      </c>
      <c r="BB185" s="48">
        <f t="shared" si="10"/>
        <v>637</v>
      </c>
      <c r="BC185" s="49" t="str">
        <f t="shared" si="11"/>
        <v>INR  Six Hundred &amp; Thirty Seven  Only</v>
      </c>
      <c r="IA185" s="21">
        <v>2.72999999999998</v>
      </c>
      <c r="IB185" s="21" t="s">
        <v>189</v>
      </c>
      <c r="IC185" s="21" t="s">
        <v>473</v>
      </c>
      <c r="ID185" s="21">
        <v>1</v>
      </c>
      <c r="IE185" s="22" t="s">
        <v>136</v>
      </c>
      <c r="IF185" s="22"/>
      <c r="IG185" s="22"/>
      <c r="IH185" s="22"/>
      <c r="II185" s="22"/>
    </row>
    <row r="186" spans="1:243" s="21" customFormat="1" ht="94.5">
      <c r="A186" s="36">
        <v>2.73999999999998</v>
      </c>
      <c r="B186" s="38" t="s">
        <v>357</v>
      </c>
      <c r="C186" s="33" t="s">
        <v>474</v>
      </c>
      <c r="D186" s="39">
        <v>1</v>
      </c>
      <c r="E186" s="40" t="s">
        <v>136</v>
      </c>
      <c r="F186" s="41">
        <v>70.01</v>
      </c>
      <c r="G186" s="42"/>
      <c r="H186" s="42"/>
      <c r="I186" s="43" t="s">
        <v>38</v>
      </c>
      <c r="J186" s="44">
        <f t="shared" si="8"/>
        <v>1</v>
      </c>
      <c r="K186" s="42" t="s">
        <v>39</v>
      </c>
      <c r="L186" s="42" t="s">
        <v>4</v>
      </c>
      <c r="M186" s="45"/>
      <c r="N186" s="42"/>
      <c r="O186" s="42"/>
      <c r="P186" s="46"/>
      <c r="Q186" s="42"/>
      <c r="R186" s="42"/>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7">
        <f t="shared" si="9"/>
        <v>70</v>
      </c>
      <c r="BB186" s="48">
        <f t="shared" si="10"/>
        <v>70</v>
      </c>
      <c r="BC186" s="49" t="str">
        <f t="shared" si="11"/>
        <v>INR  Seventy Only</v>
      </c>
      <c r="IA186" s="21">
        <v>2.73999999999998</v>
      </c>
      <c r="IB186" s="21" t="s">
        <v>357</v>
      </c>
      <c r="IC186" s="21" t="s">
        <v>474</v>
      </c>
      <c r="ID186" s="21">
        <v>1</v>
      </c>
      <c r="IE186" s="22" t="s">
        <v>136</v>
      </c>
      <c r="IF186" s="22"/>
      <c r="IG186" s="22"/>
      <c r="IH186" s="22"/>
      <c r="II186" s="22"/>
    </row>
    <row r="187" spans="1:243" s="21" customFormat="1" ht="126">
      <c r="A187" s="37">
        <v>2.74999999999998</v>
      </c>
      <c r="B187" s="38" t="s">
        <v>358</v>
      </c>
      <c r="C187" s="39" t="s">
        <v>475</v>
      </c>
      <c r="D187" s="39">
        <v>1</v>
      </c>
      <c r="E187" s="40" t="s">
        <v>136</v>
      </c>
      <c r="F187" s="41">
        <v>93.03</v>
      </c>
      <c r="G187" s="42"/>
      <c r="H187" s="42"/>
      <c r="I187" s="43" t="s">
        <v>38</v>
      </c>
      <c r="J187" s="44">
        <f t="shared" si="8"/>
        <v>1</v>
      </c>
      <c r="K187" s="42" t="s">
        <v>39</v>
      </c>
      <c r="L187" s="42" t="s">
        <v>4</v>
      </c>
      <c r="M187" s="45"/>
      <c r="N187" s="42"/>
      <c r="O187" s="42"/>
      <c r="P187" s="46"/>
      <c r="Q187" s="42"/>
      <c r="R187" s="42"/>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6"/>
      <c r="AZ187" s="46"/>
      <c r="BA187" s="47">
        <f t="shared" si="9"/>
        <v>93</v>
      </c>
      <c r="BB187" s="48">
        <f t="shared" si="10"/>
        <v>93</v>
      </c>
      <c r="BC187" s="49" t="str">
        <f t="shared" si="11"/>
        <v>INR  Ninety Three Only</v>
      </c>
      <c r="IA187" s="21">
        <v>2.74999999999998</v>
      </c>
      <c r="IB187" s="21" t="s">
        <v>358</v>
      </c>
      <c r="IC187" s="21" t="s">
        <v>475</v>
      </c>
      <c r="ID187" s="21">
        <v>1</v>
      </c>
      <c r="IE187" s="22" t="s">
        <v>136</v>
      </c>
      <c r="IF187" s="22"/>
      <c r="IG187" s="22"/>
      <c r="IH187" s="22"/>
      <c r="II187" s="22"/>
    </row>
    <row r="188" spans="1:243" s="21" customFormat="1" ht="78.75">
      <c r="A188" s="36">
        <v>2.75999999999998</v>
      </c>
      <c r="B188" s="38" t="s">
        <v>359</v>
      </c>
      <c r="C188" s="39" t="s">
        <v>476</v>
      </c>
      <c r="D188" s="39">
        <v>1</v>
      </c>
      <c r="E188" s="40" t="s">
        <v>145</v>
      </c>
      <c r="F188" s="41">
        <v>6487.68</v>
      </c>
      <c r="G188" s="42"/>
      <c r="H188" s="42"/>
      <c r="I188" s="43" t="s">
        <v>38</v>
      </c>
      <c r="J188" s="44">
        <f t="shared" si="8"/>
        <v>1</v>
      </c>
      <c r="K188" s="42" t="s">
        <v>39</v>
      </c>
      <c r="L188" s="42" t="s">
        <v>4</v>
      </c>
      <c r="M188" s="45"/>
      <c r="N188" s="42"/>
      <c r="O188" s="42"/>
      <c r="P188" s="46"/>
      <c r="Q188" s="42"/>
      <c r="R188" s="42"/>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46"/>
      <c r="BA188" s="47">
        <f t="shared" si="9"/>
        <v>6488</v>
      </c>
      <c r="BB188" s="48">
        <f t="shared" si="10"/>
        <v>6488</v>
      </c>
      <c r="BC188" s="49" t="str">
        <f t="shared" si="11"/>
        <v>INR  Six Thousand Four Hundred &amp; Eighty Eight  Only</v>
      </c>
      <c r="IA188" s="21">
        <v>2.75999999999998</v>
      </c>
      <c r="IB188" s="21" t="s">
        <v>359</v>
      </c>
      <c r="IC188" s="21" t="s">
        <v>476</v>
      </c>
      <c r="ID188" s="21">
        <v>1</v>
      </c>
      <c r="IE188" s="22" t="s">
        <v>145</v>
      </c>
      <c r="IF188" s="22"/>
      <c r="IG188" s="22"/>
      <c r="IH188" s="22"/>
      <c r="II188" s="22"/>
    </row>
    <row r="189" spans="1:243" s="21" customFormat="1" ht="267.75">
      <c r="A189" s="37">
        <v>2.76999999999998</v>
      </c>
      <c r="B189" s="38" t="s">
        <v>360</v>
      </c>
      <c r="C189" s="33" t="s">
        <v>477</v>
      </c>
      <c r="D189" s="72"/>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4"/>
      <c r="IA189" s="21">
        <v>2.76999999999998</v>
      </c>
      <c r="IB189" s="21" t="s">
        <v>360</v>
      </c>
      <c r="IC189" s="21" t="s">
        <v>477</v>
      </c>
      <c r="IE189" s="22"/>
      <c r="IF189" s="22"/>
      <c r="IG189" s="22"/>
      <c r="IH189" s="22"/>
      <c r="II189" s="22"/>
    </row>
    <row r="190" spans="1:243" s="21" customFormat="1" ht="31.5">
      <c r="A190" s="36">
        <v>2.77999999999998</v>
      </c>
      <c r="B190" s="38" t="s">
        <v>361</v>
      </c>
      <c r="C190" s="39" t="s">
        <v>478</v>
      </c>
      <c r="D190" s="39">
        <v>1</v>
      </c>
      <c r="E190" s="40" t="s">
        <v>145</v>
      </c>
      <c r="F190" s="41">
        <v>8773.91</v>
      </c>
      <c r="G190" s="42"/>
      <c r="H190" s="42"/>
      <c r="I190" s="43" t="s">
        <v>38</v>
      </c>
      <c r="J190" s="44">
        <f t="shared" si="8"/>
        <v>1</v>
      </c>
      <c r="K190" s="42" t="s">
        <v>39</v>
      </c>
      <c r="L190" s="42" t="s">
        <v>4</v>
      </c>
      <c r="M190" s="45"/>
      <c r="N190" s="42"/>
      <c r="O190" s="42"/>
      <c r="P190" s="46"/>
      <c r="Q190" s="42"/>
      <c r="R190" s="42"/>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46"/>
      <c r="BA190" s="47">
        <f t="shared" si="9"/>
        <v>8774</v>
      </c>
      <c r="BB190" s="48">
        <f t="shared" si="10"/>
        <v>8774</v>
      </c>
      <c r="BC190" s="49" t="str">
        <f t="shared" si="11"/>
        <v>INR  Eight Thousand Seven Hundred &amp; Seventy Four  Only</v>
      </c>
      <c r="IA190" s="21">
        <v>2.77999999999998</v>
      </c>
      <c r="IB190" s="21" t="s">
        <v>361</v>
      </c>
      <c r="IC190" s="21" t="s">
        <v>478</v>
      </c>
      <c r="ID190" s="21">
        <v>1</v>
      </c>
      <c r="IE190" s="22" t="s">
        <v>145</v>
      </c>
      <c r="IF190" s="22"/>
      <c r="IG190" s="22"/>
      <c r="IH190" s="22"/>
      <c r="II190" s="22"/>
    </row>
    <row r="191" spans="1:243" s="21" customFormat="1" ht="126">
      <c r="A191" s="37">
        <v>2.78999999999998</v>
      </c>
      <c r="B191" s="38" t="s">
        <v>362</v>
      </c>
      <c r="C191" s="39" t="s">
        <v>479</v>
      </c>
      <c r="D191" s="39">
        <v>291</v>
      </c>
      <c r="E191" s="40" t="s">
        <v>427</v>
      </c>
      <c r="F191" s="41">
        <v>4.12</v>
      </c>
      <c r="G191" s="42"/>
      <c r="H191" s="42"/>
      <c r="I191" s="43" t="s">
        <v>38</v>
      </c>
      <c r="J191" s="44">
        <f t="shared" si="8"/>
        <v>1</v>
      </c>
      <c r="K191" s="42" t="s">
        <v>39</v>
      </c>
      <c r="L191" s="42" t="s">
        <v>4</v>
      </c>
      <c r="M191" s="45"/>
      <c r="N191" s="42"/>
      <c r="O191" s="42"/>
      <c r="P191" s="46"/>
      <c r="Q191" s="42"/>
      <c r="R191" s="42"/>
      <c r="S191" s="46"/>
      <c r="T191" s="46"/>
      <c r="U191" s="46"/>
      <c r="V191" s="46"/>
      <c r="W191" s="46"/>
      <c r="X191" s="46"/>
      <c r="Y191" s="46"/>
      <c r="Z191" s="46"/>
      <c r="AA191" s="46"/>
      <c r="AB191" s="46"/>
      <c r="AC191" s="46"/>
      <c r="AD191" s="46"/>
      <c r="AE191" s="46"/>
      <c r="AF191" s="46"/>
      <c r="AG191" s="46"/>
      <c r="AH191" s="46"/>
      <c r="AI191" s="46"/>
      <c r="AJ191" s="46"/>
      <c r="AK191" s="46"/>
      <c r="AL191" s="46"/>
      <c r="AM191" s="46"/>
      <c r="AN191" s="46"/>
      <c r="AO191" s="46"/>
      <c r="AP191" s="46"/>
      <c r="AQ191" s="46"/>
      <c r="AR191" s="46"/>
      <c r="AS191" s="46"/>
      <c r="AT191" s="46"/>
      <c r="AU191" s="46"/>
      <c r="AV191" s="46"/>
      <c r="AW191" s="46"/>
      <c r="AX191" s="46"/>
      <c r="AY191" s="46"/>
      <c r="AZ191" s="46"/>
      <c r="BA191" s="47">
        <f t="shared" si="9"/>
        <v>1199</v>
      </c>
      <c r="BB191" s="48">
        <f t="shared" si="10"/>
        <v>1199</v>
      </c>
      <c r="BC191" s="49" t="str">
        <f t="shared" si="11"/>
        <v>INR  One Thousand One Hundred &amp; Ninety Nine  Only</v>
      </c>
      <c r="IA191" s="21">
        <v>2.78999999999998</v>
      </c>
      <c r="IB191" s="21" t="s">
        <v>362</v>
      </c>
      <c r="IC191" s="21" t="s">
        <v>479</v>
      </c>
      <c r="ID191" s="21">
        <v>291</v>
      </c>
      <c r="IE191" s="34" t="s">
        <v>427</v>
      </c>
      <c r="IF191" s="22"/>
      <c r="IG191" s="22"/>
      <c r="IH191" s="22"/>
      <c r="II191" s="22"/>
    </row>
    <row r="192" spans="1:243" s="21" customFormat="1" ht="63">
      <c r="A192" s="36">
        <v>2.79999999999998</v>
      </c>
      <c r="B192" s="38" t="s">
        <v>363</v>
      </c>
      <c r="C192" s="33" t="s">
        <v>480</v>
      </c>
      <c r="D192" s="72"/>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4"/>
      <c r="IA192" s="21">
        <v>2.79999999999998</v>
      </c>
      <c r="IB192" s="21" t="s">
        <v>363</v>
      </c>
      <c r="IC192" s="21" t="s">
        <v>480</v>
      </c>
      <c r="IE192" s="22"/>
      <c r="IF192" s="22"/>
      <c r="IG192" s="22"/>
      <c r="IH192" s="22"/>
      <c r="II192" s="22"/>
    </row>
    <row r="193" spans="1:243" s="21" customFormat="1" ht="126">
      <c r="A193" s="37">
        <v>2.80999999999998</v>
      </c>
      <c r="B193" s="38" t="s">
        <v>364</v>
      </c>
      <c r="C193" s="39" t="s">
        <v>481</v>
      </c>
      <c r="D193" s="39">
        <v>291</v>
      </c>
      <c r="E193" s="40" t="s">
        <v>427</v>
      </c>
      <c r="F193" s="41">
        <v>6.58</v>
      </c>
      <c r="G193" s="42"/>
      <c r="H193" s="42"/>
      <c r="I193" s="43" t="s">
        <v>38</v>
      </c>
      <c r="J193" s="44">
        <f t="shared" si="8"/>
        <v>1</v>
      </c>
      <c r="K193" s="42" t="s">
        <v>39</v>
      </c>
      <c r="L193" s="42" t="s">
        <v>4</v>
      </c>
      <c r="M193" s="45"/>
      <c r="N193" s="42"/>
      <c r="O193" s="42"/>
      <c r="P193" s="46"/>
      <c r="Q193" s="42"/>
      <c r="R193" s="42"/>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7">
        <f t="shared" si="9"/>
        <v>1915</v>
      </c>
      <c r="BB193" s="48">
        <f t="shared" si="10"/>
        <v>1915</v>
      </c>
      <c r="BC193" s="49" t="str">
        <f t="shared" si="11"/>
        <v>INR  One Thousand Nine Hundred &amp; Fifteen  Only</v>
      </c>
      <c r="IA193" s="21">
        <v>2.80999999999998</v>
      </c>
      <c r="IB193" s="21" t="s">
        <v>364</v>
      </c>
      <c r="IC193" s="21" t="s">
        <v>481</v>
      </c>
      <c r="ID193" s="21">
        <v>291</v>
      </c>
      <c r="IE193" s="34" t="s">
        <v>427</v>
      </c>
      <c r="IF193" s="22"/>
      <c r="IG193" s="22"/>
      <c r="IH193" s="22"/>
      <c r="II193" s="22"/>
    </row>
    <row r="194" spans="1:243" s="21" customFormat="1" ht="94.5">
      <c r="A194" s="36">
        <v>2.81999999999998</v>
      </c>
      <c r="B194" s="38" t="s">
        <v>365</v>
      </c>
      <c r="C194" s="39" t="s">
        <v>482</v>
      </c>
      <c r="D194" s="72"/>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c r="AN194" s="73"/>
      <c r="AO194" s="73"/>
      <c r="AP194" s="73"/>
      <c r="AQ194" s="73"/>
      <c r="AR194" s="73"/>
      <c r="AS194" s="73"/>
      <c r="AT194" s="73"/>
      <c r="AU194" s="73"/>
      <c r="AV194" s="73"/>
      <c r="AW194" s="73"/>
      <c r="AX194" s="73"/>
      <c r="AY194" s="73"/>
      <c r="AZ194" s="73"/>
      <c r="BA194" s="73"/>
      <c r="BB194" s="73"/>
      <c r="BC194" s="74"/>
      <c r="IA194" s="21">
        <v>2.81999999999998</v>
      </c>
      <c r="IB194" s="21" t="s">
        <v>365</v>
      </c>
      <c r="IC194" s="21" t="s">
        <v>482</v>
      </c>
      <c r="IE194" s="22"/>
      <c r="IF194" s="22"/>
      <c r="IG194" s="22"/>
      <c r="IH194" s="22"/>
      <c r="II194" s="22"/>
    </row>
    <row r="195" spans="1:243" s="21" customFormat="1" ht="31.5">
      <c r="A195" s="37">
        <v>2.82999999999998</v>
      </c>
      <c r="B195" s="38" t="s">
        <v>366</v>
      </c>
      <c r="C195" s="33" t="s">
        <v>483</v>
      </c>
      <c r="D195" s="39">
        <v>58</v>
      </c>
      <c r="E195" s="40" t="s">
        <v>136</v>
      </c>
      <c r="F195" s="41">
        <v>210.39</v>
      </c>
      <c r="G195" s="42"/>
      <c r="H195" s="42"/>
      <c r="I195" s="43" t="s">
        <v>38</v>
      </c>
      <c r="J195" s="44">
        <f t="shared" si="8"/>
        <v>1</v>
      </c>
      <c r="K195" s="42" t="s">
        <v>39</v>
      </c>
      <c r="L195" s="42" t="s">
        <v>4</v>
      </c>
      <c r="M195" s="45"/>
      <c r="N195" s="42"/>
      <c r="O195" s="42"/>
      <c r="P195" s="46"/>
      <c r="Q195" s="42"/>
      <c r="R195" s="42"/>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46"/>
      <c r="BA195" s="47">
        <f t="shared" si="9"/>
        <v>12203</v>
      </c>
      <c r="BB195" s="48">
        <f t="shared" si="10"/>
        <v>12203</v>
      </c>
      <c r="BC195" s="49" t="str">
        <f t="shared" si="11"/>
        <v>INR  Twelve Thousand Two Hundred &amp; Three  Only</v>
      </c>
      <c r="IA195" s="21">
        <v>2.82999999999998</v>
      </c>
      <c r="IB195" s="21" t="s">
        <v>366</v>
      </c>
      <c r="IC195" s="21" t="s">
        <v>483</v>
      </c>
      <c r="ID195" s="21">
        <v>58</v>
      </c>
      <c r="IE195" s="22" t="s">
        <v>136</v>
      </c>
      <c r="IF195" s="22"/>
      <c r="IG195" s="22"/>
      <c r="IH195" s="22"/>
      <c r="II195" s="22"/>
    </row>
    <row r="196" spans="1:243" s="21" customFormat="1" ht="47.25">
      <c r="A196" s="36">
        <v>2.83999999999998</v>
      </c>
      <c r="B196" s="38" t="s">
        <v>367</v>
      </c>
      <c r="C196" s="39" t="s">
        <v>484</v>
      </c>
      <c r="D196" s="39">
        <v>175</v>
      </c>
      <c r="E196" s="40" t="s">
        <v>136</v>
      </c>
      <c r="F196" s="41">
        <v>138.19</v>
      </c>
      <c r="G196" s="42"/>
      <c r="H196" s="42"/>
      <c r="I196" s="43" t="s">
        <v>38</v>
      </c>
      <c r="J196" s="44">
        <f t="shared" si="8"/>
        <v>1</v>
      </c>
      <c r="K196" s="42" t="s">
        <v>39</v>
      </c>
      <c r="L196" s="42" t="s">
        <v>4</v>
      </c>
      <c r="M196" s="45"/>
      <c r="N196" s="42"/>
      <c r="O196" s="42"/>
      <c r="P196" s="46"/>
      <c r="Q196" s="42"/>
      <c r="R196" s="42"/>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7">
        <f t="shared" si="9"/>
        <v>24183</v>
      </c>
      <c r="BB196" s="48">
        <f t="shared" si="10"/>
        <v>24183</v>
      </c>
      <c r="BC196" s="49" t="str">
        <f t="shared" si="11"/>
        <v>INR  Twenty Four Thousand One Hundred &amp; Eighty Three  Only</v>
      </c>
      <c r="IA196" s="21">
        <v>2.83999999999998</v>
      </c>
      <c r="IB196" s="21" t="s">
        <v>367</v>
      </c>
      <c r="IC196" s="21" t="s">
        <v>484</v>
      </c>
      <c r="ID196" s="21">
        <v>175</v>
      </c>
      <c r="IE196" s="22" t="s">
        <v>136</v>
      </c>
      <c r="IF196" s="22"/>
      <c r="IG196" s="22"/>
      <c r="IH196" s="22"/>
      <c r="II196" s="22"/>
    </row>
    <row r="197" spans="1:243" s="21" customFormat="1" ht="204.75">
      <c r="A197" s="37">
        <v>2.84999999999998</v>
      </c>
      <c r="B197" s="38" t="s">
        <v>368</v>
      </c>
      <c r="C197" s="39" t="s">
        <v>485</v>
      </c>
      <c r="D197" s="39">
        <v>230</v>
      </c>
      <c r="E197" s="40" t="s">
        <v>146</v>
      </c>
      <c r="F197" s="41">
        <v>266.24</v>
      </c>
      <c r="G197" s="42"/>
      <c r="H197" s="42"/>
      <c r="I197" s="43" t="s">
        <v>38</v>
      </c>
      <c r="J197" s="44">
        <f t="shared" si="8"/>
        <v>1</v>
      </c>
      <c r="K197" s="42" t="s">
        <v>39</v>
      </c>
      <c r="L197" s="42" t="s">
        <v>4</v>
      </c>
      <c r="M197" s="45"/>
      <c r="N197" s="42"/>
      <c r="O197" s="42"/>
      <c r="P197" s="46"/>
      <c r="Q197" s="42"/>
      <c r="R197" s="42"/>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7">
        <f t="shared" si="9"/>
        <v>61235</v>
      </c>
      <c r="BB197" s="48">
        <f t="shared" si="10"/>
        <v>61235</v>
      </c>
      <c r="BC197" s="49" t="str">
        <f t="shared" si="11"/>
        <v>INR  Sixty One Thousand Two Hundred &amp; Thirty Five  Only</v>
      </c>
      <c r="IA197" s="21">
        <v>2.84999999999998</v>
      </c>
      <c r="IB197" s="21" t="s">
        <v>368</v>
      </c>
      <c r="IC197" s="21" t="s">
        <v>485</v>
      </c>
      <c r="ID197" s="21">
        <v>230</v>
      </c>
      <c r="IE197" s="22" t="s">
        <v>146</v>
      </c>
      <c r="IF197" s="22"/>
      <c r="IG197" s="22"/>
      <c r="IH197" s="22"/>
      <c r="II197" s="22"/>
    </row>
    <row r="198" spans="1:243" s="21" customFormat="1" ht="157.5">
      <c r="A198" s="36">
        <v>2.85999999999998</v>
      </c>
      <c r="B198" s="38" t="s">
        <v>369</v>
      </c>
      <c r="C198" s="33" t="s">
        <v>486</v>
      </c>
      <c r="D198" s="72"/>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4"/>
      <c r="IA198" s="21">
        <v>2.85999999999998</v>
      </c>
      <c r="IB198" s="21" t="s">
        <v>369</v>
      </c>
      <c r="IC198" s="21" t="s">
        <v>486</v>
      </c>
      <c r="IE198" s="22"/>
      <c r="IF198" s="22"/>
      <c r="IG198" s="22"/>
      <c r="IH198" s="22"/>
      <c r="II198" s="22"/>
    </row>
    <row r="199" spans="1:243" s="21" customFormat="1" ht="78.75">
      <c r="A199" s="37">
        <v>2.86999999999998</v>
      </c>
      <c r="B199" s="38" t="s">
        <v>370</v>
      </c>
      <c r="C199" s="39" t="s">
        <v>487</v>
      </c>
      <c r="D199" s="39">
        <v>1</v>
      </c>
      <c r="E199" s="40" t="s">
        <v>145</v>
      </c>
      <c r="F199" s="41">
        <v>8707.54</v>
      </c>
      <c r="G199" s="42"/>
      <c r="H199" s="42"/>
      <c r="I199" s="43" t="s">
        <v>38</v>
      </c>
      <c r="J199" s="44">
        <f t="shared" si="8"/>
        <v>1</v>
      </c>
      <c r="K199" s="42" t="s">
        <v>39</v>
      </c>
      <c r="L199" s="42" t="s">
        <v>4</v>
      </c>
      <c r="M199" s="45"/>
      <c r="N199" s="42"/>
      <c r="O199" s="42"/>
      <c r="P199" s="46"/>
      <c r="Q199" s="42"/>
      <c r="R199" s="42"/>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c r="AY199" s="46"/>
      <c r="AZ199" s="46"/>
      <c r="BA199" s="47">
        <f t="shared" si="9"/>
        <v>8708</v>
      </c>
      <c r="BB199" s="48">
        <f t="shared" si="10"/>
        <v>8708</v>
      </c>
      <c r="BC199" s="49" t="str">
        <f t="shared" si="11"/>
        <v>INR  Eight Thousand Seven Hundred &amp; Eight  Only</v>
      </c>
      <c r="IA199" s="21">
        <v>2.86999999999998</v>
      </c>
      <c r="IB199" s="21" t="s">
        <v>370</v>
      </c>
      <c r="IC199" s="21" t="s">
        <v>487</v>
      </c>
      <c r="ID199" s="21">
        <v>1</v>
      </c>
      <c r="IE199" s="22" t="s">
        <v>145</v>
      </c>
      <c r="IF199" s="22"/>
      <c r="IG199" s="22"/>
      <c r="IH199" s="22"/>
      <c r="II199" s="22"/>
    </row>
    <row r="200" spans="1:243" s="21" customFormat="1" ht="141.75">
      <c r="A200" s="36">
        <v>2.87999999999998</v>
      </c>
      <c r="B200" s="38" t="s">
        <v>371</v>
      </c>
      <c r="C200" s="39" t="s">
        <v>488</v>
      </c>
      <c r="D200" s="72"/>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4"/>
      <c r="IA200" s="21">
        <v>2.87999999999998</v>
      </c>
      <c r="IB200" s="21" t="s">
        <v>371</v>
      </c>
      <c r="IC200" s="21" t="s">
        <v>488</v>
      </c>
      <c r="IE200" s="22"/>
      <c r="IF200" s="22"/>
      <c r="IG200" s="22"/>
      <c r="IH200" s="22"/>
      <c r="II200" s="22"/>
    </row>
    <row r="201" spans="1:243" s="21" customFormat="1" ht="63">
      <c r="A201" s="37">
        <v>2.88999999999998</v>
      </c>
      <c r="B201" s="38" t="s">
        <v>372</v>
      </c>
      <c r="C201" s="33" t="s">
        <v>489</v>
      </c>
      <c r="D201" s="39">
        <v>1</v>
      </c>
      <c r="E201" s="40" t="s">
        <v>145</v>
      </c>
      <c r="F201" s="41">
        <v>6732.22</v>
      </c>
      <c r="G201" s="42"/>
      <c r="H201" s="42"/>
      <c r="I201" s="43" t="s">
        <v>38</v>
      </c>
      <c r="J201" s="44">
        <f t="shared" si="8"/>
        <v>1</v>
      </c>
      <c r="K201" s="42" t="s">
        <v>39</v>
      </c>
      <c r="L201" s="42" t="s">
        <v>4</v>
      </c>
      <c r="M201" s="45"/>
      <c r="N201" s="42"/>
      <c r="O201" s="42"/>
      <c r="P201" s="46"/>
      <c r="Q201" s="42"/>
      <c r="R201" s="42"/>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46"/>
      <c r="BA201" s="47">
        <f t="shared" si="9"/>
        <v>6732</v>
      </c>
      <c r="BB201" s="48">
        <f t="shared" si="10"/>
        <v>6732</v>
      </c>
      <c r="BC201" s="49" t="str">
        <f t="shared" si="11"/>
        <v>INR  Six Thousand Seven Hundred &amp; Thirty Two  Only</v>
      </c>
      <c r="IA201" s="21">
        <v>2.88999999999998</v>
      </c>
      <c r="IB201" s="21" t="s">
        <v>372</v>
      </c>
      <c r="IC201" s="21" t="s">
        <v>489</v>
      </c>
      <c r="ID201" s="21">
        <v>1</v>
      </c>
      <c r="IE201" s="22" t="s">
        <v>145</v>
      </c>
      <c r="IF201" s="22"/>
      <c r="IG201" s="22"/>
      <c r="IH201" s="22"/>
      <c r="II201" s="22"/>
    </row>
    <row r="202" spans="1:243" s="21" customFormat="1" ht="409.5" customHeight="1">
      <c r="A202" s="36">
        <v>2.89999999999998</v>
      </c>
      <c r="B202" s="38" t="s">
        <v>373</v>
      </c>
      <c r="C202" s="39" t="s">
        <v>490</v>
      </c>
      <c r="D202" s="72"/>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4"/>
      <c r="IA202" s="21">
        <v>2.89999999999998</v>
      </c>
      <c r="IB202" s="21" t="s">
        <v>373</v>
      </c>
      <c r="IC202" s="21" t="s">
        <v>490</v>
      </c>
      <c r="IE202" s="22"/>
      <c r="IF202" s="22"/>
      <c r="IG202" s="22"/>
      <c r="IH202" s="22"/>
      <c r="II202" s="22"/>
    </row>
    <row r="203" spans="1:243" s="21" customFormat="1" ht="31.5">
      <c r="A203" s="37">
        <v>2.90999999999998</v>
      </c>
      <c r="B203" s="38" t="s">
        <v>374</v>
      </c>
      <c r="C203" s="39" t="s">
        <v>491</v>
      </c>
      <c r="D203" s="39">
        <v>1</v>
      </c>
      <c r="E203" s="40" t="s">
        <v>147</v>
      </c>
      <c r="F203" s="41">
        <v>5038.1</v>
      </c>
      <c r="G203" s="42"/>
      <c r="H203" s="42"/>
      <c r="I203" s="43" t="s">
        <v>38</v>
      </c>
      <c r="J203" s="44">
        <f t="shared" si="8"/>
        <v>1</v>
      </c>
      <c r="K203" s="42" t="s">
        <v>39</v>
      </c>
      <c r="L203" s="42" t="s">
        <v>4</v>
      </c>
      <c r="M203" s="45"/>
      <c r="N203" s="42"/>
      <c r="O203" s="42"/>
      <c r="P203" s="46"/>
      <c r="Q203" s="42"/>
      <c r="R203" s="42"/>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c r="AY203" s="46"/>
      <c r="AZ203" s="46"/>
      <c r="BA203" s="47">
        <f t="shared" si="9"/>
        <v>5038</v>
      </c>
      <c r="BB203" s="48">
        <f t="shared" si="10"/>
        <v>5038</v>
      </c>
      <c r="BC203" s="49" t="str">
        <f t="shared" si="11"/>
        <v>INR  Five Thousand  &amp;Thirty Eight  Only</v>
      </c>
      <c r="IA203" s="21">
        <v>2.90999999999998</v>
      </c>
      <c r="IB203" s="21" t="s">
        <v>374</v>
      </c>
      <c r="IC203" s="21" t="s">
        <v>491</v>
      </c>
      <c r="ID203" s="21">
        <v>1</v>
      </c>
      <c r="IE203" s="22" t="s">
        <v>147</v>
      </c>
      <c r="IF203" s="22"/>
      <c r="IG203" s="22"/>
      <c r="IH203" s="22"/>
      <c r="II203" s="22"/>
    </row>
    <row r="204" spans="1:243" s="21" customFormat="1" ht="47.25">
      <c r="A204" s="36">
        <v>2.91999999999998</v>
      </c>
      <c r="B204" s="38" t="s">
        <v>375</v>
      </c>
      <c r="C204" s="33" t="s">
        <v>492</v>
      </c>
      <c r="D204" s="39">
        <v>1</v>
      </c>
      <c r="E204" s="40" t="s">
        <v>147</v>
      </c>
      <c r="F204" s="41">
        <v>3690.66</v>
      </c>
      <c r="G204" s="42"/>
      <c r="H204" s="42"/>
      <c r="I204" s="43" t="s">
        <v>38</v>
      </c>
      <c r="J204" s="44">
        <f t="shared" si="8"/>
        <v>1</v>
      </c>
      <c r="K204" s="42" t="s">
        <v>39</v>
      </c>
      <c r="L204" s="42" t="s">
        <v>4</v>
      </c>
      <c r="M204" s="45"/>
      <c r="N204" s="42"/>
      <c r="O204" s="42"/>
      <c r="P204" s="46"/>
      <c r="Q204" s="42"/>
      <c r="R204" s="42"/>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c r="AY204" s="46"/>
      <c r="AZ204" s="46"/>
      <c r="BA204" s="47">
        <f t="shared" si="9"/>
        <v>3691</v>
      </c>
      <c r="BB204" s="48">
        <f t="shared" si="10"/>
        <v>3691</v>
      </c>
      <c r="BC204" s="49" t="str">
        <f t="shared" si="11"/>
        <v>INR  Three Thousand Six Hundred &amp; Ninety One  Only</v>
      </c>
      <c r="IA204" s="21">
        <v>2.91999999999998</v>
      </c>
      <c r="IB204" s="21" t="s">
        <v>375</v>
      </c>
      <c r="IC204" s="21" t="s">
        <v>492</v>
      </c>
      <c r="ID204" s="21">
        <v>1</v>
      </c>
      <c r="IE204" s="22" t="s">
        <v>147</v>
      </c>
      <c r="IF204" s="22"/>
      <c r="IG204" s="22"/>
      <c r="IH204" s="22"/>
      <c r="II204" s="22"/>
    </row>
    <row r="205" spans="1:243" s="21" customFormat="1" ht="389.25" customHeight="1">
      <c r="A205" s="37">
        <v>2.92999999999998</v>
      </c>
      <c r="B205" s="38" t="s">
        <v>376</v>
      </c>
      <c r="C205" s="39" t="s">
        <v>493</v>
      </c>
      <c r="D205" s="72"/>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4"/>
      <c r="IA205" s="21">
        <v>2.92999999999998</v>
      </c>
      <c r="IB205" s="21" t="s">
        <v>376</v>
      </c>
      <c r="IC205" s="21" t="s">
        <v>493</v>
      </c>
      <c r="IE205" s="22"/>
      <c r="IF205" s="22"/>
      <c r="IG205" s="22"/>
      <c r="IH205" s="22"/>
      <c r="II205" s="22"/>
    </row>
    <row r="206" spans="1:243" s="21" customFormat="1" ht="31.5">
      <c r="A206" s="36">
        <v>2.93999999999998</v>
      </c>
      <c r="B206" s="38" t="s">
        <v>377</v>
      </c>
      <c r="C206" s="39" t="s">
        <v>494</v>
      </c>
      <c r="D206" s="39">
        <v>1</v>
      </c>
      <c r="E206" s="40" t="s">
        <v>136</v>
      </c>
      <c r="F206" s="41">
        <v>4918.5</v>
      </c>
      <c r="G206" s="42"/>
      <c r="H206" s="42"/>
      <c r="I206" s="43" t="s">
        <v>38</v>
      </c>
      <c r="J206" s="44">
        <f t="shared" si="8"/>
        <v>1</v>
      </c>
      <c r="K206" s="42" t="s">
        <v>39</v>
      </c>
      <c r="L206" s="42" t="s">
        <v>4</v>
      </c>
      <c r="M206" s="45"/>
      <c r="N206" s="42"/>
      <c r="O206" s="42"/>
      <c r="P206" s="46"/>
      <c r="Q206" s="42"/>
      <c r="R206" s="42"/>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7">
        <f t="shared" si="9"/>
        <v>4919</v>
      </c>
      <c r="BB206" s="48">
        <f t="shared" si="10"/>
        <v>4919</v>
      </c>
      <c r="BC206" s="49" t="str">
        <f t="shared" si="11"/>
        <v>INR  Four Thousand Nine Hundred &amp; Nineteen  Only</v>
      </c>
      <c r="IA206" s="21">
        <v>2.93999999999998</v>
      </c>
      <c r="IB206" s="21" t="s">
        <v>377</v>
      </c>
      <c r="IC206" s="21" t="s">
        <v>494</v>
      </c>
      <c r="ID206" s="21">
        <v>1</v>
      </c>
      <c r="IE206" s="22" t="s">
        <v>136</v>
      </c>
      <c r="IF206" s="22"/>
      <c r="IG206" s="22"/>
      <c r="IH206" s="22"/>
      <c r="II206" s="22"/>
    </row>
    <row r="207" spans="1:243" s="21" customFormat="1" ht="267.75">
      <c r="A207" s="37">
        <v>2.94999999999999</v>
      </c>
      <c r="B207" s="38" t="s">
        <v>378</v>
      </c>
      <c r="C207" s="33" t="s">
        <v>495</v>
      </c>
      <c r="D207" s="39">
        <v>1</v>
      </c>
      <c r="E207" s="40" t="s">
        <v>147</v>
      </c>
      <c r="F207" s="41">
        <v>5507.76</v>
      </c>
      <c r="G207" s="42"/>
      <c r="H207" s="42"/>
      <c r="I207" s="43" t="s">
        <v>38</v>
      </c>
      <c r="J207" s="44">
        <f t="shared" si="8"/>
        <v>1</v>
      </c>
      <c r="K207" s="42" t="s">
        <v>39</v>
      </c>
      <c r="L207" s="42" t="s">
        <v>4</v>
      </c>
      <c r="M207" s="45"/>
      <c r="N207" s="42"/>
      <c r="O207" s="42"/>
      <c r="P207" s="46"/>
      <c r="Q207" s="42"/>
      <c r="R207" s="42"/>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46"/>
      <c r="BA207" s="47">
        <f t="shared" si="9"/>
        <v>5508</v>
      </c>
      <c r="BB207" s="48">
        <f t="shared" si="10"/>
        <v>5508</v>
      </c>
      <c r="BC207" s="49" t="str">
        <f t="shared" si="11"/>
        <v>INR  Five Thousand Five Hundred &amp; Eight  Only</v>
      </c>
      <c r="IA207" s="21">
        <v>2.94999999999999</v>
      </c>
      <c r="IB207" s="21" t="s">
        <v>378</v>
      </c>
      <c r="IC207" s="21" t="s">
        <v>495</v>
      </c>
      <c r="ID207" s="21">
        <v>1</v>
      </c>
      <c r="IE207" s="22" t="s">
        <v>147</v>
      </c>
      <c r="IF207" s="22"/>
      <c r="IG207" s="22"/>
      <c r="IH207" s="22"/>
      <c r="II207" s="22"/>
    </row>
    <row r="208" spans="1:243" s="21" customFormat="1" ht="173.25">
      <c r="A208" s="36">
        <v>2.95999999999998</v>
      </c>
      <c r="B208" s="38" t="s">
        <v>379</v>
      </c>
      <c r="C208" s="39" t="s">
        <v>496</v>
      </c>
      <c r="D208" s="39">
        <v>175</v>
      </c>
      <c r="E208" s="40" t="s">
        <v>136</v>
      </c>
      <c r="F208" s="41">
        <v>546.95</v>
      </c>
      <c r="G208" s="42"/>
      <c r="H208" s="42"/>
      <c r="I208" s="43" t="s">
        <v>38</v>
      </c>
      <c r="J208" s="44">
        <f t="shared" si="8"/>
        <v>1</v>
      </c>
      <c r="K208" s="42" t="s">
        <v>39</v>
      </c>
      <c r="L208" s="42" t="s">
        <v>4</v>
      </c>
      <c r="M208" s="45"/>
      <c r="N208" s="42"/>
      <c r="O208" s="42"/>
      <c r="P208" s="46"/>
      <c r="Q208" s="42"/>
      <c r="R208" s="42"/>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c r="AY208" s="46"/>
      <c r="AZ208" s="46"/>
      <c r="BA208" s="47">
        <f t="shared" si="9"/>
        <v>95716</v>
      </c>
      <c r="BB208" s="48">
        <f t="shared" si="10"/>
        <v>95716</v>
      </c>
      <c r="BC208" s="49" t="str">
        <f t="shared" si="11"/>
        <v>INR  Ninety Five Thousand Seven Hundred &amp; Sixteen  Only</v>
      </c>
      <c r="IA208" s="21">
        <v>2.95999999999998</v>
      </c>
      <c r="IB208" s="21" t="s">
        <v>379</v>
      </c>
      <c r="IC208" s="21" t="s">
        <v>496</v>
      </c>
      <c r="ID208" s="21">
        <v>175</v>
      </c>
      <c r="IE208" s="22" t="s">
        <v>136</v>
      </c>
      <c r="IF208" s="22"/>
      <c r="IG208" s="22"/>
      <c r="IH208" s="22"/>
      <c r="II208" s="22"/>
    </row>
    <row r="209" spans="1:243" s="21" customFormat="1" ht="78.75">
      <c r="A209" s="37">
        <v>2.96999999999998</v>
      </c>
      <c r="B209" s="38" t="s">
        <v>380</v>
      </c>
      <c r="C209" s="39" t="s">
        <v>497</v>
      </c>
      <c r="D209" s="39">
        <v>1</v>
      </c>
      <c r="E209" s="40" t="s">
        <v>147</v>
      </c>
      <c r="F209" s="41">
        <v>685.14</v>
      </c>
      <c r="G209" s="42"/>
      <c r="H209" s="42"/>
      <c r="I209" s="43" t="s">
        <v>38</v>
      </c>
      <c r="J209" s="44">
        <f aca="true" t="shared" si="12" ref="J209:J259">IF(I209="Less(-)",-1,1)</f>
        <v>1</v>
      </c>
      <c r="K209" s="42" t="s">
        <v>39</v>
      </c>
      <c r="L209" s="42" t="s">
        <v>4</v>
      </c>
      <c r="M209" s="45"/>
      <c r="N209" s="42"/>
      <c r="O209" s="42"/>
      <c r="P209" s="46"/>
      <c r="Q209" s="42"/>
      <c r="R209" s="42"/>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46"/>
      <c r="BA209" s="47">
        <f aca="true" t="shared" si="13" ref="BA209:BA259">ROUND(total_amount_ba($B$2,$D$2,D209,F209,J209,K209,M209),0)</f>
        <v>685</v>
      </c>
      <c r="BB209" s="48">
        <f aca="true" t="shared" si="14" ref="BB209:BB259">BA209+SUM(N209:AZ209)</f>
        <v>685</v>
      </c>
      <c r="BC209" s="49" t="str">
        <f aca="true" t="shared" si="15" ref="BC209:BC259">SpellNumber(L209,BB209)</f>
        <v>INR  Six Hundred &amp; Eighty Five  Only</v>
      </c>
      <c r="IA209" s="21">
        <v>2.96999999999998</v>
      </c>
      <c r="IB209" s="21" t="s">
        <v>380</v>
      </c>
      <c r="IC209" s="21" t="s">
        <v>497</v>
      </c>
      <c r="ID209" s="21">
        <v>1</v>
      </c>
      <c r="IE209" s="22" t="s">
        <v>147</v>
      </c>
      <c r="IF209" s="22"/>
      <c r="IG209" s="22"/>
      <c r="IH209" s="22"/>
      <c r="II209" s="22"/>
    </row>
    <row r="210" spans="1:243" s="21" customFormat="1" ht="110.25">
      <c r="A210" s="36">
        <v>2.97999999999998</v>
      </c>
      <c r="B210" s="38" t="s">
        <v>381</v>
      </c>
      <c r="C210" s="33" t="s">
        <v>498</v>
      </c>
      <c r="D210" s="39">
        <v>29</v>
      </c>
      <c r="E210" s="40" t="s">
        <v>136</v>
      </c>
      <c r="F210" s="41">
        <v>833.84</v>
      </c>
      <c r="G210" s="42"/>
      <c r="H210" s="42"/>
      <c r="I210" s="43" t="s">
        <v>38</v>
      </c>
      <c r="J210" s="44">
        <f t="shared" si="12"/>
        <v>1</v>
      </c>
      <c r="K210" s="42" t="s">
        <v>39</v>
      </c>
      <c r="L210" s="42" t="s">
        <v>4</v>
      </c>
      <c r="M210" s="45"/>
      <c r="N210" s="42"/>
      <c r="O210" s="42"/>
      <c r="P210" s="46"/>
      <c r="Q210" s="42"/>
      <c r="R210" s="42"/>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46"/>
      <c r="BA210" s="47">
        <f t="shared" si="13"/>
        <v>24181</v>
      </c>
      <c r="BB210" s="48">
        <f t="shared" si="14"/>
        <v>24181</v>
      </c>
      <c r="BC210" s="49" t="str">
        <f t="shared" si="15"/>
        <v>INR  Twenty Four Thousand One Hundred &amp; Eighty One  Only</v>
      </c>
      <c r="IA210" s="21">
        <v>2.97999999999998</v>
      </c>
      <c r="IB210" s="21" t="s">
        <v>381</v>
      </c>
      <c r="IC210" s="21" t="s">
        <v>498</v>
      </c>
      <c r="ID210" s="21">
        <v>29</v>
      </c>
      <c r="IE210" s="22" t="s">
        <v>136</v>
      </c>
      <c r="IF210" s="22"/>
      <c r="IG210" s="22"/>
      <c r="IH210" s="22"/>
      <c r="II210" s="22"/>
    </row>
    <row r="211" spans="1:243" s="21" customFormat="1" ht="173.25">
      <c r="A211" s="37">
        <v>2.98999999999999</v>
      </c>
      <c r="B211" s="38" t="s">
        <v>382</v>
      </c>
      <c r="C211" s="39" t="s">
        <v>499</v>
      </c>
      <c r="D211" s="39">
        <v>23</v>
      </c>
      <c r="E211" s="40" t="s">
        <v>145</v>
      </c>
      <c r="F211" s="41">
        <v>7552.43</v>
      </c>
      <c r="G211" s="42"/>
      <c r="H211" s="42"/>
      <c r="I211" s="43" t="s">
        <v>38</v>
      </c>
      <c r="J211" s="44">
        <f t="shared" si="12"/>
        <v>1</v>
      </c>
      <c r="K211" s="42" t="s">
        <v>39</v>
      </c>
      <c r="L211" s="42" t="s">
        <v>4</v>
      </c>
      <c r="M211" s="45"/>
      <c r="N211" s="42"/>
      <c r="O211" s="42"/>
      <c r="P211" s="46"/>
      <c r="Q211" s="42"/>
      <c r="R211" s="42"/>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c r="AY211" s="46"/>
      <c r="AZ211" s="46"/>
      <c r="BA211" s="47">
        <f t="shared" si="13"/>
        <v>173706</v>
      </c>
      <c r="BB211" s="48">
        <f t="shared" si="14"/>
        <v>173706</v>
      </c>
      <c r="BC211" s="49" t="str">
        <f t="shared" si="15"/>
        <v>INR  One Lakh Seventy Three Thousand Seven Hundred &amp; Six  Only</v>
      </c>
      <c r="IA211" s="21">
        <v>2.98999999999999</v>
      </c>
      <c r="IB211" s="21" t="s">
        <v>382</v>
      </c>
      <c r="IC211" s="21" t="s">
        <v>499</v>
      </c>
      <c r="ID211" s="21">
        <v>23</v>
      </c>
      <c r="IE211" s="22" t="s">
        <v>145</v>
      </c>
      <c r="IF211" s="22"/>
      <c r="IG211" s="22"/>
      <c r="IH211" s="22"/>
      <c r="II211" s="22"/>
    </row>
    <row r="212" spans="1:243" s="21" customFormat="1" ht="126">
      <c r="A212" s="36">
        <v>2.99999999999999</v>
      </c>
      <c r="B212" s="38" t="s">
        <v>383</v>
      </c>
      <c r="C212" s="39" t="s">
        <v>500</v>
      </c>
      <c r="D212" s="39">
        <v>1</v>
      </c>
      <c r="E212" s="40" t="s">
        <v>145</v>
      </c>
      <c r="F212" s="41">
        <v>7257.83</v>
      </c>
      <c r="G212" s="42"/>
      <c r="H212" s="42"/>
      <c r="I212" s="43" t="s">
        <v>38</v>
      </c>
      <c r="J212" s="44">
        <f t="shared" si="12"/>
        <v>1</v>
      </c>
      <c r="K212" s="42" t="s">
        <v>39</v>
      </c>
      <c r="L212" s="42" t="s">
        <v>4</v>
      </c>
      <c r="M212" s="45"/>
      <c r="N212" s="42"/>
      <c r="O212" s="42"/>
      <c r="P212" s="46"/>
      <c r="Q212" s="42"/>
      <c r="R212" s="42"/>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46"/>
      <c r="BA212" s="47">
        <f t="shared" si="13"/>
        <v>7258</v>
      </c>
      <c r="BB212" s="48">
        <f t="shared" si="14"/>
        <v>7258</v>
      </c>
      <c r="BC212" s="49" t="str">
        <f t="shared" si="15"/>
        <v>INR  Seven Thousand Two Hundred &amp; Fifty Eight  Only</v>
      </c>
      <c r="IA212" s="21">
        <v>2.99999999999999</v>
      </c>
      <c r="IB212" s="21" t="s">
        <v>383</v>
      </c>
      <c r="IC212" s="21" t="s">
        <v>500</v>
      </c>
      <c r="ID212" s="21">
        <v>1</v>
      </c>
      <c r="IE212" s="22" t="s">
        <v>145</v>
      </c>
      <c r="IF212" s="22"/>
      <c r="IG212" s="22"/>
      <c r="IH212" s="22"/>
      <c r="II212" s="22"/>
    </row>
    <row r="213" spans="1:243" s="21" customFormat="1" ht="47.25">
      <c r="A213" s="37">
        <v>3.00999999999999</v>
      </c>
      <c r="B213" s="38" t="s">
        <v>384</v>
      </c>
      <c r="C213" s="33" t="s">
        <v>501</v>
      </c>
      <c r="D213" s="39">
        <v>58</v>
      </c>
      <c r="E213" s="40" t="s">
        <v>136</v>
      </c>
      <c r="F213" s="41">
        <v>5.13</v>
      </c>
      <c r="G213" s="42"/>
      <c r="H213" s="42"/>
      <c r="I213" s="43" t="s">
        <v>38</v>
      </c>
      <c r="J213" s="44">
        <f t="shared" si="12"/>
        <v>1</v>
      </c>
      <c r="K213" s="42" t="s">
        <v>39</v>
      </c>
      <c r="L213" s="42" t="s">
        <v>4</v>
      </c>
      <c r="M213" s="45"/>
      <c r="N213" s="42"/>
      <c r="O213" s="42"/>
      <c r="P213" s="46"/>
      <c r="Q213" s="42"/>
      <c r="R213" s="42"/>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46"/>
      <c r="BA213" s="47">
        <f t="shared" si="13"/>
        <v>298</v>
      </c>
      <c r="BB213" s="48">
        <f t="shared" si="14"/>
        <v>298</v>
      </c>
      <c r="BC213" s="49" t="str">
        <f t="shared" si="15"/>
        <v>INR  Two Hundred &amp; Ninety Eight  Only</v>
      </c>
      <c r="IA213" s="21">
        <v>3.00999999999999</v>
      </c>
      <c r="IB213" s="21" t="s">
        <v>384</v>
      </c>
      <c r="IC213" s="21" t="s">
        <v>501</v>
      </c>
      <c r="ID213" s="21">
        <v>58</v>
      </c>
      <c r="IE213" s="22" t="s">
        <v>136</v>
      </c>
      <c r="IF213" s="22"/>
      <c r="IG213" s="22"/>
      <c r="IH213" s="22"/>
      <c r="II213" s="22"/>
    </row>
    <row r="214" spans="1:243" s="21" customFormat="1" ht="409.5">
      <c r="A214" s="36">
        <v>3.01999999999999</v>
      </c>
      <c r="B214" s="38" t="s">
        <v>385</v>
      </c>
      <c r="C214" s="39" t="s">
        <v>502</v>
      </c>
      <c r="D214" s="39">
        <v>10</v>
      </c>
      <c r="E214" s="40" t="s">
        <v>146</v>
      </c>
      <c r="F214" s="41">
        <v>2479.09</v>
      </c>
      <c r="G214" s="42"/>
      <c r="H214" s="42"/>
      <c r="I214" s="43" t="s">
        <v>38</v>
      </c>
      <c r="J214" s="44">
        <f t="shared" si="12"/>
        <v>1</v>
      </c>
      <c r="K214" s="42" t="s">
        <v>39</v>
      </c>
      <c r="L214" s="42" t="s">
        <v>4</v>
      </c>
      <c r="M214" s="45"/>
      <c r="N214" s="42"/>
      <c r="O214" s="42"/>
      <c r="P214" s="46"/>
      <c r="Q214" s="42"/>
      <c r="R214" s="42"/>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46"/>
      <c r="BA214" s="47">
        <f t="shared" si="13"/>
        <v>24791</v>
      </c>
      <c r="BB214" s="48">
        <f t="shared" si="14"/>
        <v>24791</v>
      </c>
      <c r="BC214" s="49" t="str">
        <f t="shared" si="15"/>
        <v>INR  Twenty Four Thousand Seven Hundred &amp; Ninety One  Only</v>
      </c>
      <c r="IA214" s="21">
        <v>3.01999999999999</v>
      </c>
      <c r="IB214" s="21" t="s">
        <v>385</v>
      </c>
      <c r="IC214" s="21" t="s">
        <v>502</v>
      </c>
      <c r="ID214" s="21">
        <v>10</v>
      </c>
      <c r="IE214" s="22" t="s">
        <v>146</v>
      </c>
      <c r="IF214" s="22"/>
      <c r="IG214" s="22"/>
      <c r="IH214" s="22"/>
      <c r="II214" s="22"/>
    </row>
    <row r="215" spans="1:243" s="21" customFormat="1" ht="94.5">
      <c r="A215" s="37">
        <v>3.02999999999999</v>
      </c>
      <c r="B215" s="38" t="s">
        <v>386</v>
      </c>
      <c r="C215" s="39" t="s">
        <v>503</v>
      </c>
      <c r="D215" s="39">
        <v>58</v>
      </c>
      <c r="E215" s="40" t="s">
        <v>146</v>
      </c>
      <c r="F215" s="41">
        <v>28.41</v>
      </c>
      <c r="G215" s="42"/>
      <c r="H215" s="42"/>
      <c r="I215" s="43" t="s">
        <v>38</v>
      </c>
      <c r="J215" s="44">
        <f t="shared" si="12"/>
        <v>1</v>
      </c>
      <c r="K215" s="42" t="s">
        <v>39</v>
      </c>
      <c r="L215" s="42" t="s">
        <v>4</v>
      </c>
      <c r="M215" s="45"/>
      <c r="N215" s="42"/>
      <c r="O215" s="42"/>
      <c r="P215" s="46"/>
      <c r="Q215" s="42"/>
      <c r="R215" s="42"/>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c r="AY215" s="46"/>
      <c r="AZ215" s="46"/>
      <c r="BA215" s="47">
        <f t="shared" si="13"/>
        <v>1648</v>
      </c>
      <c r="BB215" s="48">
        <f t="shared" si="14"/>
        <v>1648</v>
      </c>
      <c r="BC215" s="49" t="str">
        <f t="shared" si="15"/>
        <v>INR  One Thousand Six Hundred &amp; Forty Eight  Only</v>
      </c>
      <c r="IA215" s="21">
        <v>3.02999999999999</v>
      </c>
      <c r="IB215" s="21" t="s">
        <v>386</v>
      </c>
      <c r="IC215" s="21" t="s">
        <v>503</v>
      </c>
      <c r="ID215" s="21">
        <v>58</v>
      </c>
      <c r="IE215" s="22" t="s">
        <v>146</v>
      </c>
      <c r="IF215" s="22"/>
      <c r="IG215" s="22"/>
      <c r="IH215" s="22"/>
      <c r="II215" s="22"/>
    </row>
    <row r="216" spans="1:243" s="21" customFormat="1" ht="94.5">
      <c r="A216" s="36">
        <v>3.03999999999999</v>
      </c>
      <c r="B216" s="38" t="s">
        <v>387</v>
      </c>
      <c r="C216" s="33" t="s">
        <v>504</v>
      </c>
      <c r="D216" s="39">
        <v>30</v>
      </c>
      <c r="E216" s="40" t="s">
        <v>136</v>
      </c>
      <c r="F216" s="41">
        <v>95.27</v>
      </c>
      <c r="G216" s="42"/>
      <c r="H216" s="42"/>
      <c r="I216" s="43" t="s">
        <v>38</v>
      </c>
      <c r="J216" s="44">
        <f t="shared" si="12"/>
        <v>1</v>
      </c>
      <c r="K216" s="42" t="s">
        <v>39</v>
      </c>
      <c r="L216" s="42" t="s">
        <v>4</v>
      </c>
      <c r="M216" s="45"/>
      <c r="N216" s="42"/>
      <c r="O216" s="42"/>
      <c r="P216" s="46"/>
      <c r="Q216" s="42"/>
      <c r="R216" s="42"/>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7">
        <f t="shared" si="13"/>
        <v>2858</v>
      </c>
      <c r="BB216" s="48">
        <f t="shared" si="14"/>
        <v>2858</v>
      </c>
      <c r="BC216" s="49" t="str">
        <f t="shared" si="15"/>
        <v>INR  Two Thousand Eight Hundred &amp; Fifty Eight  Only</v>
      </c>
      <c r="IA216" s="21">
        <v>3.03999999999999</v>
      </c>
      <c r="IB216" s="21" t="s">
        <v>387</v>
      </c>
      <c r="IC216" s="21" t="s">
        <v>504</v>
      </c>
      <c r="ID216" s="21">
        <v>30</v>
      </c>
      <c r="IE216" s="22" t="s">
        <v>136</v>
      </c>
      <c r="IF216" s="22"/>
      <c r="IG216" s="22"/>
      <c r="IH216" s="22"/>
      <c r="II216" s="22"/>
    </row>
    <row r="217" spans="1:243" s="21" customFormat="1" ht="121.5" customHeight="1">
      <c r="A217" s="37">
        <v>3.04999999999999</v>
      </c>
      <c r="B217" s="38" t="s">
        <v>388</v>
      </c>
      <c r="C217" s="39" t="s">
        <v>505</v>
      </c>
      <c r="D217" s="39">
        <v>30</v>
      </c>
      <c r="E217" s="40" t="s">
        <v>136</v>
      </c>
      <c r="F217" s="41">
        <v>317.67</v>
      </c>
      <c r="G217" s="42"/>
      <c r="H217" s="42"/>
      <c r="I217" s="43" t="s">
        <v>38</v>
      </c>
      <c r="J217" s="44">
        <f t="shared" si="12"/>
        <v>1</v>
      </c>
      <c r="K217" s="42" t="s">
        <v>39</v>
      </c>
      <c r="L217" s="42" t="s">
        <v>4</v>
      </c>
      <c r="M217" s="45"/>
      <c r="N217" s="42"/>
      <c r="O217" s="42"/>
      <c r="P217" s="46"/>
      <c r="Q217" s="42"/>
      <c r="R217" s="42"/>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46"/>
      <c r="BA217" s="47">
        <f t="shared" si="13"/>
        <v>9530</v>
      </c>
      <c r="BB217" s="48">
        <f t="shared" si="14"/>
        <v>9530</v>
      </c>
      <c r="BC217" s="49" t="str">
        <f t="shared" si="15"/>
        <v>INR  Nine Thousand Five Hundred &amp; Thirty  Only</v>
      </c>
      <c r="IA217" s="21">
        <v>3.04999999999999</v>
      </c>
      <c r="IB217" s="21" t="s">
        <v>388</v>
      </c>
      <c r="IC217" s="21" t="s">
        <v>505</v>
      </c>
      <c r="ID217" s="21">
        <v>30</v>
      </c>
      <c r="IE217" s="22" t="s">
        <v>136</v>
      </c>
      <c r="IF217" s="22"/>
      <c r="IG217" s="22"/>
      <c r="IH217" s="22"/>
      <c r="II217" s="22"/>
    </row>
    <row r="218" spans="1:243" s="21" customFormat="1" ht="175.5" customHeight="1">
      <c r="A218" s="36">
        <v>3.05999999999999</v>
      </c>
      <c r="B218" s="38" t="s">
        <v>389</v>
      </c>
      <c r="C218" s="39" t="s">
        <v>506</v>
      </c>
      <c r="D218" s="39">
        <v>30</v>
      </c>
      <c r="E218" s="40" t="s">
        <v>146</v>
      </c>
      <c r="F218" s="41">
        <v>79.66</v>
      </c>
      <c r="G218" s="42"/>
      <c r="H218" s="42"/>
      <c r="I218" s="43" t="s">
        <v>38</v>
      </c>
      <c r="J218" s="44">
        <f t="shared" si="12"/>
        <v>1</v>
      </c>
      <c r="K218" s="42" t="s">
        <v>39</v>
      </c>
      <c r="L218" s="42" t="s">
        <v>4</v>
      </c>
      <c r="M218" s="45"/>
      <c r="N218" s="42"/>
      <c r="O218" s="42"/>
      <c r="P218" s="46"/>
      <c r="Q218" s="42"/>
      <c r="R218" s="42"/>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c r="AY218" s="46"/>
      <c r="AZ218" s="46"/>
      <c r="BA218" s="47">
        <f t="shared" si="13"/>
        <v>2390</v>
      </c>
      <c r="BB218" s="48">
        <f t="shared" si="14"/>
        <v>2390</v>
      </c>
      <c r="BC218" s="49" t="str">
        <f t="shared" si="15"/>
        <v>INR  Two Thousand Three Hundred &amp; Ninety  Only</v>
      </c>
      <c r="IA218" s="21">
        <v>3.05999999999999</v>
      </c>
      <c r="IB218" s="21" t="s">
        <v>389</v>
      </c>
      <c r="IC218" s="21" t="s">
        <v>506</v>
      </c>
      <c r="ID218" s="21">
        <v>30</v>
      </c>
      <c r="IE218" s="22" t="s">
        <v>146</v>
      </c>
      <c r="IF218" s="22"/>
      <c r="IG218" s="22"/>
      <c r="IH218" s="22"/>
      <c r="II218" s="22"/>
    </row>
    <row r="219" spans="1:243" s="21" customFormat="1" ht="198.75" customHeight="1">
      <c r="A219" s="37">
        <v>3.06999999999999</v>
      </c>
      <c r="B219" s="38" t="s">
        <v>390</v>
      </c>
      <c r="C219" s="33" t="s">
        <v>507</v>
      </c>
      <c r="D219" s="72"/>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3"/>
      <c r="AV219" s="73"/>
      <c r="AW219" s="73"/>
      <c r="AX219" s="73"/>
      <c r="AY219" s="73"/>
      <c r="AZ219" s="73"/>
      <c r="BA219" s="73"/>
      <c r="BB219" s="73"/>
      <c r="BC219" s="74"/>
      <c r="IA219" s="21">
        <v>3.06999999999999</v>
      </c>
      <c r="IB219" s="21" t="s">
        <v>390</v>
      </c>
      <c r="IC219" s="21" t="s">
        <v>507</v>
      </c>
      <c r="IE219" s="22"/>
      <c r="IF219" s="22"/>
      <c r="IG219" s="22"/>
      <c r="IH219" s="22"/>
      <c r="II219" s="22"/>
    </row>
    <row r="220" spans="1:243" s="21" customFormat="1" ht="31.5">
      <c r="A220" s="36">
        <v>3.07999999999999</v>
      </c>
      <c r="B220" s="38" t="s">
        <v>391</v>
      </c>
      <c r="C220" s="39" t="s">
        <v>508</v>
      </c>
      <c r="D220" s="39">
        <v>5</v>
      </c>
      <c r="E220" s="40" t="s">
        <v>136</v>
      </c>
      <c r="F220" s="41">
        <v>817.49</v>
      </c>
      <c r="G220" s="42"/>
      <c r="H220" s="42"/>
      <c r="I220" s="43" t="s">
        <v>38</v>
      </c>
      <c r="J220" s="44">
        <f t="shared" si="12"/>
        <v>1</v>
      </c>
      <c r="K220" s="42" t="s">
        <v>39</v>
      </c>
      <c r="L220" s="42" t="s">
        <v>4</v>
      </c>
      <c r="M220" s="45"/>
      <c r="N220" s="42"/>
      <c r="O220" s="42"/>
      <c r="P220" s="46"/>
      <c r="Q220" s="42"/>
      <c r="R220" s="42"/>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46"/>
      <c r="BA220" s="47">
        <f t="shared" si="13"/>
        <v>4087</v>
      </c>
      <c r="BB220" s="48">
        <f t="shared" si="14"/>
        <v>4087</v>
      </c>
      <c r="BC220" s="49" t="str">
        <f t="shared" si="15"/>
        <v>INR  Four Thousand  &amp;Eighty Seven  Only</v>
      </c>
      <c r="IA220" s="21">
        <v>3.07999999999999</v>
      </c>
      <c r="IB220" s="21" t="s">
        <v>391</v>
      </c>
      <c r="IC220" s="21" t="s">
        <v>508</v>
      </c>
      <c r="ID220" s="21">
        <v>5</v>
      </c>
      <c r="IE220" s="22" t="s">
        <v>136</v>
      </c>
      <c r="IF220" s="22"/>
      <c r="IG220" s="22"/>
      <c r="IH220" s="22"/>
      <c r="II220" s="22"/>
    </row>
    <row r="221" spans="1:243" s="21" customFormat="1" ht="31.5">
      <c r="A221" s="37">
        <v>3.08999999999999</v>
      </c>
      <c r="B221" s="38" t="s">
        <v>392</v>
      </c>
      <c r="C221" s="39" t="s">
        <v>509</v>
      </c>
      <c r="D221" s="39">
        <v>10</v>
      </c>
      <c r="E221" s="40" t="s">
        <v>136</v>
      </c>
      <c r="F221" s="41">
        <v>886.63</v>
      </c>
      <c r="G221" s="42"/>
      <c r="H221" s="42"/>
      <c r="I221" s="43" t="s">
        <v>38</v>
      </c>
      <c r="J221" s="44">
        <f t="shared" si="12"/>
        <v>1</v>
      </c>
      <c r="K221" s="42" t="s">
        <v>39</v>
      </c>
      <c r="L221" s="42" t="s">
        <v>4</v>
      </c>
      <c r="M221" s="45"/>
      <c r="N221" s="42"/>
      <c r="O221" s="42"/>
      <c r="P221" s="46"/>
      <c r="Q221" s="42"/>
      <c r="R221" s="42"/>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46"/>
      <c r="BA221" s="47">
        <f t="shared" si="13"/>
        <v>8866</v>
      </c>
      <c r="BB221" s="48">
        <f t="shared" si="14"/>
        <v>8866</v>
      </c>
      <c r="BC221" s="49" t="str">
        <f t="shared" si="15"/>
        <v>INR  Eight Thousand Eight Hundred &amp; Sixty Six  Only</v>
      </c>
      <c r="IA221" s="21">
        <v>3.08999999999999</v>
      </c>
      <c r="IB221" s="21" t="s">
        <v>392</v>
      </c>
      <c r="IC221" s="21" t="s">
        <v>509</v>
      </c>
      <c r="ID221" s="21">
        <v>10</v>
      </c>
      <c r="IE221" s="22" t="s">
        <v>136</v>
      </c>
      <c r="IF221" s="22"/>
      <c r="IG221" s="22"/>
      <c r="IH221" s="22"/>
      <c r="II221" s="22"/>
    </row>
    <row r="222" spans="1:243" s="21" customFormat="1" ht="178.5" customHeight="1">
      <c r="A222" s="36">
        <v>3.09999999999999</v>
      </c>
      <c r="B222" s="38" t="s">
        <v>393</v>
      </c>
      <c r="C222" s="33" t="s">
        <v>510</v>
      </c>
      <c r="D222" s="39">
        <v>1</v>
      </c>
      <c r="E222" s="40" t="s">
        <v>204</v>
      </c>
      <c r="F222" s="41">
        <v>6847.08</v>
      </c>
      <c r="G222" s="42"/>
      <c r="H222" s="42"/>
      <c r="I222" s="43" t="s">
        <v>38</v>
      </c>
      <c r="J222" s="44">
        <f t="shared" si="12"/>
        <v>1</v>
      </c>
      <c r="K222" s="42" t="s">
        <v>39</v>
      </c>
      <c r="L222" s="42" t="s">
        <v>4</v>
      </c>
      <c r="M222" s="45"/>
      <c r="N222" s="42"/>
      <c r="O222" s="42"/>
      <c r="P222" s="46"/>
      <c r="Q222" s="42"/>
      <c r="R222" s="42"/>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c r="AY222" s="46"/>
      <c r="AZ222" s="46"/>
      <c r="BA222" s="47">
        <f t="shared" si="13"/>
        <v>6847</v>
      </c>
      <c r="BB222" s="48">
        <f t="shared" si="14"/>
        <v>6847</v>
      </c>
      <c r="BC222" s="49" t="str">
        <f t="shared" si="15"/>
        <v>INR  Six Thousand Eight Hundred &amp; Forty Seven  Only</v>
      </c>
      <c r="IA222" s="21">
        <v>3.09999999999999</v>
      </c>
      <c r="IB222" s="21" t="s">
        <v>393</v>
      </c>
      <c r="IC222" s="21" t="s">
        <v>510</v>
      </c>
      <c r="ID222" s="21">
        <v>1</v>
      </c>
      <c r="IE222" s="22" t="s">
        <v>204</v>
      </c>
      <c r="IF222" s="22"/>
      <c r="IG222" s="22"/>
      <c r="IH222" s="22"/>
      <c r="II222" s="22"/>
    </row>
    <row r="223" spans="1:243" s="21" customFormat="1" ht="94.5">
      <c r="A223" s="37">
        <v>3.10999999999999</v>
      </c>
      <c r="B223" s="38" t="s">
        <v>394</v>
      </c>
      <c r="C223" s="39" t="s">
        <v>511</v>
      </c>
      <c r="D223" s="39">
        <v>10</v>
      </c>
      <c r="E223" s="40" t="s">
        <v>204</v>
      </c>
      <c r="F223" s="41">
        <v>95.65</v>
      </c>
      <c r="G223" s="42"/>
      <c r="H223" s="42"/>
      <c r="I223" s="43" t="s">
        <v>38</v>
      </c>
      <c r="J223" s="44">
        <f t="shared" si="12"/>
        <v>1</v>
      </c>
      <c r="K223" s="42" t="s">
        <v>39</v>
      </c>
      <c r="L223" s="42" t="s">
        <v>4</v>
      </c>
      <c r="M223" s="45"/>
      <c r="N223" s="42"/>
      <c r="O223" s="42"/>
      <c r="P223" s="46"/>
      <c r="Q223" s="42"/>
      <c r="R223" s="42"/>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46"/>
      <c r="BA223" s="47">
        <f t="shared" si="13"/>
        <v>957</v>
      </c>
      <c r="BB223" s="48">
        <f t="shared" si="14"/>
        <v>957</v>
      </c>
      <c r="BC223" s="49" t="str">
        <f t="shared" si="15"/>
        <v>INR  Nine Hundred &amp; Fifty Seven  Only</v>
      </c>
      <c r="IA223" s="21">
        <v>3.10999999999999</v>
      </c>
      <c r="IB223" s="21" t="s">
        <v>394</v>
      </c>
      <c r="IC223" s="21" t="s">
        <v>511</v>
      </c>
      <c r="ID223" s="21">
        <v>10</v>
      </c>
      <c r="IE223" s="22" t="s">
        <v>204</v>
      </c>
      <c r="IF223" s="22"/>
      <c r="IG223" s="22"/>
      <c r="IH223" s="22"/>
      <c r="II223" s="22"/>
    </row>
    <row r="224" spans="1:243" s="21" customFormat="1" ht="270.75">
      <c r="A224" s="36">
        <v>3.11999999999999</v>
      </c>
      <c r="B224" s="38" t="s">
        <v>395</v>
      </c>
      <c r="C224" s="39" t="s">
        <v>512</v>
      </c>
      <c r="D224" s="39">
        <v>25</v>
      </c>
      <c r="E224" s="40" t="s">
        <v>428</v>
      </c>
      <c r="F224" s="41">
        <v>2652.35</v>
      </c>
      <c r="G224" s="42"/>
      <c r="H224" s="42"/>
      <c r="I224" s="43" t="s">
        <v>38</v>
      </c>
      <c r="J224" s="44">
        <f t="shared" si="12"/>
        <v>1</v>
      </c>
      <c r="K224" s="42" t="s">
        <v>39</v>
      </c>
      <c r="L224" s="42" t="s">
        <v>4</v>
      </c>
      <c r="M224" s="45"/>
      <c r="N224" s="42"/>
      <c r="O224" s="42"/>
      <c r="P224" s="46"/>
      <c r="Q224" s="42"/>
      <c r="R224" s="42"/>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46"/>
      <c r="BA224" s="47">
        <f t="shared" si="13"/>
        <v>66309</v>
      </c>
      <c r="BB224" s="48">
        <f t="shared" si="14"/>
        <v>66309</v>
      </c>
      <c r="BC224" s="49" t="str">
        <f t="shared" si="15"/>
        <v>INR  Sixty Six Thousand Three Hundred &amp; Nine  Only</v>
      </c>
      <c r="IA224" s="21">
        <v>3.11999999999999</v>
      </c>
      <c r="IB224" s="28" t="s">
        <v>395</v>
      </c>
      <c r="IC224" s="21" t="s">
        <v>512</v>
      </c>
      <c r="ID224" s="21">
        <v>25</v>
      </c>
      <c r="IE224" s="22" t="s">
        <v>428</v>
      </c>
      <c r="IF224" s="22"/>
      <c r="IG224" s="22"/>
      <c r="IH224" s="22"/>
      <c r="II224" s="22"/>
    </row>
    <row r="225" spans="1:243" s="21" customFormat="1" ht="299.25">
      <c r="A225" s="37">
        <v>3.12999999999999</v>
      </c>
      <c r="B225" s="38" t="s">
        <v>396</v>
      </c>
      <c r="C225" s="33" t="s">
        <v>513</v>
      </c>
      <c r="D225" s="39">
        <v>50</v>
      </c>
      <c r="E225" s="40" t="s">
        <v>145</v>
      </c>
      <c r="F225" s="41">
        <v>57.53</v>
      </c>
      <c r="G225" s="42"/>
      <c r="H225" s="42"/>
      <c r="I225" s="43" t="s">
        <v>38</v>
      </c>
      <c r="J225" s="44">
        <f t="shared" si="12"/>
        <v>1</v>
      </c>
      <c r="K225" s="42" t="s">
        <v>39</v>
      </c>
      <c r="L225" s="42" t="s">
        <v>4</v>
      </c>
      <c r="M225" s="45"/>
      <c r="N225" s="42"/>
      <c r="O225" s="42"/>
      <c r="P225" s="46"/>
      <c r="Q225" s="42"/>
      <c r="R225" s="42"/>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46"/>
      <c r="AS225" s="46"/>
      <c r="AT225" s="46"/>
      <c r="AU225" s="46"/>
      <c r="AV225" s="46"/>
      <c r="AW225" s="46"/>
      <c r="AX225" s="46"/>
      <c r="AY225" s="46"/>
      <c r="AZ225" s="46"/>
      <c r="BA225" s="47">
        <f t="shared" si="13"/>
        <v>2877</v>
      </c>
      <c r="BB225" s="48">
        <f t="shared" si="14"/>
        <v>2877</v>
      </c>
      <c r="BC225" s="49" t="str">
        <f t="shared" si="15"/>
        <v>INR  Two Thousand Eight Hundred &amp; Seventy Seven  Only</v>
      </c>
      <c r="IA225" s="21">
        <v>3.12999999999999</v>
      </c>
      <c r="IB225" s="28" t="s">
        <v>396</v>
      </c>
      <c r="IC225" s="21" t="s">
        <v>513</v>
      </c>
      <c r="ID225" s="21">
        <v>50</v>
      </c>
      <c r="IE225" s="22" t="s">
        <v>145</v>
      </c>
      <c r="IF225" s="22"/>
      <c r="IG225" s="22"/>
      <c r="IH225" s="22"/>
      <c r="II225" s="22"/>
    </row>
    <row r="226" spans="1:243" s="21" customFormat="1" ht="15.75">
      <c r="A226" s="36">
        <v>3.13999999999999</v>
      </c>
      <c r="B226" s="38" t="s">
        <v>397</v>
      </c>
      <c r="C226" s="39" t="s">
        <v>514</v>
      </c>
      <c r="D226" s="72"/>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c r="AN226" s="73"/>
      <c r="AO226" s="73"/>
      <c r="AP226" s="73"/>
      <c r="AQ226" s="73"/>
      <c r="AR226" s="73"/>
      <c r="AS226" s="73"/>
      <c r="AT226" s="73"/>
      <c r="AU226" s="73"/>
      <c r="AV226" s="73"/>
      <c r="AW226" s="73"/>
      <c r="AX226" s="73"/>
      <c r="AY226" s="73"/>
      <c r="AZ226" s="73"/>
      <c r="BA226" s="73"/>
      <c r="BB226" s="73"/>
      <c r="BC226" s="74"/>
      <c r="IA226" s="21">
        <v>3.13999999999999</v>
      </c>
      <c r="IB226" s="21" t="s">
        <v>397</v>
      </c>
      <c r="IC226" s="21" t="s">
        <v>514</v>
      </c>
      <c r="IE226" s="22"/>
      <c r="IF226" s="22"/>
      <c r="IG226" s="22"/>
      <c r="IH226" s="22"/>
      <c r="II226" s="22"/>
    </row>
    <row r="227" spans="1:243" s="21" customFormat="1" ht="63">
      <c r="A227" s="37">
        <v>3.14999999999999</v>
      </c>
      <c r="B227" s="38" t="s">
        <v>398</v>
      </c>
      <c r="C227" s="39" t="s">
        <v>515</v>
      </c>
      <c r="D227" s="72"/>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4"/>
      <c r="IA227" s="21">
        <v>3.14999999999999</v>
      </c>
      <c r="IB227" s="21" t="s">
        <v>398</v>
      </c>
      <c r="IC227" s="21" t="s">
        <v>515</v>
      </c>
      <c r="IE227" s="22"/>
      <c r="IF227" s="22"/>
      <c r="IG227" s="22"/>
      <c r="IH227" s="22"/>
      <c r="II227" s="22"/>
    </row>
    <row r="228" spans="1:243" s="21" customFormat="1" ht="31.5">
      <c r="A228" s="36">
        <v>3.15999999999999</v>
      </c>
      <c r="B228" s="38" t="s">
        <v>399</v>
      </c>
      <c r="C228" s="33" t="s">
        <v>516</v>
      </c>
      <c r="D228" s="39">
        <v>5</v>
      </c>
      <c r="E228" s="40" t="s">
        <v>146</v>
      </c>
      <c r="F228" s="41">
        <v>432.35</v>
      </c>
      <c r="G228" s="42"/>
      <c r="H228" s="42"/>
      <c r="I228" s="43" t="s">
        <v>38</v>
      </c>
      <c r="J228" s="44">
        <f t="shared" si="12"/>
        <v>1</v>
      </c>
      <c r="K228" s="42" t="s">
        <v>39</v>
      </c>
      <c r="L228" s="42" t="s">
        <v>4</v>
      </c>
      <c r="M228" s="45"/>
      <c r="N228" s="42"/>
      <c r="O228" s="42"/>
      <c r="P228" s="46"/>
      <c r="Q228" s="42"/>
      <c r="R228" s="42"/>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46"/>
      <c r="BA228" s="47">
        <f t="shared" si="13"/>
        <v>2162</v>
      </c>
      <c r="BB228" s="48">
        <f t="shared" si="14"/>
        <v>2162</v>
      </c>
      <c r="BC228" s="49" t="str">
        <f t="shared" si="15"/>
        <v>INR  Two Thousand One Hundred &amp; Sixty Two  Only</v>
      </c>
      <c r="IA228" s="21">
        <v>3.15999999999999</v>
      </c>
      <c r="IB228" s="21" t="s">
        <v>399</v>
      </c>
      <c r="IC228" s="21" t="s">
        <v>516</v>
      </c>
      <c r="ID228" s="21">
        <v>5</v>
      </c>
      <c r="IE228" s="22" t="s">
        <v>146</v>
      </c>
      <c r="IF228" s="22"/>
      <c r="IG228" s="22"/>
      <c r="IH228" s="22"/>
      <c r="II228" s="22"/>
    </row>
    <row r="229" spans="1:243" s="21" customFormat="1" ht="31.5">
      <c r="A229" s="37">
        <v>3.16999999999999</v>
      </c>
      <c r="B229" s="38" t="s">
        <v>400</v>
      </c>
      <c r="C229" s="39" t="s">
        <v>517</v>
      </c>
      <c r="D229" s="39">
        <v>5</v>
      </c>
      <c r="E229" s="40" t="s">
        <v>146</v>
      </c>
      <c r="F229" s="41">
        <v>711.22</v>
      </c>
      <c r="G229" s="42"/>
      <c r="H229" s="42"/>
      <c r="I229" s="43" t="s">
        <v>38</v>
      </c>
      <c r="J229" s="44">
        <f t="shared" si="12"/>
        <v>1</v>
      </c>
      <c r="K229" s="42" t="s">
        <v>39</v>
      </c>
      <c r="L229" s="42" t="s">
        <v>4</v>
      </c>
      <c r="M229" s="45"/>
      <c r="N229" s="42"/>
      <c r="O229" s="42"/>
      <c r="P229" s="46"/>
      <c r="Q229" s="42"/>
      <c r="R229" s="42"/>
      <c r="S229" s="46"/>
      <c r="T229" s="46"/>
      <c r="U229" s="46"/>
      <c r="V229" s="46"/>
      <c r="W229" s="46"/>
      <c r="X229" s="46"/>
      <c r="Y229" s="46"/>
      <c r="Z229" s="46"/>
      <c r="AA229" s="46"/>
      <c r="AB229" s="46"/>
      <c r="AC229" s="46"/>
      <c r="AD229" s="46"/>
      <c r="AE229" s="46"/>
      <c r="AF229" s="46"/>
      <c r="AG229" s="46"/>
      <c r="AH229" s="46"/>
      <c r="AI229" s="46"/>
      <c r="AJ229" s="46"/>
      <c r="AK229" s="46"/>
      <c r="AL229" s="46"/>
      <c r="AM229" s="46"/>
      <c r="AN229" s="46"/>
      <c r="AO229" s="46"/>
      <c r="AP229" s="46"/>
      <c r="AQ229" s="46"/>
      <c r="AR229" s="46"/>
      <c r="AS229" s="46"/>
      <c r="AT229" s="46"/>
      <c r="AU229" s="46"/>
      <c r="AV229" s="46"/>
      <c r="AW229" s="46"/>
      <c r="AX229" s="46"/>
      <c r="AY229" s="46"/>
      <c r="AZ229" s="46"/>
      <c r="BA229" s="47">
        <f t="shared" si="13"/>
        <v>3556</v>
      </c>
      <c r="BB229" s="48">
        <f t="shared" si="14"/>
        <v>3556</v>
      </c>
      <c r="BC229" s="49" t="str">
        <f t="shared" si="15"/>
        <v>INR  Three Thousand Five Hundred &amp; Fifty Six  Only</v>
      </c>
      <c r="IA229" s="21">
        <v>3.16999999999999</v>
      </c>
      <c r="IB229" s="21" t="s">
        <v>400</v>
      </c>
      <c r="IC229" s="21" t="s">
        <v>517</v>
      </c>
      <c r="ID229" s="21">
        <v>5</v>
      </c>
      <c r="IE229" s="22" t="s">
        <v>146</v>
      </c>
      <c r="IF229" s="22"/>
      <c r="IG229" s="22"/>
      <c r="IH229" s="22"/>
      <c r="II229" s="22"/>
    </row>
    <row r="230" spans="1:243" s="21" customFormat="1" ht="31.5">
      <c r="A230" s="36">
        <v>3.17999999999999</v>
      </c>
      <c r="B230" s="38" t="s">
        <v>401</v>
      </c>
      <c r="C230" s="39" t="s">
        <v>518</v>
      </c>
      <c r="D230" s="39">
        <v>5</v>
      </c>
      <c r="E230" s="40" t="s">
        <v>146</v>
      </c>
      <c r="F230" s="41">
        <v>790.93</v>
      </c>
      <c r="G230" s="42"/>
      <c r="H230" s="42"/>
      <c r="I230" s="43" t="s">
        <v>38</v>
      </c>
      <c r="J230" s="44">
        <f t="shared" si="12"/>
        <v>1</v>
      </c>
      <c r="K230" s="42" t="s">
        <v>39</v>
      </c>
      <c r="L230" s="42" t="s">
        <v>4</v>
      </c>
      <c r="M230" s="45"/>
      <c r="N230" s="42"/>
      <c r="O230" s="42"/>
      <c r="P230" s="46"/>
      <c r="Q230" s="42"/>
      <c r="R230" s="42"/>
      <c r="S230" s="46"/>
      <c r="T230" s="46"/>
      <c r="U230" s="46"/>
      <c r="V230" s="46"/>
      <c r="W230" s="46"/>
      <c r="X230" s="46"/>
      <c r="Y230" s="46"/>
      <c r="Z230" s="46"/>
      <c r="AA230" s="46"/>
      <c r="AB230" s="46"/>
      <c r="AC230" s="46"/>
      <c r="AD230" s="46"/>
      <c r="AE230" s="46"/>
      <c r="AF230" s="46"/>
      <c r="AG230" s="46"/>
      <c r="AH230" s="46"/>
      <c r="AI230" s="46"/>
      <c r="AJ230" s="46"/>
      <c r="AK230" s="46"/>
      <c r="AL230" s="46"/>
      <c r="AM230" s="46"/>
      <c r="AN230" s="46"/>
      <c r="AO230" s="46"/>
      <c r="AP230" s="46"/>
      <c r="AQ230" s="46"/>
      <c r="AR230" s="46"/>
      <c r="AS230" s="46"/>
      <c r="AT230" s="46"/>
      <c r="AU230" s="46"/>
      <c r="AV230" s="46"/>
      <c r="AW230" s="46"/>
      <c r="AX230" s="46"/>
      <c r="AY230" s="46"/>
      <c r="AZ230" s="46"/>
      <c r="BA230" s="47">
        <f t="shared" si="13"/>
        <v>3955</v>
      </c>
      <c r="BB230" s="48">
        <f t="shared" si="14"/>
        <v>3955</v>
      </c>
      <c r="BC230" s="49" t="str">
        <f t="shared" si="15"/>
        <v>INR  Three Thousand Nine Hundred &amp; Fifty Five  Only</v>
      </c>
      <c r="IA230" s="21">
        <v>3.17999999999999</v>
      </c>
      <c r="IB230" s="21" t="s">
        <v>401</v>
      </c>
      <c r="IC230" s="21" t="s">
        <v>518</v>
      </c>
      <c r="ID230" s="21">
        <v>5</v>
      </c>
      <c r="IE230" s="22" t="s">
        <v>146</v>
      </c>
      <c r="IF230" s="22"/>
      <c r="IG230" s="22"/>
      <c r="IH230" s="22"/>
      <c r="II230" s="22"/>
    </row>
    <row r="231" spans="1:243" s="21" customFormat="1" ht="31.5">
      <c r="A231" s="37">
        <v>3.18999999999999</v>
      </c>
      <c r="B231" s="38" t="s">
        <v>402</v>
      </c>
      <c r="C231" s="33" t="s">
        <v>519</v>
      </c>
      <c r="D231" s="39">
        <v>5</v>
      </c>
      <c r="E231" s="40" t="s">
        <v>146</v>
      </c>
      <c r="F231" s="41">
        <v>1299.04</v>
      </c>
      <c r="G231" s="42"/>
      <c r="H231" s="42"/>
      <c r="I231" s="43" t="s">
        <v>38</v>
      </c>
      <c r="J231" s="44">
        <f t="shared" si="12"/>
        <v>1</v>
      </c>
      <c r="K231" s="42" t="s">
        <v>39</v>
      </c>
      <c r="L231" s="42" t="s">
        <v>4</v>
      </c>
      <c r="M231" s="45"/>
      <c r="N231" s="42"/>
      <c r="O231" s="42"/>
      <c r="P231" s="46"/>
      <c r="Q231" s="42"/>
      <c r="R231" s="42"/>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46"/>
      <c r="BA231" s="47">
        <f t="shared" si="13"/>
        <v>6495</v>
      </c>
      <c r="BB231" s="48">
        <f t="shared" si="14"/>
        <v>6495</v>
      </c>
      <c r="BC231" s="49" t="str">
        <f t="shared" si="15"/>
        <v>INR  Six Thousand Four Hundred &amp; Ninety Five  Only</v>
      </c>
      <c r="IA231" s="21">
        <v>3.18999999999999</v>
      </c>
      <c r="IB231" s="21" t="s">
        <v>402</v>
      </c>
      <c r="IC231" s="21" t="s">
        <v>519</v>
      </c>
      <c r="ID231" s="21">
        <v>5</v>
      </c>
      <c r="IE231" s="22" t="s">
        <v>146</v>
      </c>
      <c r="IF231" s="22"/>
      <c r="IG231" s="22"/>
      <c r="IH231" s="22"/>
      <c r="II231" s="22"/>
    </row>
    <row r="232" spans="1:243" s="21" customFormat="1" ht="189" customHeight="1">
      <c r="A232" s="36">
        <v>3.19999999999999</v>
      </c>
      <c r="B232" s="38" t="s">
        <v>403</v>
      </c>
      <c r="C232" s="39" t="s">
        <v>520</v>
      </c>
      <c r="D232" s="72"/>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4"/>
      <c r="IA232" s="21">
        <v>3.19999999999999</v>
      </c>
      <c r="IB232" s="21" t="s">
        <v>403</v>
      </c>
      <c r="IC232" s="21" t="s">
        <v>520</v>
      </c>
      <c r="IE232" s="22"/>
      <c r="IF232" s="22"/>
      <c r="IG232" s="22"/>
      <c r="IH232" s="22"/>
      <c r="II232" s="22"/>
    </row>
    <row r="233" spans="1:243" s="21" customFormat="1" ht="63">
      <c r="A233" s="37">
        <v>3.20999999999999</v>
      </c>
      <c r="B233" s="38" t="s">
        <v>404</v>
      </c>
      <c r="C233" s="39" t="s">
        <v>521</v>
      </c>
      <c r="D233" s="72"/>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c r="AN233" s="73"/>
      <c r="AO233" s="73"/>
      <c r="AP233" s="73"/>
      <c r="AQ233" s="73"/>
      <c r="AR233" s="73"/>
      <c r="AS233" s="73"/>
      <c r="AT233" s="73"/>
      <c r="AU233" s="73"/>
      <c r="AV233" s="73"/>
      <c r="AW233" s="73"/>
      <c r="AX233" s="73"/>
      <c r="AY233" s="73"/>
      <c r="AZ233" s="73"/>
      <c r="BA233" s="73"/>
      <c r="BB233" s="73"/>
      <c r="BC233" s="74"/>
      <c r="IA233" s="21">
        <v>3.20999999999999</v>
      </c>
      <c r="IB233" s="21" t="s">
        <v>404</v>
      </c>
      <c r="IC233" s="21" t="s">
        <v>521</v>
      </c>
      <c r="IE233" s="22"/>
      <c r="IF233" s="22"/>
      <c r="IG233" s="22"/>
      <c r="IH233" s="22"/>
      <c r="II233" s="22"/>
    </row>
    <row r="234" spans="1:243" s="21" customFormat="1" ht="31.5">
      <c r="A234" s="36">
        <v>3.21999999999999</v>
      </c>
      <c r="B234" s="38" t="s">
        <v>405</v>
      </c>
      <c r="C234" s="33" t="s">
        <v>522</v>
      </c>
      <c r="D234" s="39">
        <v>1</v>
      </c>
      <c r="E234" s="40" t="s">
        <v>147</v>
      </c>
      <c r="F234" s="41">
        <v>10247.35</v>
      </c>
      <c r="G234" s="42"/>
      <c r="H234" s="42"/>
      <c r="I234" s="43" t="s">
        <v>38</v>
      </c>
      <c r="J234" s="44">
        <f t="shared" si="12"/>
        <v>1</v>
      </c>
      <c r="K234" s="42" t="s">
        <v>39</v>
      </c>
      <c r="L234" s="42" t="s">
        <v>4</v>
      </c>
      <c r="M234" s="45"/>
      <c r="N234" s="42"/>
      <c r="O234" s="42"/>
      <c r="P234" s="46"/>
      <c r="Q234" s="42"/>
      <c r="R234" s="42"/>
      <c r="S234" s="46"/>
      <c r="T234" s="46"/>
      <c r="U234" s="46"/>
      <c r="V234" s="46"/>
      <c r="W234" s="46"/>
      <c r="X234" s="46"/>
      <c r="Y234" s="46"/>
      <c r="Z234" s="46"/>
      <c r="AA234" s="46"/>
      <c r="AB234" s="46"/>
      <c r="AC234" s="46"/>
      <c r="AD234" s="46"/>
      <c r="AE234" s="46"/>
      <c r="AF234" s="46"/>
      <c r="AG234" s="46"/>
      <c r="AH234" s="46"/>
      <c r="AI234" s="46"/>
      <c r="AJ234" s="46"/>
      <c r="AK234" s="46"/>
      <c r="AL234" s="46"/>
      <c r="AM234" s="46"/>
      <c r="AN234" s="46"/>
      <c r="AO234" s="46"/>
      <c r="AP234" s="46"/>
      <c r="AQ234" s="46"/>
      <c r="AR234" s="46"/>
      <c r="AS234" s="46"/>
      <c r="AT234" s="46"/>
      <c r="AU234" s="46"/>
      <c r="AV234" s="46"/>
      <c r="AW234" s="46"/>
      <c r="AX234" s="46"/>
      <c r="AY234" s="46"/>
      <c r="AZ234" s="46"/>
      <c r="BA234" s="47">
        <f t="shared" si="13"/>
        <v>10247</v>
      </c>
      <c r="BB234" s="48">
        <f t="shared" si="14"/>
        <v>10247</v>
      </c>
      <c r="BC234" s="49" t="str">
        <f t="shared" si="15"/>
        <v>INR  Ten Thousand Two Hundred &amp; Forty Seven  Only</v>
      </c>
      <c r="IA234" s="21">
        <v>3.21999999999999</v>
      </c>
      <c r="IB234" s="21" t="s">
        <v>405</v>
      </c>
      <c r="IC234" s="21" t="s">
        <v>522</v>
      </c>
      <c r="ID234" s="21">
        <v>1</v>
      </c>
      <c r="IE234" s="22" t="s">
        <v>147</v>
      </c>
      <c r="IF234" s="22"/>
      <c r="IG234" s="22"/>
      <c r="IH234" s="22"/>
      <c r="II234" s="22"/>
    </row>
    <row r="235" spans="1:243" s="21" customFormat="1" ht="78.75">
      <c r="A235" s="37">
        <v>3.22999999999999</v>
      </c>
      <c r="B235" s="38" t="s">
        <v>406</v>
      </c>
      <c r="C235" s="39" t="s">
        <v>523</v>
      </c>
      <c r="D235" s="72"/>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c r="AN235" s="73"/>
      <c r="AO235" s="73"/>
      <c r="AP235" s="73"/>
      <c r="AQ235" s="73"/>
      <c r="AR235" s="73"/>
      <c r="AS235" s="73"/>
      <c r="AT235" s="73"/>
      <c r="AU235" s="73"/>
      <c r="AV235" s="73"/>
      <c r="AW235" s="73"/>
      <c r="AX235" s="73"/>
      <c r="AY235" s="73"/>
      <c r="AZ235" s="73"/>
      <c r="BA235" s="73"/>
      <c r="BB235" s="73"/>
      <c r="BC235" s="74"/>
      <c r="IA235" s="21">
        <v>3.22999999999999</v>
      </c>
      <c r="IB235" s="21" t="s">
        <v>406</v>
      </c>
      <c r="IC235" s="21" t="s">
        <v>523</v>
      </c>
      <c r="IE235" s="22"/>
      <c r="IF235" s="22"/>
      <c r="IG235" s="22"/>
      <c r="IH235" s="22"/>
      <c r="II235" s="22"/>
    </row>
    <row r="236" spans="1:243" s="21" customFormat="1" ht="42.75" customHeight="1">
      <c r="A236" s="36">
        <v>3.23999999999999</v>
      </c>
      <c r="B236" s="38" t="s">
        <v>405</v>
      </c>
      <c r="C236" s="39" t="s">
        <v>524</v>
      </c>
      <c r="D236" s="39">
        <v>1</v>
      </c>
      <c r="E236" s="40" t="s">
        <v>147</v>
      </c>
      <c r="F236" s="41">
        <v>21399.3</v>
      </c>
      <c r="G236" s="42"/>
      <c r="H236" s="42"/>
      <c r="I236" s="43" t="s">
        <v>38</v>
      </c>
      <c r="J236" s="44">
        <f t="shared" si="12"/>
        <v>1</v>
      </c>
      <c r="K236" s="42" t="s">
        <v>39</v>
      </c>
      <c r="L236" s="42" t="s">
        <v>4</v>
      </c>
      <c r="M236" s="45"/>
      <c r="N236" s="42"/>
      <c r="O236" s="42"/>
      <c r="P236" s="46"/>
      <c r="Q236" s="42"/>
      <c r="R236" s="42"/>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7">
        <f t="shared" si="13"/>
        <v>21399</v>
      </c>
      <c r="BB236" s="48">
        <f t="shared" si="14"/>
        <v>21399</v>
      </c>
      <c r="BC236" s="49" t="str">
        <f t="shared" si="15"/>
        <v>INR  Twenty One Thousand Three Hundred &amp; Ninety Nine  Only</v>
      </c>
      <c r="IA236" s="21">
        <v>3.23999999999999</v>
      </c>
      <c r="IB236" s="21" t="s">
        <v>405</v>
      </c>
      <c r="IC236" s="21" t="s">
        <v>524</v>
      </c>
      <c r="ID236" s="21">
        <v>1</v>
      </c>
      <c r="IE236" s="22" t="s">
        <v>147</v>
      </c>
      <c r="IF236" s="22"/>
      <c r="IG236" s="22"/>
      <c r="IH236" s="22"/>
      <c r="II236" s="22"/>
    </row>
    <row r="237" spans="1:243" s="21" customFormat="1" ht="192.75" customHeight="1">
      <c r="A237" s="37">
        <v>3.24999999999999</v>
      </c>
      <c r="B237" s="38" t="s">
        <v>407</v>
      </c>
      <c r="C237" s="33" t="s">
        <v>525</v>
      </c>
      <c r="D237" s="72"/>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c r="AN237" s="73"/>
      <c r="AO237" s="73"/>
      <c r="AP237" s="73"/>
      <c r="AQ237" s="73"/>
      <c r="AR237" s="73"/>
      <c r="AS237" s="73"/>
      <c r="AT237" s="73"/>
      <c r="AU237" s="73"/>
      <c r="AV237" s="73"/>
      <c r="AW237" s="73"/>
      <c r="AX237" s="73"/>
      <c r="AY237" s="73"/>
      <c r="AZ237" s="73"/>
      <c r="BA237" s="73"/>
      <c r="BB237" s="73"/>
      <c r="BC237" s="74"/>
      <c r="IA237" s="21">
        <v>3.24999999999999</v>
      </c>
      <c r="IB237" s="21" t="s">
        <v>407</v>
      </c>
      <c r="IC237" s="21" t="s">
        <v>525</v>
      </c>
      <c r="IE237" s="22"/>
      <c r="IF237" s="22"/>
      <c r="IG237" s="22"/>
      <c r="IH237" s="22"/>
      <c r="II237" s="22"/>
    </row>
    <row r="238" spans="1:243" s="21" customFormat="1" ht="174" customHeight="1">
      <c r="A238" s="36">
        <v>3.25999999999999</v>
      </c>
      <c r="B238" s="38" t="s">
        <v>408</v>
      </c>
      <c r="C238" s="39" t="s">
        <v>526</v>
      </c>
      <c r="D238" s="72"/>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c r="AN238" s="73"/>
      <c r="AO238" s="73"/>
      <c r="AP238" s="73"/>
      <c r="AQ238" s="73"/>
      <c r="AR238" s="73"/>
      <c r="AS238" s="73"/>
      <c r="AT238" s="73"/>
      <c r="AU238" s="73"/>
      <c r="AV238" s="73"/>
      <c r="AW238" s="73"/>
      <c r="AX238" s="73"/>
      <c r="AY238" s="73"/>
      <c r="AZ238" s="73"/>
      <c r="BA238" s="73"/>
      <c r="BB238" s="73"/>
      <c r="BC238" s="74"/>
      <c r="IA238" s="21">
        <v>3.25999999999999</v>
      </c>
      <c r="IB238" s="21" t="s">
        <v>408</v>
      </c>
      <c r="IC238" s="21" t="s">
        <v>526</v>
      </c>
      <c r="IE238" s="22"/>
      <c r="IF238" s="22"/>
      <c r="IG238" s="22"/>
      <c r="IH238" s="22"/>
      <c r="II238" s="22"/>
    </row>
    <row r="239" spans="1:243" s="21" customFormat="1" ht="31.5">
      <c r="A239" s="37">
        <v>3.26999999999999</v>
      </c>
      <c r="B239" s="38" t="s">
        <v>405</v>
      </c>
      <c r="C239" s="39" t="s">
        <v>527</v>
      </c>
      <c r="D239" s="39">
        <v>1</v>
      </c>
      <c r="E239" s="40" t="s">
        <v>147</v>
      </c>
      <c r="F239" s="41">
        <v>10422.14</v>
      </c>
      <c r="G239" s="42"/>
      <c r="H239" s="42"/>
      <c r="I239" s="43" t="s">
        <v>38</v>
      </c>
      <c r="J239" s="44">
        <f t="shared" si="12"/>
        <v>1</v>
      </c>
      <c r="K239" s="42" t="s">
        <v>39</v>
      </c>
      <c r="L239" s="42" t="s">
        <v>4</v>
      </c>
      <c r="M239" s="45"/>
      <c r="N239" s="42"/>
      <c r="O239" s="42"/>
      <c r="P239" s="46"/>
      <c r="Q239" s="42"/>
      <c r="R239" s="42"/>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46"/>
      <c r="BA239" s="47">
        <f t="shared" si="13"/>
        <v>10422</v>
      </c>
      <c r="BB239" s="48">
        <f t="shared" si="14"/>
        <v>10422</v>
      </c>
      <c r="BC239" s="49" t="str">
        <f t="shared" si="15"/>
        <v>INR  Ten Thousand Four Hundred &amp; Twenty Two  Only</v>
      </c>
      <c r="IA239" s="21">
        <v>3.26999999999999</v>
      </c>
      <c r="IB239" s="21" t="s">
        <v>405</v>
      </c>
      <c r="IC239" s="21" t="s">
        <v>527</v>
      </c>
      <c r="ID239" s="21">
        <v>1</v>
      </c>
      <c r="IE239" s="22" t="s">
        <v>147</v>
      </c>
      <c r="IF239" s="22"/>
      <c r="IG239" s="22"/>
      <c r="IH239" s="22"/>
      <c r="II239" s="22"/>
    </row>
    <row r="240" spans="1:243" s="21" customFormat="1" ht="63">
      <c r="A240" s="36">
        <v>3.27999999999999</v>
      </c>
      <c r="B240" s="38" t="s">
        <v>409</v>
      </c>
      <c r="C240" s="33" t="s">
        <v>528</v>
      </c>
      <c r="D240" s="72"/>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c r="AN240" s="73"/>
      <c r="AO240" s="73"/>
      <c r="AP240" s="73"/>
      <c r="AQ240" s="73"/>
      <c r="AR240" s="73"/>
      <c r="AS240" s="73"/>
      <c r="AT240" s="73"/>
      <c r="AU240" s="73"/>
      <c r="AV240" s="73"/>
      <c r="AW240" s="73"/>
      <c r="AX240" s="73"/>
      <c r="AY240" s="73"/>
      <c r="AZ240" s="73"/>
      <c r="BA240" s="73"/>
      <c r="BB240" s="73"/>
      <c r="BC240" s="74"/>
      <c r="IA240" s="21">
        <v>3.27999999999999</v>
      </c>
      <c r="IB240" s="21" t="s">
        <v>409</v>
      </c>
      <c r="IC240" s="21" t="s">
        <v>528</v>
      </c>
      <c r="IE240" s="22"/>
      <c r="IF240" s="22"/>
      <c r="IG240" s="22"/>
      <c r="IH240" s="22"/>
      <c r="II240" s="22"/>
    </row>
    <row r="241" spans="1:243" s="21" customFormat="1" ht="31.5">
      <c r="A241" s="37">
        <v>3.28999999999999</v>
      </c>
      <c r="B241" s="38" t="s">
        <v>410</v>
      </c>
      <c r="C241" s="39" t="s">
        <v>529</v>
      </c>
      <c r="D241" s="39">
        <v>1</v>
      </c>
      <c r="E241" s="40" t="s">
        <v>147</v>
      </c>
      <c r="F241" s="41">
        <v>2388.12</v>
      </c>
      <c r="G241" s="42"/>
      <c r="H241" s="42"/>
      <c r="I241" s="43" t="s">
        <v>38</v>
      </c>
      <c r="J241" s="44">
        <f t="shared" si="12"/>
        <v>1</v>
      </c>
      <c r="K241" s="42" t="s">
        <v>39</v>
      </c>
      <c r="L241" s="42" t="s">
        <v>4</v>
      </c>
      <c r="M241" s="45"/>
      <c r="N241" s="42"/>
      <c r="O241" s="42"/>
      <c r="P241" s="46"/>
      <c r="Q241" s="42"/>
      <c r="R241" s="42"/>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46"/>
      <c r="BA241" s="47">
        <f t="shared" si="13"/>
        <v>2388</v>
      </c>
      <c r="BB241" s="48">
        <f t="shared" si="14"/>
        <v>2388</v>
      </c>
      <c r="BC241" s="49" t="str">
        <f t="shared" si="15"/>
        <v>INR  Two Thousand Three Hundred &amp; Eighty Eight  Only</v>
      </c>
      <c r="IA241" s="21">
        <v>3.28999999999999</v>
      </c>
      <c r="IB241" s="21" t="s">
        <v>410</v>
      </c>
      <c r="IC241" s="21" t="s">
        <v>529</v>
      </c>
      <c r="ID241" s="21">
        <v>1</v>
      </c>
      <c r="IE241" s="22" t="s">
        <v>147</v>
      </c>
      <c r="IF241" s="22"/>
      <c r="IG241" s="22"/>
      <c r="IH241" s="22"/>
      <c r="II241" s="22"/>
    </row>
    <row r="242" spans="1:243" s="21" customFormat="1" ht="31.5">
      <c r="A242" s="36">
        <v>3.29999999999999</v>
      </c>
      <c r="B242" s="38" t="s">
        <v>411</v>
      </c>
      <c r="C242" s="39" t="s">
        <v>530</v>
      </c>
      <c r="D242" s="39">
        <v>2</v>
      </c>
      <c r="E242" s="40" t="s">
        <v>147</v>
      </c>
      <c r="F242" s="41">
        <v>3761.81</v>
      </c>
      <c r="G242" s="42"/>
      <c r="H242" s="42"/>
      <c r="I242" s="43" t="s">
        <v>38</v>
      </c>
      <c r="J242" s="44">
        <f t="shared" si="12"/>
        <v>1</v>
      </c>
      <c r="K242" s="42" t="s">
        <v>39</v>
      </c>
      <c r="L242" s="42" t="s">
        <v>4</v>
      </c>
      <c r="M242" s="45"/>
      <c r="N242" s="42"/>
      <c r="O242" s="42"/>
      <c r="P242" s="46"/>
      <c r="Q242" s="42"/>
      <c r="R242" s="42"/>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46"/>
      <c r="BA242" s="47">
        <f t="shared" si="13"/>
        <v>7524</v>
      </c>
      <c r="BB242" s="48">
        <f t="shared" si="14"/>
        <v>7524</v>
      </c>
      <c r="BC242" s="49" t="str">
        <f t="shared" si="15"/>
        <v>INR  Seven Thousand Five Hundred &amp; Twenty Four  Only</v>
      </c>
      <c r="IA242" s="21">
        <v>3.29999999999999</v>
      </c>
      <c r="IB242" s="21" t="s">
        <v>411</v>
      </c>
      <c r="IC242" s="21" t="s">
        <v>530</v>
      </c>
      <c r="ID242" s="21">
        <v>2</v>
      </c>
      <c r="IE242" s="22" t="s">
        <v>147</v>
      </c>
      <c r="IF242" s="22"/>
      <c r="IG242" s="22"/>
      <c r="IH242" s="22"/>
      <c r="II242" s="22"/>
    </row>
    <row r="243" spans="1:243" s="21" customFormat="1" ht="63">
      <c r="A243" s="37">
        <v>3.30999999999999</v>
      </c>
      <c r="B243" s="38" t="s">
        <v>412</v>
      </c>
      <c r="C243" s="33" t="s">
        <v>531</v>
      </c>
      <c r="D243" s="72"/>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c r="AN243" s="73"/>
      <c r="AO243" s="73"/>
      <c r="AP243" s="73"/>
      <c r="AQ243" s="73"/>
      <c r="AR243" s="73"/>
      <c r="AS243" s="73"/>
      <c r="AT243" s="73"/>
      <c r="AU243" s="73"/>
      <c r="AV243" s="73"/>
      <c r="AW243" s="73"/>
      <c r="AX243" s="73"/>
      <c r="AY243" s="73"/>
      <c r="AZ243" s="73"/>
      <c r="BA243" s="73"/>
      <c r="BB243" s="73"/>
      <c r="BC243" s="74"/>
      <c r="IA243" s="21">
        <v>3.30999999999999</v>
      </c>
      <c r="IB243" s="21" t="s">
        <v>412</v>
      </c>
      <c r="IC243" s="21" t="s">
        <v>531</v>
      </c>
      <c r="IE243" s="22"/>
      <c r="IF243" s="22"/>
      <c r="IG243" s="22"/>
      <c r="IH243" s="22"/>
      <c r="II243" s="22"/>
    </row>
    <row r="244" spans="1:243" s="21" customFormat="1" ht="31.5">
      <c r="A244" s="36">
        <v>3.31999999999999</v>
      </c>
      <c r="B244" s="38" t="s">
        <v>405</v>
      </c>
      <c r="C244" s="39" t="s">
        <v>532</v>
      </c>
      <c r="D244" s="39">
        <v>2</v>
      </c>
      <c r="E244" s="40" t="s">
        <v>147</v>
      </c>
      <c r="F244" s="41">
        <v>5487.24</v>
      </c>
      <c r="G244" s="42"/>
      <c r="H244" s="42"/>
      <c r="I244" s="43" t="s">
        <v>38</v>
      </c>
      <c r="J244" s="44">
        <f t="shared" si="12"/>
        <v>1</v>
      </c>
      <c r="K244" s="42" t="s">
        <v>39</v>
      </c>
      <c r="L244" s="42" t="s">
        <v>4</v>
      </c>
      <c r="M244" s="45"/>
      <c r="N244" s="42"/>
      <c r="O244" s="42"/>
      <c r="P244" s="46"/>
      <c r="Q244" s="42"/>
      <c r="R244" s="42"/>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46"/>
      <c r="BA244" s="47">
        <f t="shared" si="13"/>
        <v>10974</v>
      </c>
      <c r="BB244" s="48">
        <f t="shared" si="14"/>
        <v>10974</v>
      </c>
      <c r="BC244" s="49" t="str">
        <f t="shared" si="15"/>
        <v>INR  Ten Thousand Nine Hundred &amp; Seventy Four  Only</v>
      </c>
      <c r="IA244" s="21">
        <v>3.31999999999999</v>
      </c>
      <c r="IB244" s="21" t="s">
        <v>405</v>
      </c>
      <c r="IC244" s="21" t="s">
        <v>532</v>
      </c>
      <c r="ID244" s="21">
        <v>2</v>
      </c>
      <c r="IE244" s="22" t="s">
        <v>147</v>
      </c>
      <c r="IF244" s="22"/>
      <c r="IG244" s="22"/>
      <c r="IH244" s="22"/>
      <c r="II244" s="22"/>
    </row>
    <row r="245" spans="1:243" s="21" customFormat="1" ht="78.75">
      <c r="A245" s="37">
        <v>3.32999999999999</v>
      </c>
      <c r="B245" s="38" t="s">
        <v>413</v>
      </c>
      <c r="C245" s="39" t="s">
        <v>533</v>
      </c>
      <c r="D245" s="72"/>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4"/>
      <c r="IA245" s="21">
        <v>3.32999999999999</v>
      </c>
      <c r="IB245" s="21" t="s">
        <v>413</v>
      </c>
      <c r="IC245" s="21" t="s">
        <v>533</v>
      </c>
      <c r="IE245" s="22"/>
      <c r="IF245" s="22"/>
      <c r="IG245" s="22"/>
      <c r="IH245" s="22"/>
      <c r="II245" s="22"/>
    </row>
    <row r="246" spans="1:243" s="21" customFormat="1" ht="31.5">
      <c r="A246" s="36">
        <v>3.33999999999999</v>
      </c>
      <c r="B246" s="38" t="s">
        <v>405</v>
      </c>
      <c r="C246" s="33" t="s">
        <v>534</v>
      </c>
      <c r="D246" s="39">
        <v>2</v>
      </c>
      <c r="E246" s="40" t="s">
        <v>147</v>
      </c>
      <c r="F246" s="41">
        <v>9291.49</v>
      </c>
      <c r="G246" s="42"/>
      <c r="H246" s="42"/>
      <c r="I246" s="43" t="s">
        <v>38</v>
      </c>
      <c r="J246" s="44">
        <f t="shared" si="12"/>
        <v>1</v>
      </c>
      <c r="K246" s="42" t="s">
        <v>39</v>
      </c>
      <c r="L246" s="42" t="s">
        <v>4</v>
      </c>
      <c r="M246" s="45"/>
      <c r="N246" s="42"/>
      <c r="O246" s="42"/>
      <c r="P246" s="46"/>
      <c r="Q246" s="42"/>
      <c r="R246" s="42"/>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7">
        <f t="shared" si="13"/>
        <v>18583</v>
      </c>
      <c r="BB246" s="48">
        <f t="shared" si="14"/>
        <v>18583</v>
      </c>
      <c r="BC246" s="49" t="str">
        <f t="shared" si="15"/>
        <v>INR  Eighteen Thousand Five Hundred &amp; Eighty Three  Only</v>
      </c>
      <c r="IA246" s="21">
        <v>3.33999999999999</v>
      </c>
      <c r="IB246" s="21" t="s">
        <v>405</v>
      </c>
      <c r="IC246" s="21" t="s">
        <v>534</v>
      </c>
      <c r="ID246" s="21">
        <v>2</v>
      </c>
      <c r="IE246" s="22" t="s">
        <v>147</v>
      </c>
      <c r="IF246" s="22"/>
      <c r="IG246" s="22"/>
      <c r="IH246" s="22"/>
      <c r="II246" s="22"/>
    </row>
    <row r="247" spans="1:243" s="21" customFormat="1" ht="15.75">
      <c r="A247" s="37">
        <v>3.34999999999999</v>
      </c>
      <c r="B247" s="38" t="s">
        <v>163</v>
      </c>
      <c r="C247" s="39" t="s">
        <v>535</v>
      </c>
      <c r="D247" s="72"/>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c r="AN247" s="73"/>
      <c r="AO247" s="73"/>
      <c r="AP247" s="73"/>
      <c r="AQ247" s="73"/>
      <c r="AR247" s="73"/>
      <c r="AS247" s="73"/>
      <c r="AT247" s="73"/>
      <c r="AU247" s="73"/>
      <c r="AV247" s="73"/>
      <c r="AW247" s="73"/>
      <c r="AX247" s="73"/>
      <c r="AY247" s="73"/>
      <c r="AZ247" s="73"/>
      <c r="BA247" s="73"/>
      <c r="BB247" s="73"/>
      <c r="BC247" s="74"/>
      <c r="IA247" s="21">
        <v>3.34999999999999</v>
      </c>
      <c r="IB247" s="21" t="s">
        <v>163</v>
      </c>
      <c r="IC247" s="21" t="s">
        <v>535</v>
      </c>
      <c r="IE247" s="22"/>
      <c r="IF247" s="22"/>
      <c r="IG247" s="22"/>
      <c r="IH247" s="22"/>
      <c r="II247" s="22"/>
    </row>
    <row r="248" spans="1:243" s="21" customFormat="1" ht="94.5">
      <c r="A248" s="36">
        <v>3.35999999999999</v>
      </c>
      <c r="B248" s="38" t="s">
        <v>414</v>
      </c>
      <c r="C248" s="39" t="s">
        <v>536</v>
      </c>
      <c r="D248" s="39">
        <v>150</v>
      </c>
      <c r="E248" s="40" t="s">
        <v>136</v>
      </c>
      <c r="F248" s="41">
        <v>719.68</v>
      </c>
      <c r="G248" s="42"/>
      <c r="H248" s="42"/>
      <c r="I248" s="43" t="s">
        <v>38</v>
      </c>
      <c r="J248" s="44">
        <f t="shared" si="12"/>
        <v>1</v>
      </c>
      <c r="K248" s="42" t="s">
        <v>39</v>
      </c>
      <c r="L248" s="42" t="s">
        <v>4</v>
      </c>
      <c r="M248" s="45"/>
      <c r="N248" s="42"/>
      <c r="O248" s="42"/>
      <c r="P248" s="46"/>
      <c r="Q248" s="42"/>
      <c r="R248" s="42"/>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46"/>
      <c r="BA248" s="47">
        <f t="shared" si="13"/>
        <v>107952</v>
      </c>
      <c r="BB248" s="48">
        <f t="shared" si="14"/>
        <v>107952</v>
      </c>
      <c r="BC248" s="49" t="str">
        <f t="shared" si="15"/>
        <v>INR  One Lakh Seven Thousand Nine Hundred &amp; Fifty Two  Only</v>
      </c>
      <c r="IA248" s="21">
        <v>3.35999999999999</v>
      </c>
      <c r="IB248" s="21" t="s">
        <v>414</v>
      </c>
      <c r="IC248" s="21" t="s">
        <v>536</v>
      </c>
      <c r="ID248" s="21">
        <v>150</v>
      </c>
      <c r="IE248" s="22" t="s">
        <v>136</v>
      </c>
      <c r="IF248" s="22"/>
      <c r="IG248" s="22"/>
      <c r="IH248" s="22"/>
      <c r="II248" s="22"/>
    </row>
    <row r="249" spans="1:243" s="21" customFormat="1" ht="15.75">
      <c r="A249" s="37">
        <v>3.36999999999999</v>
      </c>
      <c r="B249" s="38" t="s">
        <v>415</v>
      </c>
      <c r="C249" s="33" t="s">
        <v>537</v>
      </c>
      <c r="D249" s="72"/>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4"/>
      <c r="IA249" s="21">
        <v>3.36999999999999</v>
      </c>
      <c r="IB249" s="21" t="s">
        <v>415</v>
      </c>
      <c r="IC249" s="21" t="s">
        <v>537</v>
      </c>
      <c r="IE249" s="22"/>
      <c r="IF249" s="22"/>
      <c r="IG249" s="22"/>
      <c r="IH249" s="22"/>
      <c r="II249" s="22"/>
    </row>
    <row r="250" spans="1:243" s="21" customFormat="1" ht="108.75" customHeight="1">
      <c r="A250" s="36">
        <v>3.37999999999999</v>
      </c>
      <c r="B250" s="38" t="s">
        <v>202</v>
      </c>
      <c r="C250" s="39" t="s">
        <v>538</v>
      </c>
      <c r="D250" s="39">
        <v>10</v>
      </c>
      <c r="E250" s="40" t="s">
        <v>204</v>
      </c>
      <c r="F250" s="41">
        <v>5225.52</v>
      </c>
      <c r="G250" s="42"/>
      <c r="H250" s="42"/>
      <c r="I250" s="43" t="s">
        <v>38</v>
      </c>
      <c r="J250" s="44">
        <f t="shared" si="12"/>
        <v>1</v>
      </c>
      <c r="K250" s="42" t="s">
        <v>39</v>
      </c>
      <c r="L250" s="42" t="s">
        <v>4</v>
      </c>
      <c r="M250" s="45"/>
      <c r="N250" s="42"/>
      <c r="O250" s="42"/>
      <c r="P250" s="46"/>
      <c r="Q250" s="42"/>
      <c r="R250" s="42"/>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6"/>
      <c r="AZ250" s="46"/>
      <c r="BA250" s="47">
        <f t="shared" si="13"/>
        <v>52255</v>
      </c>
      <c r="BB250" s="48">
        <f t="shared" si="14"/>
        <v>52255</v>
      </c>
      <c r="BC250" s="49" t="str">
        <f t="shared" si="15"/>
        <v>INR  Fifty Two Thousand Two Hundred &amp; Fifty Five  Only</v>
      </c>
      <c r="IA250" s="21">
        <v>3.37999999999999</v>
      </c>
      <c r="IB250" s="28" t="s">
        <v>202</v>
      </c>
      <c r="IC250" s="21" t="s">
        <v>538</v>
      </c>
      <c r="ID250" s="21">
        <v>10</v>
      </c>
      <c r="IE250" s="22" t="s">
        <v>204</v>
      </c>
      <c r="IF250" s="22"/>
      <c r="IG250" s="22"/>
      <c r="IH250" s="22"/>
      <c r="II250" s="22"/>
    </row>
    <row r="251" spans="1:243" s="21" customFormat="1" ht="87" customHeight="1">
      <c r="A251" s="37">
        <v>3.38999999999999</v>
      </c>
      <c r="B251" s="38" t="s">
        <v>416</v>
      </c>
      <c r="C251" s="39" t="s">
        <v>539</v>
      </c>
      <c r="D251" s="39">
        <v>15</v>
      </c>
      <c r="E251" s="40" t="s">
        <v>204</v>
      </c>
      <c r="F251" s="41">
        <v>3341.96</v>
      </c>
      <c r="G251" s="42"/>
      <c r="H251" s="42"/>
      <c r="I251" s="43" t="s">
        <v>38</v>
      </c>
      <c r="J251" s="44">
        <f t="shared" si="12"/>
        <v>1</v>
      </c>
      <c r="K251" s="42" t="s">
        <v>39</v>
      </c>
      <c r="L251" s="42" t="s">
        <v>4</v>
      </c>
      <c r="M251" s="45"/>
      <c r="N251" s="42"/>
      <c r="O251" s="42"/>
      <c r="P251" s="46"/>
      <c r="Q251" s="42"/>
      <c r="R251" s="42"/>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46"/>
      <c r="BA251" s="47">
        <f t="shared" si="13"/>
        <v>50129</v>
      </c>
      <c r="BB251" s="48">
        <f t="shared" si="14"/>
        <v>50129</v>
      </c>
      <c r="BC251" s="49" t="str">
        <f t="shared" si="15"/>
        <v>INR  Fifty Thousand One Hundred &amp; Twenty Nine  Only</v>
      </c>
      <c r="IA251" s="21">
        <v>3.38999999999999</v>
      </c>
      <c r="IB251" s="28" t="s">
        <v>416</v>
      </c>
      <c r="IC251" s="21" t="s">
        <v>539</v>
      </c>
      <c r="ID251" s="21">
        <v>15</v>
      </c>
      <c r="IE251" s="22" t="s">
        <v>204</v>
      </c>
      <c r="IF251" s="22"/>
      <c r="IG251" s="22"/>
      <c r="IH251" s="22"/>
      <c r="II251" s="22"/>
    </row>
    <row r="252" spans="1:243" s="21" customFormat="1" ht="155.25" customHeight="1">
      <c r="A252" s="36">
        <v>3.4</v>
      </c>
      <c r="B252" s="38" t="s">
        <v>417</v>
      </c>
      <c r="C252" s="33" t="s">
        <v>540</v>
      </c>
      <c r="D252" s="39">
        <v>10</v>
      </c>
      <c r="E252" s="40" t="s">
        <v>204</v>
      </c>
      <c r="F252" s="41">
        <v>4223.24</v>
      </c>
      <c r="G252" s="42"/>
      <c r="H252" s="42"/>
      <c r="I252" s="43" t="s">
        <v>38</v>
      </c>
      <c r="J252" s="44">
        <f t="shared" si="12"/>
        <v>1</v>
      </c>
      <c r="K252" s="42" t="s">
        <v>39</v>
      </c>
      <c r="L252" s="42" t="s">
        <v>4</v>
      </c>
      <c r="M252" s="45"/>
      <c r="N252" s="42"/>
      <c r="O252" s="42"/>
      <c r="P252" s="46"/>
      <c r="Q252" s="42"/>
      <c r="R252" s="42"/>
      <c r="S252" s="46"/>
      <c r="T252" s="46"/>
      <c r="U252" s="46"/>
      <c r="V252" s="46"/>
      <c r="W252" s="46"/>
      <c r="X252" s="46"/>
      <c r="Y252" s="46"/>
      <c r="Z252" s="46"/>
      <c r="AA252" s="46"/>
      <c r="AB252" s="46"/>
      <c r="AC252" s="46"/>
      <c r="AD252" s="46"/>
      <c r="AE252" s="46"/>
      <c r="AF252" s="46"/>
      <c r="AG252" s="46"/>
      <c r="AH252" s="46"/>
      <c r="AI252" s="46"/>
      <c r="AJ252" s="46"/>
      <c r="AK252" s="46"/>
      <c r="AL252" s="46"/>
      <c r="AM252" s="46"/>
      <c r="AN252" s="46"/>
      <c r="AO252" s="46"/>
      <c r="AP252" s="46"/>
      <c r="AQ252" s="46"/>
      <c r="AR252" s="46"/>
      <c r="AS252" s="46"/>
      <c r="AT252" s="46"/>
      <c r="AU252" s="46"/>
      <c r="AV252" s="46"/>
      <c r="AW252" s="46"/>
      <c r="AX252" s="46"/>
      <c r="AY252" s="46"/>
      <c r="AZ252" s="46"/>
      <c r="BA252" s="47">
        <f t="shared" si="13"/>
        <v>42232</v>
      </c>
      <c r="BB252" s="48">
        <f t="shared" si="14"/>
        <v>42232</v>
      </c>
      <c r="BC252" s="49" t="str">
        <f t="shared" si="15"/>
        <v>INR  Forty Two Thousand Two Hundred &amp; Thirty Two  Only</v>
      </c>
      <c r="IA252" s="21">
        <v>3.4</v>
      </c>
      <c r="IB252" s="28" t="s">
        <v>417</v>
      </c>
      <c r="IC252" s="21" t="s">
        <v>540</v>
      </c>
      <c r="ID252" s="21">
        <v>10</v>
      </c>
      <c r="IE252" s="22" t="s">
        <v>204</v>
      </c>
      <c r="IF252" s="22"/>
      <c r="IG252" s="22"/>
      <c r="IH252" s="22"/>
      <c r="II252" s="22"/>
    </row>
    <row r="253" spans="1:243" s="21" customFormat="1" ht="75.75" customHeight="1">
      <c r="A253" s="37">
        <v>3.41</v>
      </c>
      <c r="B253" s="38" t="s">
        <v>418</v>
      </c>
      <c r="C253" s="39" t="s">
        <v>541</v>
      </c>
      <c r="D253" s="39">
        <v>10</v>
      </c>
      <c r="E253" s="40" t="s">
        <v>429</v>
      </c>
      <c r="F253" s="41">
        <v>517.36</v>
      </c>
      <c r="G253" s="42"/>
      <c r="H253" s="42"/>
      <c r="I253" s="43" t="s">
        <v>38</v>
      </c>
      <c r="J253" s="44">
        <f t="shared" si="12"/>
        <v>1</v>
      </c>
      <c r="K253" s="42" t="s">
        <v>39</v>
      </c>
      <c r="L253" s="42" t="s">
        <v>4</v>
      </c>
      <c r="M253" s="45"/>
      <c r="N253" s="42"/>
      <c r="O253" s="42"/>
      <c r="P253" s="46"/>
      <c r="Q253" s="42"/>
      <c r="R253" s="42"/>
      <c r="S253" s="46"/>
      <c r="T253" s="46"/>
      <c r="U253" s="46"/>
      <c r="V253" s="46"/>
      <c r="W253" s="46"/>
      <c r="X253" s="46"/>
      <c r="Y253" s="46"/>
      <c r="Z253" s="46"/>
      <c r="AA253" s="46"/>
      <c r="AB253" s="46"/>
      <c r="AC253" s="46"/>
      <c r="AD253" s="46"/>
      <c r="AE253" s="46"/>
      <c r="AF253" s="46"/>
      <c r="AG253" s="46"/>
      <c r="AH253" s="46"/>
      <c r="AI253" s="46"/>
      <c r="AJ253" s="46"/>
      <c r="AK253" s="46"/>
      <c r="AL253" s="46"/>
      <c r="AM253" s="46"/>
      <c r="AN253" s="46"/>
      <c r="AO253" s="46"/>
      <c r="AP253" s="46"/>
      <c r="AQ253" s="46"/>
      <c r="AR253" s="46"/>
      <c r="AS253" s="46"/>
      <c r="AT253" s="46"/>
      <c r="AU253" s="46"/>
      <c r="AV253" s="46"/>
      <c r="AW253" s="46"/>
      <c r="AX253" s="46"/>
      <c r="AY253" s="46"/>
      <c r="AZ253" s="46"/>
      <c r="BA253" s="47">
        <f t="shared" si="13"/>
        <v>5174</v>
      </c>
      <c r="BB253" s="48">
        <f t="shared" si="14"/>
        <v>5174</v>
      </c>
      <c r="BC253" s="49" t="str">
        <f t="shared" si="15"/>
        <v>INR  Five Thousand One Hundred &amp; Seventy Four  Only</v>
      </c>
      <c r="IA253" s="21">
        <v>3.41</v>
      </c>
      <c r="IB253" s="28" t="s">
        <v>418</v>
      </c>
      <c r="IC253" s="21" t="s">
        <v>541</v>
      </c>
      <c r="ID253" s="21">
        <v>10</v>
      </c>
      <c r="IE253" s="22" t="s">
        <v>429</v>
      </c>
      <c r="IF253" s="22"/>
      <c r="IG253" s="22"/>
      <c r="IH253" s="22"/>
      <c r="II253" s="22"/>
    </row>
    <row r="254" spans="1:243" s="21" customFormat="1" ht="77.25" customHeight="1">
      <c r="A254" s="36">
        <v>3.42</v>
      </c>
      <c r="B254" s="38" t="s">
        <v>419</v>
      </c>
      <c r="C254" s="39" t="s">
        <v>542</v>
      </c>
      <c r="D254" s="39">
        <v>10</v>
      </c>
      <c r="E254" s="40" t="s">
        <v>429</v>
      </c>
      <c r="F254" s="41">
        <v>450.99</v>
      </c>
      <c r="G254" s="42"/>
      <c r="H254" s="42"/>
      <c r="I254" s="43" t="s">
        <v>38</v>
      </c>
      <c r="J254" s="44">
        <f t="shared" si="12"/>
        <v>1</v>
      </c>
      <c r="K254" s="42" t="s">
        <v>39</v>
      </c>
      <c r="L254" s="42" t="s">
        <v>4</v>
      </c>
      <c r="M254" s="45"/>
      <c r="N254" s="42"/>
      <c r="O254" s="42"/>
      <c r="P254" s="46"/>
      <c r="Q254" s="42"/>
      <c r="R254" s="42"/>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46"/>
      <c r="BA254" s="47">
        <f t="shared" si="13"/>
        <v>4510</v>
      </c>
      <c r="BB254" s="48">
        <f t="shared" si="14"/>
        <v>4510</v>
      </c>
      <c r="BC254" s="49" t="str">
        <f t="shared" si="15"/>
        <v>INR  Four Thousand Five Hundred &amp; Ten  Only</v>
      </c>
      <c r="IA254" s="21">
        <v>3.42</v>
      </c>
      <c r="IB254" s="28" t="s">
        <v>419</v>
      </c>
      <c r="IC254" s="21" t="s">
        <v>542</v>
      </c>
      <c r="ID254" s="21">
        <v>10</v>
      </c>
      <c r="IE254" s="22" t="s">
        <v>429</v>
      </c>
      <c r="IF254" s="22"/>
      <c r="IG254" s="22"/>
      <c r="IH254" s="22"/>
      <c r="II254" s="22"/>
    </row>
    <row r="255" spans="1:243" s="21" customFormat="1" ht="31.5">
      <c r="A255" s="37">
        <v>3.43</v>
      </c>
      <c r="B255" s="38" t="s">
        <v>420</v>
      </c>
      <c r="C255" s="33" t="s">
        <v>543</v>
      </c>
      <c r="D255" s="39">
        <v>10</v>
      </c>
      <c r="E255" s="40" t="s">
        <v>430</v>
      </c>
      <c r="F255" s="41">
        <v>21.92</v>
      </c>
      <c r="G255" s="42"/>
      <c r="H255" s="42"/>
      <c r="I255" s="43" t="s">
        <v>38</v>
      </c>
      <c r="J255" s="44">
        <f t="shared" si="12"/>
        <v>1</v>
      </c>
      <c r="K255" s="42" t="s">
        <v>39</v>
      </c>
      <c r="L255" s="42" t="s">
        <v>4</v>
      </c>
      <c r="M255" s="45"/>
      <c r="N255" s="42"/>
      <c r="O255" s="42"/>
      <c r="P255" s="46"/>
      <c r="Q255" s="42"/>
      <c r="R255" s="42"/>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46"/>
      <c r="BA255" s="47">
        <f t="shared" si="13"/>
        <v>219</v>
      </c>
      <c r="BB255" s="48">
        <f t="shared" si="14"/>
        <v>219</v>
      </c>
      <c r="BC255" s="49" t="str">
        <f t="shared" si="15"/>
        <v>INR  Two Hundred &amp; Nineteen  Only</v>
      </c>
      <c r="IA255" s="21">
        <v>3.43</v>
      </c>
      <c r="IB255" s="21" t="s">
        <v>420</v>
      </c>
      <c r="IC255" s="21" t="s">
        <v>543</v>
      </c>
      <c r="ID255" s="21">
        <v>10</v>
      </c>
      <c r="IE255" s="22" t="s">
        <v>430</v>
      </c>
      <c r="IF255" s="22"/>
      <c r="IG255" s="22"/>
      <c r="IH255" s="22"/>
      <c r="II255" s="22"/>
    </row>
    <row r="256" spans="1:243" s="21" customFormat="1" ht="121.5" customHeight="1">
      <c r="A256" s="36">
        <v>3.44</v>
      </c>
      <c r="B256" s="38" t="s">
        <v>421</v>
      </c>
      <c r="C256" s="39" t="s">
        <v>544</v>
      </c>
      <c r="D256" s="39">
        <v>100</v>
      </c>
      <c r="E256" s="40" t="s">
        <v>429</v>
      </c>
      <c r="F256" s="41">
        <v>1547.29</v>
      </c>
      <c r="G256" s="42"/>
      <c r="H256" s="42"/>
      <c r="I256" s="43" t="s">
        <v>38</v>
      </c>
      <c r="J256" s="44">
        <f t="shared" si="12"/>
        <v>1</v>
      </c>
      <c r="K256" s="42" t="s">
        <v>39</v>
      </c>
      <c r="L256" s="42" t="s">
        <v>4</v>
      </c>
      <c r="M256" s="45"/>
      <c r="N256" s="42"/>
      <c r="O256" s="42"/>
      <c r="P256" s="46"/>
      <c r="Q256" s="42"/>
      <c r="R256" s="42"/>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7">
        <f t="shared" si="13"/>
        <v>154729</v>
      </c>
      <c r="BB256" s="48">
        <f t="shared" si="14"/>
        <v>154729</v>
      </c>
      <c r="BC256" s="49" t="str">
        <f t="shared" si="15"/>
        <v>INR  One Lakh Fifty Four Thousand Seven Hundred &amp; Twenty Nine  Only</v>
      </c>
      <c r="IA256" s="21">
        <v>3.44</v>
      </c>
      <c r="IB256" s="28" t="s">
        <v>421</v>
      </c>
      <c r="IC256" s="21" t="s">
        <v>544</v>
      </c>
      <c r="ID256" s="21">
        <v>100</v>
      </c>
      <c r="IE256" s="22" t="s">
        <v>429</v>
      </c>
      <c r="IF256" s="22"/>
      <c r="IG256" s="22"/>
      <c r="IH256" s="22"/>
      <c r="II256" s="22"/>
    </row>
    <row r="257" spans="1:243" s="21" customFormat="1" ht="129" customHeight="1">
      <c r="A257" s="37">
        <v>3.45</v>
      </c>
      <c r="B257" s="38" t="s">
        <v>422</v>
      </c>
      <c r="C257" s="39" t="s">
        <v>545</v>
      </c>
      <c r="D257" s="39">
        <v>100</v>
      </c>
      <c r="E257" s="40" t="s">
        <v>429</v>
      </c>
      <c r="F257" s="41">
        <v>295.96</v>
      </c>
      <c r="G257" s="42"/>
      <c r="H257" s="42"/>
      <c r="I257" s="43" t="s">
        <v>38</v>
      </c>
      <c r="J257" s="44">
        <f t="shared" si="12"/>
        <v>1</v>
      </c>
      <c r="K257" s="42" t="s">
        <v>39</v>
      </c>
      <c r="L257" s="42" t="s">
        <v>4</v>
      </c>
      <c r="M257" s="45"/>
      <c r="N257" s="42"/>
      <c r="O257" s="42"/>
      <c r="P257" s="46"/>
      <c r="Q257" s="42"/>
      <c r="R257" s="42"/>
      <c r="S257" s="46"/>
      <c r="T257" s="46"/>
      <c r="U257" s="46"/>
      <c r="V257" s="46"/>
      <c r="W257" s="46"/>
      <c r="X257" s="46"/>
      <c r="Y257" s="46"/>
      <c r="Z257" s="46"/>
      <c r="AA257" s="46"/>
      <c r="AB257" s="46"/>
      <c r="AC257" s="46"/>
      <c r="AD257" s="46"/>
      <c r="AE257" s="46"/>
      <c r="AF257" s="46"/>
      <c r="AG257" s="46"/>
      <c r="AH257" s="46"/>
      <c r="AI257" s="46"/>
      <c r="AJ257" s="46"/>
      <c r="AK257" s="46"/>
      <c r="AL257" s="46"/>
      <c r="AM257" s="46"/>
      <c r="AN257" s="46"/>
      <c r="AO257" s="46"/>
      <c r="AP257" s="46"/>
      <c r="AQ257" s="46"/>
      <c r="AR257" s="46"/>
      <c r="AS257" s="46"/>
      <c r="AT257" s="46"/>
      <c r="AU257" s="46"/>
      <c r="AV257" s="46"/>
      <c r="AW257" s="46"/>
      <c r="AX257" s="46"/>
      <c r="AY257" s="46"/>
      <c r="AZ257" s="46"/>
      <c r="BA257" s="47">
        <f t="shared" si="13"/>
        <v>29596</v>
      </c>
      <c r="BB257" s="48">
        <f t="shared" si="14"/>
        <v>29596</v>
      </c>
      <c r="BC257" s="49" t="str">
        <f t="shared" si="15"/>
        <v>INR  Twenty Nine Thousand Five Hundred &amp; Ninety Six  Only</v>
      </c>
      <c r="IA257" s="21">
        <v>3.45</v>
      </c>
      <c r="IB257" s="28" t="s">
        <v>422</v>
      </c>
      <c r="IC257" s="21" t="s">
        <v>545</v>
      </c>
      <c r="ID257" s="21">
        <v>100</v>
      </c>
      <c r="IE257" s="22" t="s">
        <v>429</v>
      </c>
      <c r="IF257" s="22"/>
      <c r="IG257" s="22"/>
      <c r="IH257" s="22"/>
      <c r="II257" s="22"/>
    </row>
    <row r="258" spans="1:243" s="21" customFormat="1" ht="94.5">
      <c r="A258" s="36">
        <v>3.46</v>
      </c>
      <c r="B258" s="38" t="s">
        <v>423</v>
      </c>
      <c r="C258" s="33" t="s">
        <v>546</v>
      </c>
      <c r="D258" s="39">
        <v>100</v>
      </c>
      <c r="E258" s="40" t="s">
        <v>429</v>
      </c>
      <c r="F258" s="41">
        <v>108.46</v>
      </c>
      <c r="G258" s="42"/>
      <c r="H258" s="42"/>
      <c r="I258" s="43" t="s">
        <v>38</v>
      </c>
      <c r="J258" s="44">
        <f t="shared" si="12"/>
        <v>1</v>
      </c>
      <c r="K258" s="42" t="s">
        <v>39</v>
      </c>
      <c r="L258" s="42" t="s">
        <v>4</v>
      </c>
      <c r="M258" s="45"/>
      <c r="N258" s="42"/>
      <c r="O258" s="42"/>
      <c r="P258" s="46"/>
      <c r="Q258" s="42"/>
      <c r="R258" s="42"/>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46"/>
      <c r="BA258" s="47">
        <f>ROUND(total_amount_ba($B$2,$D$2,D258,F258,J258,K258,M258),0)</f>
        <v>10846</v>
      </c>
      <c r="BB258" s="48">
        <f t="shared" si="14"/>
        <v>10846</v>
      </c>
      <c r="BC258" s="49" t="str">
        <f t="shared" si="15"/>
        <v>INR  Ten Thousand Eight Hundred &amp; Forty Six  Only</v>
      </c>
      <c r="IA258" s="21">
        <v>3.46</v>
      </c>
      <c r="IB258" s="21" t="s">
        <v>423</v>
      </c>
      <c r="IC258" s="21" t="s">
        <v>546</v>
      </c>
      <c r="ID258" s="21">
        <v>100</v>
      </c>
      <c r="IE258" s="22" t="s">
        <v>429</v>
      </c>
      <c r="IF258" s="22"/>
      <c r="IG258" s="22"/>
      <c r="IH258" s="22"/>
      <c r="II258" s="22"/>
    </row>
    <row r="259" spans="1:243" s="21" customFormat="1" ht="47.25">
      <c r="A259" s="37">
        <v>3.47</v>
      </c>
      <c r="B259" s="38" t="s">
        <v>424</v>
      </c>
      <c r="C259" s="39" t="s">
        <v>547</v>
      </c>
      <c r="D259" s="39">
        <v>100</v>
      </c>
      <c r="E259" s="40" t="s">
        <v>204</v>
      </c>
      <c r="F259" s="41">
        <v>65.61</v>
      </c>
      <c r="G259" s="42"/>
      <c r="H259" s="42"/>
      <c r="I259" s="43" t="s">
        <v>38</v>
      </c>
      <c r="J259" s="44">
        <f t="shared" si="12"/>
        <v>1</v>
      </c>
      <c r="K259" s="42" t="s">
        <v>39</v>
      </c>
      <c r="L259" s="42" t="s">
        <v>4</v>
      </c>
      <c r="M259" s="45"/>
      <c r="N259" s="42"/>
      <c r="O259" s="42"/>
      <c r="P259" s="46"/>
      <c r="Q259" s="42"/>
      <c r="R259" s="42"/>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6"/>
      <c r="AZ259" s="46"/>
      <c r="BA259" s="47">
        <f t="shared" si="13"/>
        <v>6561</v>
      </c>
      <c r="BB259" s="48">
        <f t="shared" si="14"/>
        <v>6561</v>
      </c>
      <c r="BC259" s="49" t="str">
        <f t="shared" si="15"/>
        <v>INR  Six Thousand Five Hundred &amp; Sixty One  Only</v>
      </c>
      <c r="IA259" s="21">
        <v>3.47</v>
      </c>
      <c r="IB259" s="21" t="s">
        <v>424</v>
      </c>
      <c r="IC259" s="21" t="s">
        <v>547</v>
      </c>
      <c r="ID259" s="21">
        <v>100</v>
      </c>
      <c r="IE259" s="22" t="s">
        <v>204</v>
      </c>
      <c r="IF259" s="22"/>
      <c r="IG259" s="22"/>
      <c r="IH259" s="22"/>
      <c r="II259" s="22"/>
    </row>
    <row r="260" spans="1:55" ht="30">
      <c r="A260" s="23" t="s">
        <v>46</v>
      </c>
      <c r="B260" s="32"/>
      <c r="C260" s="50"/>
      <c r="D260" s="51"/>
      <c r="E260" s="51"/>
      <c r="F260" s="51"/>
      <c r="G260" s="51"/>
      <c r="H260" s="52"/>
      <c r="I260" s="52"/>
      <c r="J260" s="52"/>
      <c r="K260" s="52"/>
      <c r="L260" s="53"/>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5">
        <f>SUM(BA14:BA259)</f>
        <v>3130505</v>
      </c>
      <c r="BB260" s="56">
        <f>SUM(BB14:BB259)</f>
        <v>3130505</v>
      </c>
      <c r="BC260" s="57" t="str">
        <f>SpellNumber(L260,BB260)</f>
        <v>  Thirty One Lakh Thirty Thousand Five Hundred &amp; Five  Only</v>
      </c>
    </row>
    <row r="261" spans="1:55" ht="36.75" customHeight="1">
      <c r="A261" s="24" t="s">
        <v>47</v>
      </c>
      <c r="B261" s="25"/>
      <c r="C261" s="58"/>
      <c r="D261" s="59"/>
      <c r="E261" s="60" t="s">
        <v>52</v>
      </c>
      <c r="F261" s="61"/>
      <c r="G261" s="62"/>
      <c r="H261" s="63"/>
      <c r="I261" s="63"/>
      <c r="J261" s="63"/>
      <c r="K261" s="64"/>
      <c r="L261" s="65"/>
      <c r="M261" s="66"/>
      <c r="N261" s="67"/>
      <c r="O261" s="54"/>
      <c r="P261" s="54"/>
      <c r="Q261" s="54"/>
      <c r="R261" s="54"/>
      <c r="S261" s="54"/>
      <c r="T261" s="67"/>
      <c r="U261" s="67"/>
      <c r="V261" s="67"/>
      <c r="W261" s="67"/>
      <c r="X261" s="67"/>
      <c r="Y261" s="67"/>
      <c r="Z261" s="67"/>
      <c r="AA261" s="67"/>
      <c r="AB261" s="67"/>
      <c r="AC261" s="67"/>
      <c r="AD261" s="67"/>
      <c r="AE261" s="67"/>
      <c r="AF261" s="67"/>
      <c r="AG261" s="67"/>
      <c r="AH261" s="67"/>
      <c r="AI261" s="67"/>
      <c r="AJ261" s="67"/>
      <c r="AK261" s="67"/>
      <c r="AL261" s="67"/>
      <c r="AM261" s="67"/>
      <c r="AN261" s="67"/>
      <c r="AO261" s="67"/>
      <c r="AP261" s="67"/>
      <c r="AQ261" s="67"/>
      <c r="AR261" s="67"/>
      <c r="AS261" s="67"/>
      <c r="AT261" s="67"/>
      <c r="AU261" s="67"/>
      <c r="AV261" s="67"/>
      <c r="AW261" s="67"/>
      <c r="AX261" s="67"/>
      <c r="AY261" s="67"/>
      <c r="AZ261" s="67"/>
      <c r="BA261" s="68">
        <f>IF(ISBLANK(F261),0,IF(E261="Excess (+)",ROUND(BA260+(BA260*F261),0),IF(E261="Less (-)",ROUND(BA260+(BA260*F261*(-1)),0),IF(E261="At Par",BA260,0))))</f>
        <v>0</v>
      </c>
      <c r="BB261" s="69">
        <f>ROUND(BA261,0)</f>
        <v>0</v>
      </c>
      <c r="BC261" s="70" t="str">
        <f>SpellNumber($E$2,BB261)</f>
        <v>INR Zero Only</v>
      </c>
    </row>
    <row r="262" spans="1:55" ht="33.75" customHeight="1">
      <c r="A262" s="23" t="s">
        <v>48</v>
      </c>
      <c r="B262" s="23"/>
      <c r="C262" s="75" t="str">
        <f>SpellNumber($E$2,BB261)</f>
        <v>INR Zero Only</v>
      </c>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5"/>
      <c r="AY262" s="75"/>
      <c r="AZ262" s="75"/>
      <c r="BA262" s="75"/>
      <c r="BB262" s="75"/>
      <c r="BC262" s="75"/>
    </row>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sheetData>
  <sheetProtection password="D850" sheet="1"/>
  <autoFilter ref="A11:BC262"/>
  <mergeCells count="94">
    <mergeCell ref="D238:BC238"/>
    <mergeCell ref="D240:BC240"/>
    <mergeCell ref="D243:BC243"/>
    <mergeCell ref="D245:BC245"/>
    <mergeCell ref="D247:BC247"/>
    <mergeCell ref="D249:BC249"/>
    <mergeCell ref="D226:BC226"/>
    <mergeCell ref="D227:BC227"/>
    <mergeCell ref="D232:BC232"/>
    <mergeCell ref="D233:BC233"/>
    <mergeCell ref="D235:BC235"/>
    <mergeCell ref="D237:BC237"/>
    <mergeCell ref="D194:BC194"/>
    <mergeCell ref="D198:BC198"/>
    <mergeCell ref="D200:BC200"/>
    <mergeCell ref="D202:BC202"/>
    <mergeCell ref="D205:BC205"/>
    <mergeCell ref="D219:BC219"/>
    <mergeCell ref="D176:BC176"/>
    <mergeCell ref="D179:BC179"/>
    <mergeCell ref="D182:BC182"/>
    <mergeCell ref="D184:BC184"/>
    <mergeCell ref="D189:BC189"/>
    <mergeCell ref="D192:BC192"/>
    <mergeCell ref="D160:BC160"/>
    <mergeCell ref="D164:BC164"/>
    <mergeCell ref="D166:BC166"/>
    <mergeCell ref="D169:BC169"/>
    <mergeCell ref="D172:BC172"/>
    <mergeCell ref="D173:BC173"/>
    <mergeCell ref="D142:BC142"/>
    <mergeCell ref="D144:BC144"/>
    <mergeCell ref="D146:BC146"/>
    <mergeCell ref="D149:BC149"/>
    <mergeCell ref="D155:BC155"/>
    <mergeCell ref="D156:BC156"/>
    <mergeCell ref="D129:BC129"/>
    <mergeCell ref="D131:BC131"/>
    <mergeCell ref="D132:BC132"/>
    <mergeCell ref="D134:BC134"/>
    <mergeCell ref="D136:BC136"/>
    <mergeCell ref="D140:BC140"/>
    <mergeCell ref="D113:BC113"/>
    <mergeCell ref="D115:BC115"/>
    <mergeCell ref="D118:BC118"/>
    <mergeCell ref="D120:BC120"/>
    <mergeCell ref="D122:BC122"/>
    <mergeCell ref="D127:BC127"/>
    <mergeCell ref="D101:BC101"/>
    <mergeCell ref="D104:BC104"/>
    <mergeCell ref="D105:BC105"/>
    <mergeCell ref="D108:BC108"/>
    <mergeCell ref="D110:BC110"/>
    <mergeCell ref="D111:BC111"/>
    <mergeCell ref="D83:BC83"/>
    <mergeCell ref="D87:BC87"/>
    <mergeCell ref="D91:BC91"/>
    <mergeCell ref="D93:BC93"/>
    <mergeCell ref="D95:BC95"/>
    <mergeCell ref="D97:BC97"/>
    <mergeCell ref="D71:BC71"/>
    <mergeCell ref="D74:BC74"/>
    <mergeCell ref="D75:BC75"/>
    <mergeCell ref="D77:BC77"/>
    <mergeCell ref="D79:BC79"/>
    <mergeCell ref="D81:BC81"/>
    <mergeCell ref="D46:BC46"/>
    <mergeCell ref="D55:BC55"/>
    <mergeCell ref="D56:BC56"/>
    <mergeCell ref="D58:BC58"/>
    <mergeCell ref="D61:BC61"/>
    <mergeCell ref="D67:BC67"/>
    <mergeCell ref="D27:BC27"/>
    <mergeCell ref="D33:BC33"/>
    <mergeCell ref="D35:BC35"/>
    <mergeCell ref="D39:BC39"/>
    <mergeCell ref="D40:BC40"/>
    <mergeCell ref="D43:BC43"/>
    <mergeCell ref="D15:BC15"/>
    <mergeCell ref="D19:BC19"/>
    <mergeCell ref="D20:BC20"/>
    <mergeCell ref="D22:BC22"/>
    <mergeCell ref="D24:BC24"/>
    <mergeCell ref="D26:BC26"/>
    <mergeCell ref="A9:BC9"/>
    <mergeCell ref="D13:BC13"/>
    <mergeCell ref="C262:BC262"/>
    <mergeCell ref="A1:L1"/>
    <mergeCell ref="A4:BC4"/>
    <mergeCell ref="A5:BC5"/>
    <mergeCell ref="A6:BC6"/>
    <mergeCell ref="A7:BC7"/>
    <mergeCell ref="B8:BC8"/>
    <mergeCell ref="D14:BC14"/>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61">
      <formula1>IF(E261="Select",-1,IF(E261="At Par",0,0))</formula1>
      <formula2>IF(E261="Select",-1,IF(E261="At Par",0,0.99))</formula2>
    </dataValidation>
    <dataValidation type="list" allowBlank="1" showErrorMessage="1" sqref="E26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61">
      <formula1>0</formula1>
      <formula2>99.9</formula2>
    </dataValidation>
    <dataValidation type="list" allowBlank="1" showErrorMessage="1" sqref="D13:D15 K16:K18 D19:D20 K21 D22 K23 D24 K25 D26:D27 K28:K32 D33 K34 D35 K36:K38 D39:D40 K41:K42 D43 K44:K45 D46 K47:K54 D55:D56 K57 D58 K59:K60 D61 K62:K66 D67 K68:K70 D71 K72:K73 D74:D75 K76 D77 K78 D79 K80 D81 K82 D83 K84:K86 D87 K88:K90 D91 K92 D93 K94 D95 K96 D97 K98:K100 D101 K102:K103 D104:D105 K106:K107 D108 K109 D110:D111 K112 D113 K114 D115 K116:K117 D118 K119 D120 K121 D122 K123:K126 D127 K128 D129 K130 D131:D132 K133 D134 K135 D136 K137:K139 D140 K141 D142 K143 D144 K145 D146 K147:K148 D149 K150:K154 D155:D156 K157:K159 D160 K161:K163 D164 K165 D166 K167:K168 D169 K170:K171 D172:D173 K174:K175">
      <formula1>"Partial Conversion,Full Conversion"</formula1>
      <formula2>0</formula2>
    </dataValidation>
    <dataValidation type="list" allowBlank="1" showErrorMessage="1" sqref="D176 K177:K178 D179 K180:K181 D182 K183 D184 K185:K188 D189 K190:K191 D192 K193 D194 K195:K197 D198 K199 D200 K201 D202 K203:K204 D205 K206:K218 D219 K220:K225 D226:D227 K228:K231 D232:D233 K234 D235 K236 D237:D238 K239 D240 K241:K242 D243 K244 D245 K246 D247 K248 K250:K259 D24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formula1>0</formula1>
      <formula2>999999999999999</formula2>
    </dataValidation>
    <dataValidation type="decimal" allowBlank="1" showInputMessage="1" showErrorMessage="1" errorTitle="Invalid Entry" error="Only Numeric Values are allowed. " sqref="A215 A217 A219 A221 A223 A225 A227 A229 A231 A233 A235 A237 A239 A241 A243 A245 A247 A249 A251 A253 A255 A257 A25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8 G21:H21 G23:H23 G25:H25 G28:H32 G34:H34 G36:H38 G41:H42 G44:H45 G47:H54 G57:H57 G59:H60 G62:H66 G68:H70 G72:H73 G76:H76 G78:H78 G80:H80 G82:H82 G84:H86 G88:H90 G92:H92 G94:H94 G96:H96 G98:H100 G102:H103 G106:H107 G109:H109 G112:H112 G114:H114 G116:H117 G119:H119 G121:H121 G123:H126 G128:H128 G130:H130 G133:H133 G135:H135 G137:H139 G141:H141 G143:H143 G145:H145 G147:H148 G150:H154 G157:H159 G161:H163 G165:H165 G167:H168 G170:H171 G174:H175 G177:H178 G180:H181 G183:H183 G185:H188 G190:H191 G193:H193 G195:H197 G199:H199 G201:H201 G203:H204 G206:H218 G220:H225 G228:H231 G234:H234 G236:H236 G239:H239 G241:H242 G244:H244 G246:H246 G248:H248 G250:H259">
      <formula1>0</formula1>
      <formula2>999999999999999</formula2>
    </dataValidation>
    <dataValidation allowBlank="1" showInputMessage="1" showErrorMessage="1" promptTitle="Addition / Deduction" prompt="Please Choose the correct One" sqref="J16:J18 J21 J23 J25 J28:J32 J34 J36:J38 J41:J42 J44:J45 J47:J54 J57 J59:J60 J62:J66 J68:J70 J72:J73 J76 J78 J80 J82 J84:J86 J88:J90 J92 J94 J96 J98:J100 J102:J103 J106:J107 J109 J112 J114 J116:J117 J119 J121 J123:J126 J128 J130 J133 J135 J137:J139 J141 J143 J145 J147:J148 J150:J154 J157:J159 J161:J163 J165 J167:J168 J170:J171 J174:J175 J177:J178 J180:J181 J183 J185:J188 J190:J191 J193 J195:J197 J199 J201 J203:J204 J206:J218 J220:J225 J228:J231 J234 J236 J239 J241:J242 J244 J246 J248 J250:J259">
      <formula1>0</formula1>
      <formula2>0</formula2>
    </dataValidation>
    <dataValidation type="list" showErrorMessage="1" sqref="I16:I18 I21 I23 I25 I28:I32 I34 I36:I38 I41:I42 I44:I45 I47:I54 I57 I59:I60 I62:I66 I68:I70 I72:I73 I76 I78 I80 I82 I84:I86 I88:I90 I92 I94 I96 I98:I100 I102:I103 I106:I107 I109 I112 I114 I116:I117 I119 I121 I123:I126 I128 I130 I133 I135 I137:I139 I141 I143 I145 I147:I148 I150:I154 I157:I159 I161:I163 I165 I167:I168 I170:I171 I174:I175 I177:I178 I180:I181 I183 I185:I188 I190:I191 I193 I195:I197 I199 I201 I203:I204 I206:I218 I220:I225 I228:I231 I234 I236 I239 I241:I242 I244 I246 I248 I250:I25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8 N21:O21 N23:O23 N25:O25 N28:O32 N34:O34 N36:O38 N41:O42 N44:O45 N47:O54 N57:O57 N59:O60 N62:O66 N68:O70 N72:O73 N76:O76 N78:O78 N80:O80 N82:O82 N84:O86 N88:O90 N92:O92 N94:O94 N96:O96 N98:O100 N102:O103 N106:O107 N109:O109 N112:O112 N114:O114 N116:O117 N119:O119 N121:O121 N123:O126 N128:O128 N130:O130 N133:O133 N135:O135 N137:O139 N141:O141 N143:O143 N145:O145 N147:O148 N150:O154 N157:O159 N161:O163 N165:O165 N167:O168 N170:O171 N174:O175 N177:O178 N180:O181 N183:O183 N185:O188 N190:O191 N193:O193 N195:O197 N199:O199 N201:O201 N203:O204 N206:O218 N220:O225 N228:O231 N234:O234 N236:O236 N239:O239 N241:O242 N244:O244 N246:O246 N248:O248 N250:O25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R18 R21 R23 R25 R28:R32 R34 R36:R38 R41:R42 R44:R45 R47:R54 R57 R59:R60 R62:R66 R68:R70 R72:R73 R76 R78 R80 R82 R84:R86 R88:R90 R92 R94 R96 R98:R100 R102:R103 R106:R107 R109 R112 R114 R116:R117 R119 R121 R123:R126 R128 R130 R133 R135 R137:R139 R141 R143 R145 R147:R148 R150:R154 R157:R159 R161:R163 R165 R167:R168 R170:R171 R174:R175 R177:R178 R180:R181 R183 R185:R188 R190:R191 R193 R195:R197 R199 R201 R203:R204 R206:R218 R220:R225 R228:R231 R234 R236 R239 R241:R242 R244 R246 R248 R250:R25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Q18 Q21 Q23 Q25 Q28:Q32 Q34 Q36:Q38 Q41:Q42 Q44:Q45 Q47:Q54 Q57 Q59:Q60 Q62:Q66 Q68:Q70 Q72:Q73 Q76 Q78 Q80 Q82 Q84:Q86 Q88:Q90 Q92 Q94 Q96 Q98:Q100 Q102:Q103 Q106:Q107 Q109 Q112 Q114 Q116:Q117 Q119 Q121 Q123:Q126 Q128 Q130 Q133 Q135 Q137:Q139 Q141 Q143 Q145 Q147:Q148 Q150:Q154 Q157:Q159 Q161:Q163 Q165 Q167:Q168 Q170:Q171 Q174:Q175 Q177:Q178 Q180:Q181 Q183 Q185:Q188 Q190:Q191 Q193 Q195:Q197 Q199 Q201 Q203:Q204 Q206:Q218 Q220:Q225 Q228:Q231 Q234 Q236 Q239 Q241:Q242 Q244 Q246 Q248 Q250:Q25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M18 M21 M23 M25 M28:M32 M34 M36:M38 M41:M42 M44:M45 M47:M54 M57 M59:M60 M62:M66 M68:M70 M72:M73 M76 M78 M80 M82 M84:M86 M88:M90 M92 M94 M96 M98:M100 M102:M103 M106:M107 M109 M112 M114 M116:M117 M119 M121 M123:M126 M128 M130 M133 M135 M137:M139 M141 M143 M145 M147:M148 M150:M154 M157:M159 M161:M163 M165 M167:M168 M170:M171 M174:M175 M177:M178 M180:M181 M183 M185:M188 M190:M191 M193 M195:M197 M199 M201 M203:M204 M206:M218 M220:M225 M228:M231 M234 M236 M239 M241:M242 M244 M246 M248 M250:M25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F18 F21 F23 F25 F28:F32 F34 F36:F38 F41:F42 F44:F45 F47:F54 F57 F59:F60 F62:F66 F68:F70 F72:F73 F76 F78 F80 F82 F84:F86 F88:F90 F92 F94 F96 F98:F100 F102:F103 F106:F107 F109 F112 F114 F116:F117 F119 F121 F123:F126 F128 F130 F133 F135 F137:F139 F141 F143 F145 F147:F148 F150:F154 F157:F159 F161:F163 F165 F167:F168 F170:F171 F174:F175 F177:F178 F180:F181 F183 F185:F188 F190:F191 F193 F195:F197 F199 F201 F203:F204 F206:F218 F220:F225 F228:F231 F234 F236 F239 F241:F242 F244 F246 F248 F250:F259">
      <formula1>0</formula1>
      <formula2>999999999999999</formula2>
    </dataValidation>
    <dataValidation allowBlank="1" showInputMessage="1" showErrorMessage="1" promptTitle="Itemcode/Make" prompt="Please enter text" sqref="C14:C259">
      <formula1>0</formula1>
      <formula2>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9 L258">
      <formula1>"INR"</formula1>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2024-04-26T06:31:39Z</cp:lastPrinted>
  <dcterms:created xsi:type="dcterms:W3CDTF">2009-01-30T06:42:42Z</dcterms:created>
  <dcterms:modified xsi:type="dcterms:W3CDTF">2024-04-26T10:26:31Z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