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91" i="1"/>
  <c r="G90"/>
  <c r="H90" s="1"/>
  <c r="H89"/>
  <c r="G89"/>
  <c r="G87"/>
  <c r="H87" s="1"/>
  <c r="H85"/>
  <c r="G85"/>
  <c r="H83"/>
  <c r="G83"/>
  <c r="H80"/>
  <c r="G80"/>
  <c r="H77"/>
  <c r="G77"/>
  <c r="H74"/>
  <c r="G74"/>
  <c r="H73"/>
  <c r="G73"/>
  <c r="H71"/>
  <c r="G71"/>
  <c r="G69"/>
  <c r="H69" s="1"/>
  <c r="H67"/>
  <c r="G67"/>
  <c r="H65"/>
  <c r="G65"/>
  <c r="G63"/>
  <c r="H63" s="1"/>
  <c r="G60"/>
  <c r="H60" s="1"/>
  <c r="H58"/>
  <c r="G58"/>
  <c r="G57"/>
  <c r="H57" s="1"/>
  <c r="H56"/>
  <c r="G56"/>
  <c r="G54"/>
  <c r="H54" s="1"/>
  <c r="H53"/>
  <c r="G53"/>
  <c r="G51"/>
  <c r="H51" s="1"/>
  <c r="H49"/>
  <c r="G49"/>
  <c r="H46"/>
  <c r="G46"/>
  <c r="G45"/>
  <c r="H45" s="1"/>
  <c r="H44"/>
  <c r="G44"/>
  <c r="H41"/>
  <c r="G41"/>
  <c r="G39"/>
  <c r="H39" s="1"/>
  <c r="G36"/>
  <c r="H36" s="1"/>
  <c r="H34"/>
  <c r="G34"/>
  <c r="H32"/>
  <c r="G32"/>
  <c r="H30"/>
  <c r="G30"/>
  <c r="H27"/>
  <c r="G27"/>
  <c r="H25"/>
  <c r="G25"/>
  <c r="H22"/>
  <c r="G22"/>
  <c r="H21"/>
  <c r="G21"/>
  <c r="H18"/>
  <c r="G18"/>
  <c r="H17"/>
  <c r="G17"/>
  <c r="H15"/>
  <c r="G15"/>
  <c r="H14"/>
  <c r="G14"/>
  <c r="H13"/>
  <c r="G13"/>
  <c r="H10"/>
  <c r="G10"/>
  <c r="H7"/>
  <c r="G7"/>
</calcChain>
</file>

<file path=xl/sharedStrings.xml><?xml version="1.0" encoding="utf-8"?>
<sst xmlns="http://schemas.openxmlformats.org/spreadsheetml/2006/main" count="224" uniqueCount="139">
  <si>
    <t>N/W</t>
  </si>
  <si>
    <t>SLNo</t>
  </si>
  <si>
    <t>Description</t>
  </si>
  <si>
    <t>Qty</t>
  </si>
  <si>
    <t>Unit</t>
  </si>
  <si>
    <t>Rate</t>
  </si>
  <si>
    <t>Amount</t>
  </si>
  <si>
    <t>Construction of plateform i/c misc. civil works for proposed tube well at Pumping station near pronite ground and making connection of Tube well to the existing main lines.</t>
  </si>
  <si>
    <t>CARRIAGE OF MATERIALS</t>
  </si>
  <si>
    <t xml:space="preserve"> </t>
  </si>
  <si>
    <t>By Mechanical Transport including loading,unloading and stacking</t>
  </si>
  <si>
    <t>1.1.1</t>
  </si>
  <si>
    <t>Lime, moorum, building rubbish Lead - 2 km</t>
  </si>
  <si>
    <t>cum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</si>
  <si>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</si>
  <si>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</si>
  <si>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2.1.1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</si>
  <si>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</si>
  <si>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</si>
  <si>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</si>
  <si>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All kinds of soil</t>
  </si>
  <si>
    <t>2.2.1.1</t>
  </si>
  <si>
    <t>Pipes, cables etc. exceeding 80 mm dia. but not exceeding 300 mm dia</t>
  </si>
  <si>
    <t>metre</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</si>
  <si>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</si>
  <si>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</si>
  <si>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</si>
  <si>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2.5.1</t>
  </si>
  <si>
    <t>sqm</t>
  </si>
  <si>
    <t>Clearing jungle including uprooting of rank vegetation, grass, brush wood, trees and saplings of girth up to 30 cm measured at a height of 1 m above ground level and removal of rubbish up to a distance of 50 m outside the periphery of the area cleared.</t>
  </si>
  <si>
    <t>CONCRETE WORK</t>
  </si>
  <si>
    <t>Providing and laying in position cement concrete of specified grade excluding the cost of centering and shuttering - All work up to plinth level :</t>
  </si>
  <si>
    <t>3.1.1</t>
  </si>
  <si>
    <t>1:2:4 (1 cement : 2 coarse sand (zone-III) derived from natural sources: 4 graded stone aggregate 20 mm nominal size derived from natural sources).</t>
  </si>
  <si>
    <t>3.1.2</t>
  </si>
  <si>
    <t>1:4:8 (1 Cement : 4 coarse sand (zone-III) derived from natural sources : 8 graded stone aggregate 40 mm nominal size derived from natural sources).</t>
  </si>
  <si>
    <t>REINFORCED CEMENT CONCRETE</t>
  </si>
  <si>
    <t>Providing and laying in position specified grade of reinforced cement concrete, excluding the cost of centering, shuttering, ifnishing and reinforcement- All work up to plinth level :</t>
  </si>
  <si>
    <t>4.1.1</t>
  </si>
  <si>
    <t>1:1.5:3 (1 cement: 1.5 coarse sand (zone-III) derived from  natural sources: 3 graded stone aggregate 20 mm nominal  size derived from natural sources).</t>
  </si>
  <si>
    <t>Steel reinforcement for R.C.C. work including straightening, cutting, bending, placing in position and binding all complete upto plinth level.</t>
  </si>
  <si>
    <t>4.2.1</t>
  </si>
  <si>
    <t>Thermo-Mechanically Treated bars of grade Fe-500D or more.</t>
  </si>
  <si>
    <t>kg</t>
  </si>
  <si>
    <t>MASONRY WORK</t>
  </si>
  <si>
    <t>Brick work with common burnt clay F.P.S. (non modular) bricks of class designation 7.5 in foundation and plinth in:</t>
  </si>
  <si>
    <t>5.1.1</t>
  </si>
  <si>
    <t>Cement mortar 1:6 (1 cement : 6 coarse sand)</t>
  </si>
  <si>
    <t>Half brick masonry with common burnt clay F.P.S. (non modular) bricks of class designation 7.5 in foundations and plinth in :</t>
  </si>
  <si>
    <t>5.2.1</t>
  </si>
  <si>
    <t>cement mortar 1:4 (1 cement : 4 coarse sand)</t>
  </si>
  <si>
    <t>Half brick masonry with common burnt clay F.P.S. (non modular) bricks of class designation 7.5 in superstructure above plinth level up to floor V level.</t>
  </si>
  <si>
    <t>5.3.1</t>
  </si>
  <si>
    <t>Cement mortar 1:4 (1 cement :4 coarse sand)</t>
  </si>
  <si>
    <t>STEEL WORK</t>
  </si>
  <si>
    <t>Structural steel work in single section, fixed with or without connecting plate, including cutting, hoisting, fixing in position and applying a priming coat of approved steel primer all complete.</t>
  </si>
  <si>
    <t>FINISHING</t>
  </si>
  <si>
    <t>12 mm cement plaster of mix :</t>
  </si>
  <si>
    <t>7.1.1</t>
  </si>
  <si>
    <t>1:6 (1 cement: 6 coarse sand)</t>
  </si>
  <si>
    <t>12 mm cement plaster finished with a floating coat of neat cement of mix :</t>
  </si>
  <si>
    <t>7.2.1</t>
  </si>
  <si>
    <t>1:4 (1 cement: 4 fine sand)</t>
  </si>
  <si>
    <t>DISMANTLING AND DEMOLISHING</t>
  </si>
  <si>
    <t>Demolishing cement concrete manually/ by mechanical means including disposal of material within 50 metres lead as per direction of Engineer - in - charge.</t>
  </si>
  <si>
    <t>8.1.1</t>
  </si>
  <si>
    <t>Nominal concrete 1:3:6 or richer mix (i/c equivalent design mix)</t>
  </si>
  <si>
    <t>8.1.2</t>
  </si>
  <si>
    <t>Nominal concrete 1:4:8 or leaner mix (i/c equivalent design mix)</t>
  </si>
  <si>
    <t>Demolishing R.C.C. work manually/ by mechanical means including stacking of steel bars and disposal of unserviceable material within 50 metres lead as per direction of Engineer - in- charge.</t>
  </si>
  <si>
    <t>WATER SUPPLY</t>
  </si>
  <si>
    <t>Providing and laying S&amp;S C.I. standard specials such as tees, bends, collars, tapers, caps etc. (Heavy class):</t>
  </si>
  <si>
    <t>9.1.1</t>
  </si>
  <si>
    <t>Up to 300 mm dia</t>
  </si>
  <si>
    <t>quintal</t>
  </si>
  <si>
    <t>Providing and laying flanged C.I. standard specials such as tees, bends, collars, tapers, caps etc., suitable for flanged jointing as per IS : 1538 :</t>
  </si>
  <si>
    <t>9.2.1</t>
  </si>
  <si>
    <t>Providing and laying S&amp;S centrifugally cast (spun) iron pipes (Class LA) conforming to IS - 1536 :</t>
  </si>
  <si>
    <t>9.3.1</t>
  </si>
  <si>
    <t>100 mm dia pipe</t>
  </si>
  <si>
    <t>9.3.2</t>
  </si>
  <si>
    <t>150 mm dia pipe</t>
  </si>
  <si>
    <t>Providing lead caulked joints to spun iron or C.I. pipes and specials, including testing of joints but excluding the cost of pig lead :</t>
  </si>
  <si>
    <t>9.4.1</t>
  </si>
  <si>
    <t>100 mm diameter pipe</t>
  </si>
  <si>
    <t>each</t>
  </si>
  <si>
    <t>9.4.2</t>
  </si>
  <si>
    <t>150 mm diameter pipe</t>
  </si>
  <si>
    <t>Supplying pig lead at site of work.</t>
  </si>
  <si>
    <t>Providing flanged joints to double flanged C.I./ D.I. pipes and specials, including testing of joints :</t>
  </si>
  <si>
    <t>9.6.1</t>
  </si>
  <si>
    <t>Providing and fixing C.I. sluice valves (with cap) complete with bolts, nuts, rubber insertions etc. (the tail pieces if required will be paid separately) :</t>
  </si>
  <si>
    <t>9.7.1</t>
  </si>
  <si>
    <t>100 mm diameter</t>
  </si>
  <si>
    <t>9.7.1.1</t>
  </si>
  <si>
    <t>Class II</t>
  </si>
  <si>
    <t>9.7.2</t>
  </si>
  <si>
    <t>150 mm diameter</t>
  </si>
  <si>
    <t>9.7.2.1</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</si>
  <si>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</si>
  <si>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9.8.1</t>
  </si>
  <si>
    <t>With common burnt clay F.P.S.(non modular) bricks of class designation 7.5</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</si>
  <si>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</si>
  <si>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9.9.1</t>
  </si>
  <si>
    <t>Providing and fixing enclosed type water meter (bulk type) conforming to IS : 2373 and tested by Municipal Board complete with bolts, nuts, rubber insertions etc. (The tail pieces if required will be paid separately) :</t>
  </si>
  <si>
    <t>9.10.1</t>
  </si>
  <si>
    <t>150 mm dia nominal bore</t>
  </si>
  <si>
    <t>Providing push-on-joints to Centrifugally (Spun) Cast Iron Pipes or Ductile Iron Pipes including testing of joints and the cost of rubber gasket :</t>
  </si>
  <si>
    <t>9.11.1</t>
  </si>
  <si>
    <t>100 mm dia pipes</t>
  </si>
  <si>
    <t>joint</t>
  </si>
  <si>
    <t>9.11.2</t>
  </si>
  <si>
    <t>150 mm dia pipes</t>
  </si>
  <si>
    <t>DRAINAGE</t>
  </si>
  <si>
    <t>Providing and laying non-pressure NP2 class (light duty) R.C.C. pipes with collars jointed with stiff mixture of cement mortar in the proportion of 1:2 (1 cement : 2 fine sand) including testing of joints etc. complete :</t>
  </si>
  <si>
    <t>10.1.1</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</si>
  <si>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</si>
  <si>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</si>
  <si>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10.2.1</t>
  </si>
  <si>
    <t>Inside size 90x80 cm and 45 cm deep including C.I. cover with frame (light duty) 455x610 mm internal dimensions, total weight of cover and frame to be not less than 38 kg (weight of cover 23 kg and weight of frame 15 kg) :</t>
  </si>
  <si>
    <t>10.2.1.1</t>
  </si>
  <si>
    <t>With common burnt clay F.P.S. (non modular) bricks of class designation 7.5</t>
  </si>
  <si>
    <t>Extra for depth for manholes :</t>
  </si>
  <si>
    <t>10.3.1</t>
  </si>
  <si>
    <t>Size 90x80 cm</t>
  </si>
  <si>
    <t>10.3.1.1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</si>
  <si>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</si>
  <si>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10.4.1</t>
  </si>
  <si>
    <t>For pipes 100 to 250 mm diameter</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</si>
  <si>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</si>
  <si>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</si>
  <si>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</si>
  <si>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"Providing and fixing cast iron double  flanged horizontal type non return valve including 2 nos. matching flanges, nuts, bolts, 3.0 mm thick compressed gasket complete.
"_x000D_
</t>
  </si>
  <si>
    <t>11.2.1</t>
  </si>
  <si>
    <t>Each</t>
  </si>
  <si>
    <t>P/F C.I. flange (Heavy Class) on connecting pipe 150 mm dia i/c threading on flange &amp; pipe, adhesive, cartage etc. with all necessary arrangements Complete.</t>
  </si>
  <si>
    <t>Total</t>
  </si>
  <si>
    <t>Bill of Qty</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</si>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</sst>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1" xfId="0" applyFont="1" applyBorder="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0" xfId="0" applyFont="1" applyBorder="1"/>
    <xf numFmtId="0" fontId="5" fillId="0" borderId="0" xfId="0" applyFont="1" applyBorder="1" applyAlignment="1">
      <alignment horizontal="justify" vertical="top"/>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2" fontId="6" fillId="0" borderId="1" xfId="0" applyNumberFormat="1" applyFont="1" applyBorder="1" applyAlignment="1">
      <alignment vertical="top"/>
    </xf>
    <xf numFmtId="2" fontId="2"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5"/>
  <sheetViews>
    <sheetView tabSelected="1" topLeftCell="A67" zoomScaleNormal="100" workbookViewId="0">
      <selection activeCell="L76" sqref="L76"/>
    </sheetView>
  </sheetViews>
  <sheetFormatPr defaultRowHeight="15"/>
  <cols>
    <col min="1" max="1" width="5.7109375" customWidth="1"/>
    <col min="2" max="2" width="50.7109375" customWidth="1"/>
    <col min="3" max="4" width="8.7109375" customWidth="1"/>
    <col min="5" max="6" width="12.5703125" hidden="1" customWidth="1"/>
    <col min="7" max="7" width="11.85546875" customWidth="1"/>
    <col min="8" max="8" width="13.42578125" customWidth="1"/>
  </cols>
  <sheetData>
    <row r="1" spans="1:52" ht="15.75">
      <c r="A1" s="10" t="s">
        <v>137</v>
      </c>
      <c r="B1" s="10"/>
      <c r="C1" s="10"/>
      <c r="D1" s="10"/>
      <c r="E1" s="10"/>
      <c r="F1" s="10"/>
      <c r="G1" s="10"/>
      <c r="H1" s="7"/>
      <c r="I1" s="7"/>
      <c r="J1" s="1"/>
      <c r="K1" s="1"/>
      <c r="L1" s="1"/>
      <c r="M1" s="1"/>
      <c r="N1" s="1"/>
      <c r="O1" s="1"/>
      <c r="P1" s="1"/>
      <c r="Q1" s="1"/>
      <c r="R1" s="1"/>
      <c r="S1" s="1"/>
      <c r="T1" s="1"/>
      <c r="U1" s="1"/>
      <c r="V1" s="1"/>
      <c r="W1" s="1"/>
      <c r="X1" s="1"/>
      <c r="Y1" s="1"/>
      <c r="Z1" s="1"/>
    </row>
    <row r="2" spans="1:52" ht="31.5" customHeight="1">
      <c r="A2" s="18" t="s">
        <v>0</v>
      </c>
      <c r="B2" s="19" t="s">
        <v>7</v>
      </c>
      <c r="C2" s="19"/>
      <c r="D2" s="19"/>
      <c r="E2" s="19"/>
      <c r="F2" s="19"/>
      <c r="G2" s="19"/>
      <c r="H2" s="19"/>
      <c r="I2" s="1"/>
      <c r="J2" s="1"/>
      <c r="K2" s="1"/>
      <c r="L2" s="1"/>
      <c r="M2" s="1"/>
      <c r="N2" s="1"/>
      <c r="O2" s="1"/>
      <c r="P2" s="1"/>
      <c r="Q2" s="1"/>
      <c r="R2" s="1"/>
      <c r="S2" s="1"/>
      <c r="T2" s="1"/>
      <c r="U2" s="1"/>
      <c r="V2" s="1"/>
      <c r="W2" s="1"/>
      <c r="X2" s="1"/>
      <c r="Y2" s="1"/>
      <c r="Z2" s="1"/>
    </row>
    <row r="3" spans="1:52" ht="15.75">
      <c r="A3" s="18"/>
      <c r="B3" s="18"/>
      <c r="C3" s="18"/>
      <c r="D3" s="18"/>
      <c r="E3" s="18"/>
      <c r="F3" s="18"/>
      <c r="G3" s="18"/>
      <c r="H3" s="18"/>
      <c r="I3" s="1"/>
      <c r="J3" s="1"/>
      <c r="K3" s="1"/>
      <c r="L3" s="1"/>
      <c r="M3" s="1"/>
      <c r="N3" s="1"/>
      <c r="O3" s="1"/>
      <c r="P3" s="1"/>
      <c r="Q3" s="1"/>
      <c r="R3" s="1"/>
      <c r="S3" s="1"/>
      <c r="T3" s="1"/>
      <c r="U3" s="1"/>
      <c r="V3" s="1"/>
      <c r="W3" s="1"/>
      <c r="X3" s="1"/>
      <c r="Y3" s="1"/>
      <c r="Z3" s="1"/>
    </row>
    <row r="4" spans="1:52" ht="15.75">
      <c r="A4" s="12" t="s">
        <v>1</v>
      </c>
      <c r="B4" s="12" t="s">
        <v>2</v>
      </c>
      <c r="C4" s="12" t="s">
        <v>3</v>
      </c>
      <c r="D4" s="12" t="s">
        <v>4</v>
      </c>
      <c r="E4" s="12" t="s">
        <v>5</v>
      </c>
      <c r="F4" s="12" t="s">
        <v>6</v>
      </c>
      <c r="G4" s="12" t="s">
        <v>138</v>
      </c>
      <c r="H4" s="12" t="s">
        <v>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3">
        <v>1</v>
      </c>
      <c r="B5" s="14" t="s">
        <v>8</v>
      </c>
      <c r="C5" s="15"/>
      <c r="D5" s="16" t="s">
        <v>9</v>
      </c>
      <c r="E5" s="17"/>
      <c r="F5" s="17"/>
      <c r="G5" s="15"/>
      <c r="H5" s="11"/>
      <c r="I5" s="1"/>
      <c r="J5" s="1"/>
      <c r="K5" s="1"/>
      <c r="L5" s="1"/>
      <c r="M5" s="1"/>
      <c r="N5" s="1"/>
      <c r="O5" s="1"/>
      <c r="P5" s="1"/>
      <c r="Q5" s="1"/>
      <c r="R5" s="1"/>
      <c r="S5" s="1"/>
      <c r="T5" s="1"/>
      <c r="U5" s="1"/>
      <c r="V5" s="1"/>
      <c r="W5" s="1"/>
      <c r="X5" s="1"/>
      <c r="Y5" s="1"/>
      <c r="Z5" s="1"/>
    </row>
    <row r="6" spans="1:52" ht="31.5">
      <c r="A6" s="13">
        <v>1.1000000000000001</v>
      </c>
      <c r="B6" s="14" t="s">
        <v>10</v>
      </c>
      <c r="C6" s="20"/>
      <c r="D6" s="21" t="s">
        <v>9</v>
      </c>
      <c r="E6" s="22"/>
      <c r="F6" s="22"/>
      <c r="G6" s="20"/>
      <c r="H6" s="23"/>
      <c r="I6" s="1"/>
      <c r="J6" s="1"/>
      <c r="K6" s="1"/>
      <c r="L6" s="1"/>
      <c r="M6" s="1"/>
      <c r="N6" s="1"/>
      <c r="O6" s="1"/>
      <c r="P6" s="1"/>
      <c r="Q6" s="1"/>
      <c r="R6" s="1"/>
      <c r="S6" s="1"/>
      <c r="T6" s="1"/>
      <c r="U6" s="1"/>
      <c r="V6" s="1"/>
      <c r="W6" s="1"/>
      <c r="X6" s="1"/>
      <c r="Y6" s="1"/>
      <c r="Z6" s="1"/>
    </row>
    <row r="7" spans="1:52" ht="15.75">
      <c r="A7" s="13" t="s">
        <v>11</v>
      </c>
      <c r="B7" s="14" t="s">
        <v>12</v>
      </c>
      <c r="C7" s="20">
        <v>10</v>
      </c>
      <c r="D7" s="21" t="s">
        <v>13</v>
      </c>
      <c r="E7" s="22">
        <v>119.54</v>
      </c>
      <c r="F7" s="22">
        <v>1195</v>
      </c>
      <c r="G7" s="22">
        <f>SUM(E7*100/114.05)</f>
        <v>104.81367821131083</v>
      </c>
      <c r="H7" s="24">
        <f>SUM(C7*G7)</f>
        <v>1048.1367821131082</v>
      </c>
      <c r="I7" s="1"/>
      <c r="J7" s="1"/>
      <c r="K7" s="1"/>
      <c r="L7" s="1"/>
      <c r="M7" s="1"/>
      <c r="N7" s="1"/>
      <c r="O7" s="1"/>
      <c r="P7" s="1"/>
      <c r="Q7" s="1"/>
      <c r="R7" s="1"/>
      <c r="S7" s="1"/>
      <c r="T7" s="1"/>
      <c r="U7" s="1"/>
      <c r="V7" s="1"/>
      <c r="W7" s="1"/>
      <c r="X7" s="1"/>
      <c r="Y7" s="1"/>
      <c r="Z7" s="1"/>
    </row>
    <row r="8" spans="1:52" ht="15.75">
      <c r="A8" s="13">
        <v>2</v>
      </c>
      <c r="B8" s="14" t="s">
        <v>14</v>
      </c>
      <c r="C8" s="20"/>
      <c r="D8" s="21" t="s">
        <v>9</v>
      </c>
      <c r="E8" s="22"/>
      <c r="F8" s="22"/>
      <c r="G8" s="22"/>
      <c r="H8" s="24"/>
      <c r="I8" s="1"/>
      <c r="J8" s="1"/>
      <c r="K8" s="1"/>
      <c r="L8" s="1"/>
      <c r="M8" s="1"/>
      <c r="N8" s="1"/>
      <c r="O8" s="1"/>
      <c r="P8" s="1"/>
      <c r="Q8" s="1"/>
      <c r="R8" s="1"/>
      <c r="S8" s="1"/>
      <c r="T8" s="1"/>
      <c r="U8" s="1"/>
      <c r="V8" s="1"/>
      <c r="W8" s="1"/>
      <c r="X8" s="1"/>
      <c r="Y8" s="1"/>
      <c r="Z8" s="1"/>
    </row>
    <row r="9" spans="1:52" ht="114" customHeight="1">
      <c r="A9" s="13">
        <v>2.1</v>
      </c>
      <c r="B9" s="14" t="s">
        <v>15</v>
      </c>
      <c r="C9" s="20"/>
      <c r="D9" s="21" t="s">
        <v>9</v>
      </c>
      <c r="E9" s="22"/>
      <c r="F9" s="22"/>
      <c r="G9" s="22"/>
      <c r="H9" s="24"/>
      <c r="I9" s="1"/>
      <c r="J9" s="1"/>
      <c r="K9" s="1"/>
      <c r="L9" s="1"/>
      <c r="M9" s="1"/>
      <c r="N9" s="1"/>
      <c r="O9" s="1"/>
      <c r="P9" s="1"/>
      <c r="Q9" s="1"/>
      <c r="R9" s="1"/>
      <c r="S9" s="1"/>
      <c r="T9" s="1"/>
      <c r="U9" s="1"/>
      <c r="V9" s="1"/>
      <c r="W9" s="1"/>
      <c r="X9" s="1"/>
      <c r="Y9" s="1"/>
      <c r="Z9" s="1"/>
    </row>
    <row r="10" spans="1:52" ht="15.75">
      <c r="A10" s="13" t="s">
        <v>16</v>
      </c>
      <c r="B10" s="14" t="s">
        <v>17</v>
      </c>
      <c r="C10" s="20">
        <v>30</v>
      </c>
      <c r="D10" s="21" t="s">
        <v>13</v>
      </c>
      <c r="E10" s="22">
        <v>252.3</v>
      </c>
      <c r="F10" s="22">
        <v>7569</v>
      </c>
      <c r="G10" s="22">
        <f t="shared" ref="G8:G71" si="0">SUM(E10*100/114.05)</f>
        <v>221.21876370013152</v>
      </c>
      <c r="H10" s="24">
        <f t="shared" ref="H8:H71" si="1">SUM(C10*G10)</f>
        <v>6636.5629110039454</v>
      </c>
      <c r="I10" s="1"/>
      <c r="J10" s="1"/>
      <c r="K10" s="1"/>
      <c r="L10" s="1"/>
      <c r="M10" s="1"/>
      <c r="N10" s="1"/>
      <c r="O10" s="1"/>
      <c r="P10" s="1"/>
      <c r="Q10" s="1"/>
      <c r="R10" s="1"/>
      <c r="S10" s="1"/>
      <c r="T10" s="1"/>
      <c r="U10" s="1"/>
      <c r="V10" s="1"/>
      <c r="W10" s="1"/>
      <c r="X10" s="1"/>
      <c r="Y10" s="1"/>
      <c r="Z10" s="1"/>
    </row>
    <row r="11" spans="1:52" ht="141.75">
      <c r="A11" s="13">
        <v>2.2000000000000002</v>
      </c>
      <c r="B11" s="14" t="s">
        <v>18</v>
      </c>
      <c r="C11" s="20"/>
      <c r="D11" s="21" t="s">
        <v>9</v>
      </c>
      <c r="E11" s="22"/>
      <c r="F11" s="22"/>
      <c r="G11" s="22"/>
      <c r="H11" s="24"/>
      <c r="I11" s="1"/>
      <c r="J11" s="1"/>
      <c r="K11" s="1"/>
      <c r="L11" s="1"/>
      <c r="M11" s="1"/>
      <c r="N11" s="1"/>
      <c r="O11" s="1"/>
      <c r="P11" s="1"/>
      <c r="Q11" s="1"/>
      <c r="R11" s="1"/>
      <c r="S11" s="1"/>
      <c r="T11" s="1"/>
      <c r="U11" s="1"/>
      <c r="V11" s="1"/>
      <c r="W11" s="1"/>
      <c r="X11" s="1"/>
      <c r="Y11" s="1"/>
      <c r="Z11" s="1"/>
    </row>
    <row r="12" spans="1:52" ht="15.75">
      <c r="A12" s="13" t="s">
        <v>19</v>
      </c>
      <c r="B12" s="14" t="s">
        <v>20</v>
      </c>
      <c r="C12" s="20"/>
      <c r="D12" s="21" t="s">
        <v>9</v>
      </c>
      <c r="E12" s="22"/>
      <c r="F12" s="22"/>
      <c r="G12" s="22"/>
      <c r="H12" s="24"/>
      <c r="I12" s="1"/>
      <c r="J12" s="1"/>
      <c r="K12" s="1"/>
      <c r="L12" s="1"/>
      <c r="M12" s="1"/>
      <c r="N12" s="1"/>
      <c r="O12" s="1"/>
      <c r="P12" s="1"/>
      <c r="Q12" s="1"/>
      <c r="R12" s="1"/>
      <c r="S12" s="1"/>
      <c r="T12" s="1"/>
      <c r="U12" s="1"/>
      <c r="V12" s="1"/>
      <c r="W12" s="1"/>
      <c r="X12" s="1"/>
      <c r="Y12" s="1"/>
      <c r="Z12" s="1"/>
    </row>
    <row r="13" spans="1:52" ht="31.5">
      <c r="A13" s="13" t="s">
        <v>21</v>
      </c>
      <c r="B13" s="14" t="s">
        <v>22</v>
      </c>
      <c r="C13" s="20">
        <v>250</v>
      </c>
      <c r="D13" s="21" t="s">
        <v>23</v>
      </c>
      <c r="E13" s="22">
        <v>364.2</v>
      </c>
      <c r="F13" s="22">
        <v>91050</v>
      </c>
      <c r="G13" s="22">
        <f t="shared" si="0"/>
        <v>319.3336256028058</v>
      </c>
      <c r="H13" s="24">
        <f t="shared" si="1"/>
        <v>79833.406400701453</v>
      </c>
      <c r="I13" s="1"/>
      <c r="J13" s="1"/>
      <c r="K13" s="1"/>
      <c r="L13" s="1"/>
      <c r="M13" s="1"/>
      <c r="N13" s="1"/>
      <c r="O13" s="1"/>
      <c r="P13" s="1"/>
      <c r="Q13" s="1"/>
      <c r="R13" s="1"/>
      <c r="S13" s="1"/>
      <c r="T13" s="1"/>
      <c r="U13" s="1"/>
      <c r="V13" s="1"/>
      <c r="W13" s="1"/>
      <c r="X13" s="1"/>
      <c r="Y13" s="1"/>
      <c r="Z13" s="1"/>
    </row>
    <row r="14" spans="1:52" ht="78.75">
      <c r="A14" s="13">
        <v>2.2999999999999998</v>
      </c>
      <c r="B14" s="14" t="s">
        <v>24</v>
      </c>
      <c r="C14" s="20">
        <v>40</v>
      </c>
      <c r="D14" s="21" t="s">
        <v>13</v>
      </c>
      <c r="E14" s="22">
        <v>219.65</v>
      </c>
      <c r="F14" s="22">
        <v>8786</v>
      </c>
      <c r="G14" s="22">
        <f t="shared" si="0"/>
        <v>192.59096887330119</v>
      </c>
      <c r="H14" s="24">
        <f t="shared" si="1"/>
        <v>7703.638754932048</v>
      </c>
      <c r="I14" s="1"/>
      <c r="J14" s="1"/>
      <c r="K14" s="1"/>
      <c r="L14" s="1"/>
      <c r="M14" s="1"/>
      <c r="N14" s="1"/>
      <c r="O14" s="1"/>
      <c r="P14" s="1"/>
      <c r="Q14" s="1"/>
      <c r="R14" s="1"/>
      <c r="S14" s="1"/>
      <c r="T14" s="1"/>
      <c r="U14" s="1"/>
      <c r="V14" s="1"/>
      <c r="W14" s="1"/>
      <c r="X14" s="1"/>
      <c r="Y14" s="1"/>
      <c r="Z14" s="1"/>
    </row>
    <row r="15" spans="1:52" ht="47.25">
      <c r="A15" s="13">
        <v>2.4</v>
      </c>
      <c r="B15" s="14" t="s">
        <v>25</v>
      </c>
      <c r="C15" s="20">
        <v>4</v>
      </c>
      <c r="D15" s="21" t="s">
        <v>13</v>
      </c>
      <c r="E15" s="22">
        <v>1953.05</v>
      </c>
      <c r="F15" s="22">
        <v>7812</v>
      </c>
      <c r="G15" s="22">
        <f t="shared" si="0"/>
        <v>1712.4506795265236</v>
      </c>
      <c r="H15" s="24">
        <f t="shared" si="1"/>
        <v>6849.8027181060943</v>
      </c>
      <c r="I15" s="1"/>
      <c r="J15" s="1"/>
      <c r="K15" s="1"/>
      <c r="L15" s="1"/>
      <c r="M15" s="1"/>
      <c r="N15" s="1"/>
      <c r="O15" s="1"/>
      <c r="P15" s="1"/>
      <c r="Q15" s="1"/>
      <c r="R15" s="1"/>
      <c r="S15" s="1"/>
      <c r="T15" s="1"/>
      <c r="U15" s="1"/>
      <c r="V15" s="1"/>
      <c r="W15" s="1"/>
      <c r="X15" s="1"/>
      <c r="Y15" s="1"/>
      <c r="Z15" s="1"/>
    </row>
    <row r="16" spans="1:52" ht="63">
      <c r="A16" s="13">
        <v>2.5</v>
      </c>
      <c r="B16" s="14" t="s">
        <v>26</v>
      </c>
      <c r="C16" s="20"/>
      <c r="D16" s="21" t="s">
        <v>9</v>
      </c>
      <c r="E16" s="22"/>
      <c r="F16" s="22"/>
      <c r="G16" s="22"/>
      <c r="H16" s="24"/>
      <c r="I16" s="1"/>
      <c r="J16" s="1"/>
      <c r="K16" s="1"/>
      <c r="L16" s="1"/>
      <c r="M16" s="1"/>
      <c r="N16" s="1"/>
      <c r="O16" s="1"/>
      <c r="P16" s="1"/>
      <c r="Q16" s="1"/>
      <c r="R16" s="1"/>
      <c r="S16" s="1"/>
      <c r="T16" s="1"/>
      <c r="U16" s="1"/>
      <c r="V16" s="1"/>
      <c r="W16" s="1"/>
      <c r="X16" s="1"/>
      <c r="Y16" s="1"/>
      <c r="Z16" s="1"/>
    </row>
    <row r="17" spans="1:26" ht="15.75">
      <c r="A17" s="13" t="s">
        <v>27</v>
      </c>
      <c r="B17" s="14" t="s">
        <v>20</v>
      </c>
      <c r="C17" s="20">
        <v>300</v>
      </c>
      <c r="D17" s="21" t="s">
        <v>28</v>
      </c>
      <c r="E17" s="22">
        <v>24.35</v>
      </c>
      <c r="F17" s="22">
        <v>7305</v>
      </c>
      <c r="G17" s="22">
        <f t="shared" si="0"/>
        <v>21.350284962735643</v>
      </c>
      <c r="H17" s="24">
        <f t="shared" si="1"/>
        <v>6405.0854888206932</v>
      </c>
      <c r="I17" s="1"/>
      <c r="J17" s="1"/>
      <c r="K17" s="1"/>
      <c r="L17" s="1"/>
      <c r="M17" s="1"/>
      <c r="N17" s="1"/>
      <c r="O17" s="1"/>
      <c r="P17" s="1"/>
      <c r="Q17" s="1"/>
      <c r="R17" s="1"/>
      <c r="S17" s="1"/>
      <c r="T17" s="1"/>
      <c r="U17" s="1"/>
      <c r="V17" s="1"/>
      <c r="W17" s="1"/>
      <c r="X17" s="1"/>
      <c r="Y17" s="1"/>
      <c r="Z17" s="1"/>
    </row>
    <row r="18" spans="1:26" ht="84" customHeight="1">
      <c r="A18" s="13">
        <v>2.6</v>
      </c>
      <c r="B18" s="14" t="s">
        <v>29</v>
      </c>
      <c r="C18" s="20">
        <v>300</v>
      </c>
      <c r="D18" s="21" t="s">
        <v>28</v>
      </c>
      <c r="E18" s="22">
        <v>12.55</v>
      </c>
      <c r="F18" s="22">
        <v>3765</v>
      </c>
      <c r="G18" s="22">
        <f t="shared" si="0"/>
        <v>11.003945637878124</v>
      </c>
      <c r="H18" s="24">
        <f t="shared" si="1"/>
        <v>3301.183691363437</v>
      </c>
      <c r="I18" s="1"/>
      <c r="J18" s="1"/>
      <c r="K18" s="1"/>
      <c r="L18" s="1"/>
      <c r="M18" s="1"/>
      <c r="N18" s="1"/>
      <c r="O18" s="1"/>
      <c r="P18" s="1"/>
      <c r="Q18" s="1"/>
      <c r="R18" s="1"/>
      <c r="S18" s="1"/>
      <c r="T18" s="1"/>
      <c r="U18" s="1"/>
      <c r="V18" s="1"/>
      <c r="W18" s="1"/>
      <c r="X18" s="1"/>
      <c r="Y18" s="1"/>
      <c r="Z18" s="1"/>
    </row>
    <row r="19" spans="1:26" ht="15.75">
      <c r="A19" s="13">
        <v>3</v>
      </c>
      <c r="B19" s="14" t="s">
        <v>30</v>
      </c>
      <c r="C19" s="20"/>
      <c r="D19" s="21" t="s">
        <v>9</v>
      </c>
      <c r="E19" s="22"/>
      <c r="F19" s="22"/>
      <c r="G19" s="22"/>
      <c r="H19" s="24"/>
      <c r="I19" s="1"/>
      <c r="J19" s="1"/>
      <c r="K19" s="1"/>
      <c r="L19" s="1"/>
      <c r="M19" s="1"/>
      <c r="N19" s="1"/>
      <c r="O19" s="1"/>
      <c r="P19" s="1"/>
      <c r="Q19" s="1"/>
      <c r="R19" s="1"/>
      <c r="S19" s="1"/>
      <c r="T19" s="1"/>
      <c r="U19" s="1"/>
      <c r="V19" s="1"/>
      <c r="W19" s="1"/>
      <c r="X19" s="1"/>
      <c r="Y19" s="1"/>
      <c r="Z19" s="1"/>
    </row>
    <row r="20" spans="1:26" ht="47.25">
      <c r="A20" s="13">
        <v>3.1</v>
      </c>
      <c r="B20" s="14" t="s">
        <v>31</v>
      </c>
      <c r="C20" s="20"/>
      <c r="D20" s="21" t="s">
        <v>9</v>
      </c>
      <c r="E20" s="22"/>
      <c r="F20" s="22"/>
      <c r="G20" s="22"/>
      <c r="H20" s="24"/>
      <c r="I20" s="1"/>
      <c r="J20" s="1"/>
      <c r="K20" s="1"/>
      <c r="L20" s="1"/>
      <c r="M20" s="1"/>
      <c r="N20" s="1"/>
      <c r="O20" s="1"/>
      <c r="P20" s="1"/>
      <c r="Q20" s="1"/>
      <c r="R20" s="1"/>
      <c r="S20" s="1"/>
      <c r="T20" s="1"/>
      <c r="U20" s="1"/>
      <c r="V20" s="1"/>
      <c r="W20" s="1"/>
      <c r="X20" s="1"/>
      <c r="Y20" s="1"/>
      <c r="Z20" s="1"/>
    </row>
    <row r="21" spans="1:26" ht="47.25">
      <c r="A21" s="13" t="s">
        <v>32</v>
      </c>
      <c r="B21" s="14" t="s">
        <v>33</v>
      </c>
      <c r="C21" s="20">
        <v>3</v>
      </c>
      <c r="D21" s="21" t="s">
        <v>13</v>
      </c>
      <c r="E21" s="22">
        <v>6788.6</v>
      </c>
      <c r="F21" s="22">
        <v>20366</v>
      </c>
      <c r="G21" s="22">
        <f t="shared" si="0"/>
        <v>5952.3016220955724</v>
      </c>
      <c r="H21" s="24">
        <f t="shared" si="1"/>
        <v>17856.904866286717</v>
      </c>
      <c r="I21" s="1"/>
      <c r="J21" s="1"/>
      <c r="K21" s="1"/>
      <c r="L21" s="1"/>
      <c r="M21" s="1"/>
      <c r="N21" s="1"/>
      <c r="O21" s="1"/>
      <c r="P21" s="1"/>
      <c r="Q21" s="1"/>
      <c r="R21" s="1"/>
      <c r="S21" s="1"/>
      <c r="T21" s="1"/>
      <c r="U21" s="1"/>
      <c r="V21" s="1"/>
      <c r="W21" s="1"/>
      <c r="X21" s="1"/>
      <c r="Y21" s="1"/>
      <c r="Z21" s="1"/>
    </row>
    <row r="22" spans="1:26" ht="47.25">
      <c r="A22" s="13" t="s">
        <v>34</v>
      </c>
      <c r="B22" s="14" t="s">
        <v>35</v>
      </c>
      <c r="C22" s="20">
        <v>2.5</v>
      </c>
      <c r="D22" s="21" t="s">
        <v>13</v>
      </c>
      <c r="E22" s="22">
        <v>5789.6</v>
      </c>
      <c r="F22" s="22">
        <v>14474</v>
      </c>
      <c r="G22" s="22">
        <f t="shared" si="0"/>
        <v>5076.3700131521264</v>
      </c>
      <c r="H22" s="24">
        <f t="shared" si="1"/>
        <v>12690.925032880315</v>
      </c>
      <c r="I22" s="1"/>
      <c r="J22" s="1"/>
      <c r="K22" s="1"/>
      <c r="L22" s="1"/>
      <c r="M22" s="1"/>
      <c r="N22" s="1"/>
      <c r="O22" s="1"/>
      <c r="P22" s="1"/>
      <c r="Q22" s="1"/>
      <c r="R22" s="1"/>
      <c r="S22" s="1"/>
      <c r="T22" s="1"/>
      <c r="U22" s="1"/>
      <c r="V22" s="1"/>
      <c r="W22" s="1"/>
      <c r="X22" s="1"/>
      <c r="Y22" s="1"/>
      <c r="Z22" s="1"/>
    </row>
    <row r="23" spans="1:26" ht="15.75">
      <c r="A23" s="13">
        <v>4</v>
      </c>
      <c r="B23" s="14" t="s">
        <v>36</v>
      </c>
      <c r="C23" s="20"/>
      <c r="D23" s="21" t="s">
        <v>9</v>
      </c>
      <c r="E23" s="22"/>
      <c r="F23" s="22"/>
      <c r="G23" s="22"/>
      <c r="H23" s="24"/>
      <c r="I23" s="1"/>
      <c r="J23" s="1"/>
      <c r="K23" s="1"/>
      <c r="L23" s="1"/>
      <c r="M23" s="1"/>
      <c r="N23" s="1"/>
      <c r="O23" s="1"/>
      <c r="P23" s="1"/>
      <c r="Q23" s="1"/>
      <c r="R23" s="1"/>
      <c r="S23" s="1"/>
      <c r="T23" s="1"/>
      <c r="U23" s="1"/>
      <c r="V23" s="1"/>
      <c r="W23" s="1"/>
      <c r="X23" s="1"/>
      <c r="Y23" s="1"/>
      <c r="Z23" s="1"/>
    </row>
    <row r="24" spans="1:26" ht="63">
      <c r="A24" s="13">
        <v>4.0999999999999996</v>
      </c>
      <c r="B24" s="14" t="s">
        <v>37</v>
      </c>
      <c r="C24" s="20"/>
      <c r="D24" s="21" t="s">
        <v>9</v>
      </c>
      <c r="E24" s="22"/>
      <c r="F24" s="22"/>
      <c r="G24" s="22"/>
      <c r="H24" s="24"/>
      <c r="I24" s="1"/>
      <c r="J24" s="1"/>
      <c r="K24" s="1"/>
      <c r="L24" s="1"/>
      <c r="M24" s="1"/>
      <c r="N24" s="1"/>
      <c r="O24" s="1"/>
      <c r="P24" s="1"/>
      <c r="Q24" s="1"/>
      <c r="R24" s="1"/>
      <c r="S24" s="1"/>
      <c r="T24" s="1"/>
      <c r="U24" s="1"/>
      <c r="V24" s="1"/>
      <c r="W24" s="1"/>
      <c r="X24" s="1"/>
      <c r="Y24" s="1"/>
      <c r="Z24" s="1"/>
    </row>
    <row r="25" spans="1:26" ht="47.25">
      <c r="A25" s="13" t="s">
        <v>38</v>
      </c>
      <c r="B25" s="14" t="s">
        <v>39</v>
      </c>
      <c r="C25" s="20">
        <v>2</v>
      </c>
      <c r="D25" s="21" t="s">
        <v>13</v>
      </c>
      <c r="E25" s="22">
        <v>7718.25</v>
      </c>
      <c r="F25" s="22">
        <v>15437</v>
      </c>
      <c r="G25" s="22">
        <f t="shared" si="0"/>
        <v>6767.426567295046</v>
      </c>
      <c r="H25" s="24">
        <f t="shared" si="1"/>
        <v>13534.853134590092</v>
      </c>
      <c r="I25" s="1"/>
      <c r="J25" s="1"/>
      <c r="K25" s="1"/>
      <c r="L25" s="1"/>
      <c r="M25" s="1"/>
      <c r="N25" s="1"/>
      <c r="O25" s="1"/>
      <c r="P25" s="1"/>
      <c r="Q25" s="1"/>
      <c r="R25" s="1"/>
      <c r="S25" s="1"/>
      <c r="T25" s="1"/>
      <c r="U25" s="1"/>
      <c r="V25" s="1"/>
      <c r="W25" s="1"/>
      <c r="X25" s="1"/>
      <c r="Y25" s="1"/>
      <c r="Z25" s="1"/>
    </row>
    <row r="26" spans="1:26" ht="47.25">
      <c r="A26" s="13">
        <v>4.2</v>
      </c>
      <c r="B26" s="14" t="s">
        <v>40</v>
      </c>
      <c r="C26" s="20"/>
      <c r="D26" s="21" t="s">
        <v>9</v>
      </c>
      <c r="E26" s="22"/>
      <c r="F26" s="22"/>
      <c r="G26" s="22"/>
      <c r="H26" s="24"/>
      <c r="I26" s="1"/>
      <c r="J26" s="1"/>
      <c r="K26" s="1"/>
      <c r="L26" s="1"/>
      <c r="M26" s="1"/>
      <c r="N26" s="1"/>
      <c r="O26" s="1"/>
      <c r="P26" s="1"/>
      <c r="Q26" s="1"/>
      <c r="R26" s="1"/>
      <c r="S26" s="1"/>
      <c r="T26" s="1"/>
      <c r="U26" s="1"/>
      <c r="V26" s="1"/>
      <c r="W26" s="1"/>
      <c r="X26" s="1"/>
      <c r="Y26" s="1"/>
      <c r="Z26" s="1"/>
    </row>
    <row r="27" spans="1:26" ht="31.5">
      <c r="A27" s="13" t="s">
        <v>41</v>
      </c>
      <c r="B27" s="14" t="s">
        <v>42</v>
      </c>
      <c r="C27" s="20">
        <v>150</v>
      </c>
      <c r="D27" s="21" t="s">
        <v>43</v>
      </c>
      <c r="E27" s="22">
        <v>83.5</v>
      </c>
      <c r="F27" s="22">
        <v>12525</v>
      </c>
      <c r="G27" s="22">
        <f t="shared" si="0"/>
        <v>73.213502849627361</v>
      </c>
      <c r="H27" s="24">
        <f t="shared" si="1"/>
        <v>10982.025427444105</v>
      </c>
      <c r="I27" s="1"/>
      <c r="J27" s="1"/>
      <c r="K27" s="1"/>
      <c r="L27" s="1"/>
      <c r="M27" s="1"/>
      <c r="N27" s="1"/>
      <c r="O27" s="1"/>
      <c r="P27" s="1"/>
      <c r="Q27" s="1"/>
      <c r="R27" s="1"/>
      <c r="S27" s="1"/>
      <c r="T27" s="1"/>
      <c r="U27" s="1"/>
      <c r="V27" s="1"/>
      <c r="W27" s="1"/>
      <c r="X27" s="1"/>
      <c r="Y27" s="1"/>
      <c r="Z27" s="1"/>
    </row>
    <row r="28" spans="1:26" ht="15.75">
      <c r="A28" s="13">
        <v>5</v>
      </c>
      <c r="B28" s="14" t="s">
        <v>44</v>
      </c>
      <c r="C28" s="20"/>
      <c r="D28" s="21" t="s">
        <v>9</v>
      </c>
      <c r="E28" s="22"/>
      <c r="F28" s="22"/>
      <c r="G28" s="22"/>
      <c r="H28" s="24"/>
      <c r="I28" s="1"/>
      <c r="J28" s="1"/>
      <c r="K28" s="1"/>
      <c r="L28" s="1"/>
      <c r="M28" s="1"/>
      <c r="N28" s="1"/>
      <c r="O28" s="1"/>
      <c r="P28" s="1"/>
      <c r="Q28" s="1"/>
      <c r="R28" s="1"/>
      <c r="S28" s="1"/>
      <c r="T28" s="1"/>
      <c r="U28" s="1"/>
      <c r="V28" s="1"/>
      <c r="W28" s="1"/>
      <c r="X28" s="1"/>
      <c r="Y28" s="1"/>
      <c r="Z28" s="1"/>
    </row>
    <row r="29" spans="1:26" ht="47.25">
      <c r="A29" s="13">
        <v>5.0999999999999996</v>
      </c>
      <c r="B29" s="14" t="s">
        <v>45</v>
      </c>
      <c r="C29" s="20"/>
      <c r="D29" s="21" t="s">
        <v>9</v>
      </c>
      <c r="E29" s="22"/>
      <c r="F29" s="22"/>
      <c r="G29" s="22"/>
      <c r="H29" s="24"/>
      <c r="I29" s="1"/>
      <c r="J29" s="1"/>
      <c r="K29" s="1"/>
      <c r="L29" s="1"/>
      <c r="M29" s="1"/>
      <c r="N29" s="1"/>
      <c r="O29" s="1"/>
      <c r="P29" s="1"/>
      <c r="Q29" s="1"/>
      <c r="R29" s="1"/>
      <c r="S29" s="1"/>
      <c r="T29" s="1"/>
      <c r="U29" s="1"/>
      <c r="V29" s="1"/>
      <c r="W29" s="1"/>
      <c r="X29" s="1"/>
      <c r="Y29" s="1"/>
      <c r="Z29" s="1"/>
    </row>
    <row r="30" spans="1:26" ht="15.75">
      <c r="A30" s="13" t="s">
        <v>46</v>
      </c>
      <c r="B30" s="14" t="s">
        <v>47</v>
      </c>
      <c r="C30" s="20">
        <v>14</v>
      </c>
      <c r="D30" s="21" t="s">
        <v>13</v>
      </c>
      <c r="E30" s="22">
        <v>6157.45</v>
      </c>
      <c r="F30" s="22">
        <v>86204</v>
      </c>
      <c r="G30" s="22">
        <f t="shared" si="0"/>
        <v>5398.9039894782991</v>
      </c>
      <c r="H30" s="24">
        <f t="shared" si="1"/>
        <v>75584.655852696189</v>
      </c>
      <c r="I30" s="1"/>
      <c r="J30" s="1"/>
      <c r="K30" s="1"/>
      <c r="L30" s="1"/>
      <c r="M30" s="1"/>
      <c r="N30" s="1"/>
      <c r="O30" s="1"/>
      <c r="P30" s="1"/>
      <c r="Q30" s="1"/>
      <c r="R30" s="1"/>
      <c r="S30" s="1"/>
      <c r="T30" s="1"/>
      <c r="U30" s="1"/>
      <c r="V30" s="1"/>
      <c r="W30" s="1"/>
      <c r="X30" s="1"/>
      <c r="Y30" s="1"/>
      <c r="Z30" s="1"/>
    </row>
    <row r="31" spans="1:26" ht="47.25">
      <c r="A31" s="13">
        <v>5.2</v>
      </c>
      <c r="B31" s="14" t="s">
        <v>48</v>
      </c>
      <c r="C31" s="20"/>
      <c r="D31" s="21" t="s">
        <v>9</v>
      </c>
      <c r="E31" s="22"/>
      <c r="F31" s="22"/>
      <c r="G31" s="22"/>
      <c r="H31" s="24"/>
      <c r="I31" s="1"/>
      <c r="J31" s="1"/>
      <c r="K31" s="1"/>
      <c r="L31" s="1"/>
      <c r="M31" s="1"/>
      <c r="N31" s="1"/>
      <c r="O31" s="1"/>
      <c r="P31" s="1"/>
      <c r="Q31" s="1"/>
      <c r="R31" s="1"/>
      <c r="S31" s="1"/>
      <c r="T31" s="1"/>
      <c r="U31" s="1"/>
      <c r="V31" s="1"/>
      <c r="W31" s="1"/>
      <c r="X31" s="1"/>
      <c r="Y31" s="1"/>
      <c r="Z31" s="1"/>
    </row>
    <row r="32" spans="1:26" ht="15.75">
      <c r="A32" s="13" t="s">
        <v>49</v>
      </c>
      <c r="B32" s="14" t="s">
        <v>50</v>
      </c>
      <c r="C32" s="20">
        <v>6</v>
      </c>
      <c r="D32" s="21" t="s">
        <v>28</v>
      </c>
      <c r="E32" s="22">
        <v>773.75</v>
      </c>
      <c r="F32" s="22">
        <v>4643</v>
      </c>
      <c r="G32" s="22">
        <f t="shared" si="0"/>
        <v>678.43051293292422</v>
      </c>
      <c r="H32" s="24">
        <f t="shared" si="1"/>
        <v>4070.5830775975455</v>
      </c>
      <c r="I32" s="1"/>
      <c r="J32" s="1"/>
      <c r="K32" s="1"/>
      <c r="L32" s="1"/>
      <c r="M32" s="1"/>
      <c r="N32" s="1"/>
      <c r="O32" s="1"/>
      <c r="P32" s="1"/>
      <c r="Q32" s="1"/>
      <c r="R32" s="1"/>
      <c r="S32" s="1"/>
      <c r="T32" s="1"/>
      <c r="U32" s="1"/>
      <c r="V32" s="1"/>
      <c r="W32" s="1"/>
      <c r="X32" s="1"/>
      <c r="Y32" s="1"/>
      <c r="Z32" s="1"/>
    </row>
    <row r="33" spans="1:26" ht="47.25">
      <c r="A33" s="13">
        <v>5.3</v>
      </c>
      <c r="B33" s="14" t="s">
        <v>51</v>
      </c>
      <c r="C33" s="20"/>
      <c r="D33" s="21" t="s">
        <v>9</v>
      </c>
      <c r="E33" s="22"/>
      <c r="F33" s="22"/>
      <c r="G33" s="22"/>
      <c r="H33" s="24"/>
      <c r="I33" s="1"/>
      <c r="J33" s="1"/>
      <c r="K33" s="1"/>
      <c r="L33" s="1"/>
      <c r="M33" s="1"/>
      <c r="N33" s="1"/>
      <c r="O33" s="1"/>
      <c r="P33" s="1"/>
      <c r="Q33" s="1"/>
      <c r="R33" s="1"/>
      <c r="S33" s="1"/>
      <c r="T33" s="1"/>
      <c r="U33" s="1"/>
      <c r="V33" s="1"/>
      <c r="W33" s="1"/>
      <c r="X33" s="1"/>
      <c r="Y33" s="1"/>
      <c r="Z33" s="1"/>
    </row>
    <row r="34" spans="1:26" ht="15.75">
      <c r="A34" s="13" t="s">
        <v>52</v>
      </c>
      <c r="B34" s="14" t="s">
        <v>53</v>
      </c>
      <c r="C34" s="20">
        <v>18</v>
      </c>
      <c r="D34" s="21" t="s">
        <v>28</v>
      </c>
      <c r="E34" s="22">
        <v>932.1</v>
      </c>
      <c r="F34" s="22">
        <v>16778</v>
      </c>
      <c r="G34" s="22">
        <f t="shared" si="0"/>
        <v>817.27312582200796</v>
      </c>
      <c r="H34" s="24">
        <f t="shared" si="1"/>
        <v>14710.916264796144</v>
      </c>
      <c r="I34" s="1"/>
      <c r="J34" s="1"/>
      <c r="K34" s="1"/>
      <c r="L34" s="1"/>
      <c r="M34" s="1"/>
      <c r="N34" s="1"/>
      <c r="O34" s="1"/>
      <c r="P34" s="1"/>
      <c r="Q34" s="1"/>
      <c r="R34" s="1"/>
      <c r="S34" s="1"/>
      <c r="T34" s="1"/>
      <c r="U34" s="1"/>
      <c r="V34" s="1"/>
      <c r="W34" s="1"/>
      <c r="X34" s="1"/>
      <c r="Y34" s="1"/>
      <c r="Z34" s="1"/>
    </row>
    <row r="35" spans="1:26" ht="15.75">
      <c r="A35" s="13">
        <v>6</v>
      </c>
      <c r="B35" s="14" t="s">
        <v>54</v>
      </c>
      <c r="C35" s="20"/>
      <c r="D35" s="21" t="s">
        <v>9</v>
      </c>
      <c r="E35" s="22"/>
      <c r="F35" s="22"/>
      <c r="G35" s="22"/>
      <c r="H35" s="24"/>
      <c r="I35" s="1"/>
      <c r="J35" s="1"/>
      <c r="K35" s="1"/>
      <c r="L35" s="1"/>
      <c r="M35" s="1"/>
      <c r="N35" s="1"/>
      <c r="O35" s="1"/>
      <c r="P35" s="1"/>
      <c r="Q35" s="1"/>
      <c r="R35" s="1"/>
      <c r="S35" s="1"/>
      <c r="T35" s="1"/>
      <c r="U35" s="1"/>
      <c r="V35" s="1"/>
      <c r="W35" s="1"/>
      <c r="X35" s="1"/>
      <c r="Y35" s="1"/>
      <c r="Z35" s="1"/>
    </row>
    <row r="36" spans="1:26" ht="63">
      <c r="A36" s="13">
        <v>6.1</v>
      </c>
      <c r="B36" s="14" t="s">
        <v>55</v>
      </c>
      <c r="C36" s="20">
        <v>121</v>
      </c>
      <c r="D36" s="21" t="s">
        <v>43</v>
      </c>
      <c r="E36" s="22">
        <v>86.05</v>
      </c>
      <c r="F36" s="22">
        <v>10412</v>
      </c>
      <c r="G36" s="22">
        <f t="shared" si="0"/>
        <v>75.449364313897419</v>
      </c>
      <c r="H36" s="24">
        <f t="shared" si="1"/>
        <v>9129.3730819815883</v>
      </c>
      <c r="I36" s="1"/>
      <c r="J36" s="1"/>
      <c r="K36" s="1"/>
      <c r="L36" s="1"/>
      <c r="M36" s="1"/>
      <c r="N36" s="1"/>
      <c r="O36" s="1"/>
      <c r="P36" s="1"/>
      <c r="Q36" s="1"/>
      <c r="R36" s="1"/>
      <c r="S36" s="1"/>
      <c r="T36" s="1"/>
      <c r="U36" s="1"/>
      <c r="V36" s="1"/>
      <c r="W36" s="1"/>
      <c r="X36" s="1"/>
      <c r="Y36" s="1"/>
      <c r="Z36" s="1"/>
    </row>
    <row r="37" spans="1:26" ht="15.75">
      <c r="A37" s="13">
        <v>7</v>
      </c>
      <c r="B37" s="14" t="s">
        <v>56</v>
      </c>
      <c r="C37" s="20"/>
      <c r="D37" s="21" t="s">
        <v>9</v>
      </c>
      <c r="E37" s="22"/>
      <c r="F37" s="22"/>
      <c r="G37" s="22"/>
      <c r="H37" s="24"/>
      <c r="I37" s="1"/>
      <c r="J37" s="1"/>
      <c r="K37" s="1"/>
      <c r="L37" s="1"/>
      <c r="M37" s="1"/>
      <c r="N37" s="1"/>
      <c r="O37" s="1"/>
      <c r="P37" s="1"/>
      <c r="Q37" s="1"/>
      <c r="R37" s="1"/>
      <c r="S37" s="1"/>
      <c r="T37" s="1"/>
      <c r="U37" s="1"/>
      <c r="V37" s="1"/>
      <c r="W37" s="1"/>
      <c r="X37" s="1"/>
      <c r="Y37" s="1"/>
      <c r="Z37" s="1"/>
    </row>
    <row r="38" spans="1:26" ht="15.75">
      <c r="A38" s="13">
        <v>7.1</v>
      </c>
      <c r="B38" s="14" t="s">
        <v>57</v>
      </c>
      <c r="C38" s="20"/>
      <c r="D38" s="21" t="s">
        <v>9</v>
      </c>
      <c r="E38" s="22"/>
      <c r="F38" s="22"/>
      <c r="G38" s="22"/>
      <c r="H38" s="24"/>
      <c r="I38" s="1"/>
      <c r="J38" s="1"/>
      <c r="K38" s="1"/>
      <c r="L38" s="1"/>
      <c r="M38" s="1"/>
      <c r="N38" s="1"/>
      <c r="O38" s="1"/>
      <c r="P38" s="1"/>
      <c r="Q38" s="1"/>
      <c r="R38" s="1"/>
      <c r="S38" s="1"/>
      <c r="T38" s="1"/>
      <c r="U38" s="1"/>
      <c r="V38" s="1"/>
      <c r="W38" s="1"/>
      <c r="X38" s="1"/>
      <c r="Y38" s="1"/>
      <c r="Z38" s="1"/>
    </row>
    <row r="39" spans="1:26" ht="15.75">
      <c r="A39" s="13" t="s">
        <v>58</v>
      </c>
      <c r="B39" s="14" t="s">
        <v>59</v>
      </c>
      <c r="C39" s="20">
        <v>35</v>
      </c>
      <c r="D39" s="21" t="s">
        <v>28</v>
      </c>
      <c r="E39" s="22">
        <v>263.55</v>
      </c>
      <c r="F39" s="22">
        <v>9224</v>
      </c>
      <c r="G39" s="22">
        <f t="shared" si="0"/>
        <v>231.08285839544061</v>
      </c>
      <c r="H39" s="24">
        <f t="shared" si="1"/>
        <v>8087.9000438404209</v>
      </c>
      <c r="I39" s="1"/>
      <c r="J39" s="1"/>
      <c r="K39" s="1"/>
      <c r="L39" s="1"/>
      <c r="M39" s="1"/>
      <c r="N39" s="1"/>
      <c r="O39" s="1"/>
      <c r="P39" s="1"/>
      <c r="Q39" s="1"/>
      <c r="R39" s="1"/>
      <c r="S39" s="1"/>
      <c r="T39" s="1"/>
      <c r="U39" s="1"/>
      <c r="V39" s="1"/>
      <c r="W39" s="1"/>
      <c r="X39" s="1"/>
      <c r="Y39" s="1"/>
      <c r="Z39" s="1"/>
    </row>
    <row r="40" spans="1:26" ht="31.5">
      <c r="A40" s="13">
        <v>7.2</v>
      </c>
      <c r="B40" s="14" t="s">
        <v>60</v>
      </c>
      <c r="C40" s="20"/>
      <c r="D40" s="21" t="s">
        <v>9</v>
      </c>
      <c r="E40" s="22"/>
      <c r="F40" s="22"/>
      <c r="G40" s="22"/>
      <c r="H40" s="24"/>
      <c r="I40" s="1"/>
      <c r="J40" s="1"/>
      <c r="K40" s="1"/>
      <c r="L40" s="1"/>
      <c r="M40" s="1"/>
      <c r="N40" s="1"/>
      <c r="O40" s="1"/>
      <c r="P40" s="1"/>
      <c r="Q40" s="1"/>
      <c r="R40" s="1"/>
      <c r="S40" s="1"/>
      <c r="T40" s="1"/>
      <c r="U40" s="1"/>
      <c r="V40" s="1"/>
      <c r="W40" s="1"/>
      <c r="X40" s="1"/>
      <c r="Y40" s="1"/>
      <c r="Z40" s="1"/>
    </row>
    <row r="41" spans="1:26" ht="15.75">
      <c r="A41" s="13" t="s">
        <v>61</v>
      </c>
      <c r="B41" s="14" t="s">
        <v>62</v>
      </c>
      <c r="C41" s="20">
        <v>45</v>
      </c>
      <c r="D41" s="21" t="s">
        <v>28</v>
      </c>
      <c r="E41" s="22">
        <v>328.25</v>
      </c>
      <c r="F41" s="22">
        <v>14771</v>
      </c>
      <c r="G41" s="22">
        <f t="shared" si="0"/>
        <v>287.81236299868482</v>
      </c>
      <c r="H41" s="24">
        <f t="shared" si="1"/>
        <v>12951.556334940817</v>
      </c>
      <c r="I41" s="1"/>
      <c r="J41" s="1"/>
      <c r="K41" s="1"/>
      <c r="L41" s="1"/>
      <c r="M41" s="1"/>
      <c r="N41" s="1"/>
      <c r="O41" s="1"/>
      <c r="P41" s="1"/>
      <c r="Q41" s="1"/>
      <c r="R41" s="1"/>
      <c r="S41" s="1"/>
      <c r="T41" s="1"/>
      <c r="U41" s="1"/>
      <c r="V41" s="1"/>
      <c r="W41" s="1"/>
      <c r="X41" s="1"/>
      <c r="Y41" s="1"/>
      <c r="Z41" s="1"/>
    </row>
    <row r="42" spans="1:26" ht="15.75">
      <c r="A42" s="13">
        <v>8</v>
      </c>
      <c r="B42" s="14" t="s">
        <v>63</v>
      </c>
      <c r="C42" s="20"/>
      <c r="D42" s="21" t="s">
        <v>9</v>
      </c>
      <c r="E42" s="22"/>
      <c r="F42" s="22"/>
      <c r="G42" s="22"/>
      <c r="H42" s="24"/>
      <c r="I42" s="1"/>
      <c r="J42" s="1"/>
      <c r="K42" s="1"/>
      <c r="L42" s="1"/>
      <c r="M42" s="1"/>
      <c r="N42" s="1"/>
      <c r="O42" s="1"/>
      <c r="P42" s="1"/>
      <c r="Q42" s="1"/>
      <c r="R42" s="1"/>
      <c r="S42" s="1"/>
      <c r="T42" s="1"/>
      <c r="U42" s="1"/>
      <c r="V42" s="1"/>
      <c r="W42" s="1"/>
      <c r="X42" s="1"/>
      <c r="Y42" s="1"/>
      <c r="Z42" s="1"/>
    </row>
    <row r="43" spans="1:26" ht="63">
      <c r="A43" s="13">
        <v>8.1</v>
      </c>
      <c r="B43" s="14" t="s">
        <v>64</v>
      </c>
      <c r="C43" s="20"/>
      <c r="D43" s="21" t="s">
        <v>9</v>
      </c>
      <c r="E43" s="22"/>
      <c r="F43" s="22"/>
      <c r="G43" s="22"/>
      <c r="H43" s="24"/>
      <c r="I43" s="1"/>
      <c r="J43" s="1"/>
      <c r="K43" s="1"/>
      <c r="L43" s="1"/>
      <c r="M43" s="1"/>
      <c r="N43" s="1"/>
      <c r="O43" s="1"/>
      <c r="P43" s="1"/>
      <c r="Q43" s="1"/>
      <c r="R43" s="1"/>
      <c r="S43" s="1"/>
      <c r="T43" s="1"/>
      <c r="U43" s="1"/>
      <c r="V43" s="1"/>
      <c r="W43" s="1"/>
      <c r="X43" s="1"/>
      <c r="Y43" s="1"/>
      <c r="Z43" s="1"/>
    </row>
    <row r="44" spans="1:26" ht="31.5">
      <c r="A44" s="13" t="s">
        <v>65</v>
      </c>
      <c r="B44" s="14" t="s">
        <v>66</v>
      </c>
      <c r="C44" s="20">
        <v>3</v>
      </c>
      <c r="D44" s="21" t="s">
        <v>13</v>
      </c>
      <c r="E44" s="22">
        <v>1737.45</v>
      </c>
      <c r="F44" s="22">
        <v>5212</v>
      </c>
      <c r="G44" s="22">
        <f t="shared" si="0"/>
        <v>1523.4107847435337</v>
      </c>
      <c r="H44" s="24">
        <f t="shared" si="1"/>
        <v>4570.2323542306012</v>
      </c>
      <c r="I44" s="1"/>
      <c r="J44" s="1"/>
      <c r="K44" s="1"/>
      <c r="L44" s="1"/>
      <c r="M44" s="1"/>
      <c r="N44" s="1"/>
      <c r="O44" s="1"/>
      <c r="P44" s="1"/>
      <c r="Q44" s="1"/>
      <c r="R44" s="1"/>
      <c r="S44" s="1"/>
      <c r="T44" s="1"/>
      <c r="U44" s="1"/>
      <c r="V44" s="1"/>
      <c r="W44" s="1"/>
      <c r="X44" s="1"/>
      <c r="Y44" s="1"/>
      <c r="Z44" s="1"/>
    </row>
    <row r="45" spans="1:26" ht="31.5">
      <c r="A45" s="13" t="s">
        <v>67</v>
      </c>
      <c r="B45" s="14" t="s">
        <v>68</v>
      </c>
      <c r="C45" s="20">
        <v>3</v>
      </c>
      <c r="D45" s="21" t="s">
        <v>13</v>
      </c>
      <c r="E45" s="22">
        <v>1072.8</v>
      </c>
      <c r="F45" s="22">
        <v>3218</v>
      </c>
      <c r="G45" s="22">
        <f t="shared" si="0"/>
        <v>940.64007014467336</v>
      </c>
      <c r="H45" s="24">
        <f t="shared" si="1"/>
        <v>2821.9202104340202</v>
      </c>
      <c r="I45" s="1"/>
      <c r="J45" s="1"/>
      <c r="K45" s="1"/>
      <c r="L45" s="1"/>
      <c r="M45" s="1"/>
      <c r="N45" s="1"/>
      <c r="O45" s="1"/>
      <c r="P45" s="1"/>
      <c r="Q45" s="1"/>
      <c r="R45" s="1"/>
      <c r="S45" s="1"/>
      <c r="T45" s="1"/>
      <c r="U45" s="1"/>
      <c r="V45" s="1"/>
      <c r="W45" s="1"/>
      <c r="X45" s="1"/>
      <c r="Y45" s="1"/>
      <c r="Z45" s="1"/>
    </row>
    <row r="46" spans="1:26" ht="63">
      <c r="A46" s="13">
        <v>8.1999999999999993</v>
      </c>
      <c r="B46" s="14" t="s">
        <v>69</v>
      </c>
      <c r="C46" s="20">
        <v>1</v>
      </c>
      <c r="D46" s="21" t="s">
        <v>13</v>
      </c>
      <c r="E46" s="22">
        <v>2534.6999999999998</v>
      </c>
      <c r="F46" s="22">
        <v>2535</v>
      </c>
      <c r="G46" s="22">
        <f t="shared" si="0"/>
        <v>2222.4462954844366</v>
      </c>
      <c r="H46" s="24">
        <f t="shared" si="1"/>
        <v>2222.4462954844366</v>
      </c>
      <c r="I46" s="1"/>
      <c r="J46" s="1"/>
      <c r="K46" s="1"/>
      <c r="L46" s="1"/>
      <c r="M46" s="1"/>
      <c r="N46" s="1"/>
      <c r="O46" s="1"/>
      <c r="P46" s="1"/>
      <c r="Q46" s="1"/>
      <c r="R46" s="1"/>
      <c r="S46" s="1"/>
      <c r="T46" s="1"/>
      <c r="U46" s="1"/>
      <c r="V46" s="1"/>
      <c r="W46" s="1"/>
      <c r="X46" s="1"/>
      <c r="Y46" s="1"/>
      <c r="Z46" s="1"/>
    </row>
    <row r="47" spans="1:26" ht="15.75">
      <c r="A47" s="13">
        <v>9</v>
      </c>
      <c r="B47" s="14" t="s">
        <v>70</v>
      </c>
      <c r="C47" s="20"/>
      <c r="D47" s="21" t="s">
        <v>9</v>
      </c>
      <c r="E47" s="22"/>
      <c r="F47" s="22"/>
      <c r="G47" s="22"/>
      <c r="H47" s="24"/>
      <c r="I47" s="1"/>
      <c r="J47" s="1"/>
      <c r="K47" s="1"/>
      <c r="L47" s="1"/>
      <c r="M47" s="1"/>
      <c r="N47" s="1"/>
      <c r="O47" s="1"/>
      <c r="P47" s="1"/>
      <c r="Q47" s="1"/>
      <c r="R47" s="1"/>
      <c r="S47" s="1"/>
      <c r="T47" s="1"/>
      <c r="U47" s="1"/>
      <c r="V47" s="1"/>
      <c r="W47" s="1"/>
      <c r="X47" s="1"/>
      <c r="Y47" s="1"/>
      <c r="Z47" s="1"/>
    </row>
    <row r="48" spans="1:26" ht="47.25">
      <c r="A48" s="13">
        <v>9.1</v>
      </c>
      <c r="B48" s="14" t="s">
        <v>71</v>
      </c>
      <c r="C48" s="20"/>
      <c r="D48" s="21" t="s">
        <v>9</v>
      </c>
      <c r="E48" s="22"/>
      <c r="F48" s="22"/>
      <c r="G48" s="22"/>
      <c r="H48" s="24"/>
      <c r="I48" s="1"/>
      <c r="J48" s="1"/>
      <c r="K48" s="1"/>
      <c r="L48" s="1"/>
      <c r="M48" s="1"/>
      <c r="N48" s="1"/>
      <c r="O48" s="1"/>
      <c r="P48" s="1"/>
      <c r="Q48" s="1"/>
      <c r="R48" s="1"/>
      <c r="S48" s="1"/>
      <c r="T48" s="1"/>
      <c r="U48" s="1"/>
      <c r="V48" s="1"/>
      <c r="W48" s="1"/>
      <c r="X48" s="1"/>
      <c r="Y48" s="1"/>
      <c r="Z48" s="1"/>
    </row>
    <row r="49" spans="1:26" ht="15.75">
      <c r="A49" s="13" t="s">
        <v>72</v>
      </c>
      <c r="B49" s="14" t="s">
        <v>73</v>
      </c>
      <c r="C49" s="20">
        <v>2</v>
      </c>
      <c r="D49" s="21" t="s">
        <v>74</v>
      </c>
      <c r="E49" s="22">
        <v>5320.4</v>
      </c>
      <c r="F49" s="22">
        <v>10641</v>
      </c>
      <c r="G49" s="22">
        <f t="shared" si="0"/>
        <v>4664.9715037264359</v>
      </c>
      <c r="H49" s="24">
        <f t="shared" si="1"/>
        <v>9329.9430074528718</v>
      </c>
      <c r="I49" s="1"/>
      <c r="J49" s="1"/>
      <c r="K49" s="1"/>
      <c r="L49" s="1"/>
      <c r="M49" s="1"/>
      <c r="N49" s="1"/>
      <c r="O49" s="1"/>
      <c r="P49" s="1"/>
      <c r="Q49" s="1"/>
      <c r="R49" s="1"/>
      <c r="S49" s="1"/>
      <c r="T49" s="1"/>
      <c r="U49" s="1"/>
      <c r="V49" s="1"/>
      <c r="W49" s="1"/>
      <c r="X49" s="1"/>
      <c r="Y49" s="1"/>
      <c r="Z49" s="1"/>
    </row>
    <row r="50" spans="1:26" ht="47.25">
      <c r="A50" s="13">
        <v>9.1999999999999993</v>
      </c>
      <c r="B50" s="14" t="s">
        <v>75</v>
      </c>
      <c r="C50" s="20"/>
      <c r="D50" s="21" t="s">
        <v>9</v>
      </c>
      <c r="E50" s="22"/>
      <c r="F50" s="22"/>
      <c r="G50" s="22"/>
      <c r="H50" s="24"/>
      <c r="I50" s="1"/>
      <c r="J50" s="1"/>
      <c r="K50" s="1"/>
      <c r="L50" s="1"/>
      <c r="M50" s="1"/>
      <c r="N50" s="1"/>
      <c r="O50" s="1"/>
      <c r="P50" s="1"/>
      <c r="Q50" s="1"/>
      <c r="R50" s="1"/>
      <c r="S50" s="1"/>
      <c r="T50" s="1"/>
      <c r="U50" s="1"/>
      <c r="V50" s="1"/>
      <c r="W50" s="1"/>
      <c r="X50" s="1"/>
      <c r="Y50" s="1"/>
      <c r="Z50" s="1"/>
    </row>
    <row r="51" spans="1:26" ht="15.75">
      <c r="A51" s="13" t="s">
        <v>76</v>
      </c>
      <c r="B51" s="14" t="s">
        <v>73</v>
      </c>
      <c r="C51" s="20">
        <v>5</v>
      </c>
      <c r="D51" s="21" t="s">
        <v>74</v>
      </c>
      <c r="E51" s="22">
        <v>7862.5</v>
      </c>
      <c r="F51" s="22">
        <v>39313</v>
      </c>
      <c r="G51" s="22">
        <f t="shared" si="0"/>
        <v>6893.9061814993429</v>
      </c>
      <c r="H51" s="24">
        <f t="shared" si="1"/>
        <v>34469.530907496715</v>
      </c>
      <c r="I51" s="1"/>
      <c r="J51" s="1"/>
      <c r="K51" s="1"/>
      <c r="L51" s="1"/>
      <c r="M51" s="1"/>
      <c r="N51" s="1"/>
      <c r="O51" s="1"/>
      <c r="P51" s="1"/>
      <c r="Q51" s="1"/>
      <c r="R51" s="1"/>
      <c r="S51" s="1"/>
      <c r="T51" s="1"/>
      <c r="U51" s="1"/>
      <c r="V51" s="1"/>
      <c r="W51" s="1"/>
      <c r="X51" s="1"/>
      <c r="Y51" s="1"/>
      <c r="Z51" s="1"/>
    </row>
    <row r="52" spans="1:26" ht="31.5">
      <c r="A52" s="13">
        <v>9.3000000000000007</v>
      </c>
      <c r="B52" s="14" t="s">
        <v>77</v>
      </c>
      <c r="C52" s="20"/>
      <c r="D52" s="21" t="s">
        <v>9</v>
      </c>
      <c r="E52" s="22"/>
      <c r="F52" s="22"/>
      <c r="G52" s="22"/>
      <c r="H52" s="24"/>
      <c r="I52" s="1"/>
      <c r="J52" s="1"/>
      <c r="K52" s="1"/>
      <c r="L52" s="1"/>
      <c r="M52" s="1"/>
      <c r="N52" s="1"/>
      <c r="O52" s="1"/>
      <c r="P52" s="1"/>
      <c r="Q52" s="1"/>
      <c r="R52" s="1"/>
      <c r="S52" s="1"/>
      <c r="T52" s="1"/>
      <c r="U52" s="1"/>
      <c r="V52" s="1"/>
      <c r="W52" s="1"/>
      <c r="X52" s="1"/>
      <c r="Y52" s="1"/>
      <c r="Z52" s="1"/>
    </row>
    <row r="53" spans="1:26" ht="15.75">
      <c r="A53" s="13" t="s">
        <v>78</v>
      </c>
      <c r="B53" s="14" t="s">
        <v>79</v>
      </c>
      <c r="C53" s="20">
        <v>190</v>
      </c>
      <c r="D53" s="21" t="s">
        <v>23</v>
      </c>
      <c r="E53" s="22">
        <v>1201.95</v>
      </c>
      <c r="F53" s="22">
        <v>228371</v>
      </c>
      <c r="G53" s="22">
        <f t="shared" si="0"/>
        <v>1053.8798772468217</v>
      </c>
      <c r="H53" s="24">
        <f t="shared" si="1"/>
        <v>200237.17667689611</v>
      </c>
      <c r="I53" s="1"/>
      <c r="J53" s="1"/>
      <c r="K53" s="1"/>
      <c r="L53" s="1"/>
      <c r="M53" s="1"/>
      <c r="N53" s="1"/>
      <c r="O53" s="1"/>
      <c r="P53" s="1"/>
      <c r="Q53" s="1"/>
      <c r="R53" s="1"/>
      <c r="S53" s="1"/>
      <c r="T53" s="1"/>
      <c r="U53" s="1"/>
      <c r="V53" s="1"/>
      <c r="W53" s="1"/>
      <c r="X53" s="1"/>
      <c r="Y53" s="1"/>
      <c r="Z53" s="1"/>
    </row>
    <row r="54" spans="1:26" ht="15.75">
      <c r="A54" s="13" t="s">
        <v>80</v>
      </c>
      <c r="B54" s="14" t="s">
        <v>81</v>
      </c>
      <c r="C54" s="20">
        <v>31</v>
      </c>
      <c r="D54" s="21" t="s">
        <v>23</v>
      </c>
      <c r="E54" s="22">
        <v>1810.75</v>
      </c>
      <c r="F54" s="22">
        <v>56133</v>
      </c>
      <c r="G54" s="22">
        <f t="shared" si="0"/>
        <v>1587.6808417360808</v>
      </c>
      <c r="H54" s="24">
        <f t="shared" si="1"/>
        <v>49218.106093818504</v>
      </c>
      <c r="I54" s="1"/>
      <c r="J54" s="1"/>
      <c r="K54" s="1"/>
      <c r="L54" s="1"/>
      <c r="M54" s="1"/>
      <c r="N54" s="1"/>
      <c r="O54" s="1"/>
      <c r="P54" s="1"/>
      <c r="Q54" s="1"/>
      <c r="R54" s="1"/>
      <c r="S54" s="1"/>
      <c r="T54" s="1"/>
      <c r="U54" s="1"/>
      <c r="V54" s="1"/>
      <c r="W54" s="1"/>
      <c r="X54" s="1"/>
      <c r="Y54" s="1"/>
      <c r="Z54" s="1"/>
    </row>
    <row r="55" spans="1:26" ht="47.25">
      <c r="A55" s="13">
        <v>9.4</v>
      </c>
      <c r="B55" s="14" t="s">
        <v>82</v>
      </c>
      <c r="C55" s="20"/>
      <c r="D55" s="21" t="s">
        <v>9</v>
      </c>
      <c r="E55" s="22"/>
      <c r="F55" s="22"/>
      <c r="G55" s="22"/>
      <c r="H55" s="24"/>
      <c r="I55" s="1"/>
      <c r="J55" s="1"/>
      <c r="K55" s="1"/>
      <c r="L55" s="1"/>
      <c r="M55" s="1"/>
      <c r="N55" s="1"/>
      <c r="O55" s="1"/>
      <c r="P55" s="1"/>
      <c r="Q55" s="1"/>
      <c r="R55" s="1"/>
      <c r="S55" s="1"/>
      <c r="T55" s="1"/>
      <c r="U55" s="1"/>
      <c r="V55" s="1"/>
      <c r="W55" s="1"/>
      <c r="X55" s="1"/>
      <c r="Y55" s="1"/>
      <c r="Z55" s="1"/>
    </row>
    <row r="56" spans="1:26" ht="15.75">
      <c r="A56" s="13" t="s">
        <v>83</v>
      </c>
      <c r="B56" s="14" t="s">
        <v>84</v>
      </c>
      <c r="C56" s="20">
        <v>12</v>
      </c>
      <c r="D56" s="21" t="s">
        <v>85</v>
      </c>
      <c r="E56" s="22">
        <v>374.8</v>
      </c>
      <c r="F56" s="22">
        <v>4498</v>
      </c>
      <c r="G56" s="22">
        <f t="shared" si="0"/>
        <v>328.62779482683032</v>
      </c>
      <c r="H56" s="24">
        <f t="shared" si="1"/>
        <v>3943.5335379219641</v>
      </c>
      <c r="I56" s="1"/>
      <c r="J56" s="1"/>
      <c r="K56" s="1"/>
      <c r="L56" s="1"/>
      <c r="M56" s="1"/>
      <c r="N56" s="1"/>
      <c r="O56" s="1"/>
      <c r="P56" s="1"/>
      <c r="Q56" s="1"/>
      <c r="R56" s="1"/>
      <c r="S56" s="1"/>
      <c r="T56" s="1"/>
      <c r="U56" s="1"/>
      <c r="V56" s="1"/>
      <c r="W56" s="1"/>
      <c r="X56" s="1"/>
      <c r="Y56" s="1"/>
      <c r="Z56" s="1"/>
    </row>
    <row r="57" spans="1:26" ht="15.75">
      <c r="A57" s="13" t="s">
        <v>86</v>
      </c>
      <c r="B57" s="14" t="s">
        <v>87</v>
      </c>
      <c r="C57" s="20">
        <v>8</v>
      </c>
      <c r="D57" s="21" t="s">
        <v>85</v>
      </c>
      <c r="E57" s="22">
        <v>562.70000000000005</v>
      </c>
      <c r="F57" s="22">
        <v>4502</v>
      </c>
      <c r="G57" s="22">
        <f t="shared" si="0"/>
        <v>493.380096448926</v>
      </c>
      <c r="H57" s="24">
        <f t="shared" si="1"/>
        <v>3947.040771591408</v>
      </c>
      <c r="I57" s="1"/>
      <c r="J57" s="1"/>
      <c r="K57" s="1"/>
      <c r="L57" s="1"/>
      <c r="M57" s="1"/>
      <c r="N57" s="1"/>
      <c r="O57" s="1"/>
      <c r="P57" s="1"/>
      <c r="Q57" s="1"/>
      <c r="R57" s="1"/>
      <c r="S57" s="1"/>
      <c r="T57" s="1"/>
      <c r="U57" s="1"/>
      <c r="V57" s="1"/>
      <c r="W57" s="1"/>
      <c r="X57" s="1"/>
      <c r="Y57" s="1"/>
      <c r="Z57" s="1"/>
    </row>
    <row r="58" spans="1:26" ht="15.75">
      <c r="A58" s="13">
        <v>9.5</v>
      </c>
      <c r="B58" s="14" t="s">
        <v>88</v>
      </c>
      <c r="C58" s="20">
        <v>0.6</v>
      </c>
      <c r="D58" s="21" t="s">
        <v>74</v>
      </c>
      <c r="E58" s="22">
        <v>23560.05</v>
      </c>
      <c r="F58" s="22">
        <v>14136</v>
      </c>
      <c r="G58" s="22">
        <f t="shared" si="0"/>
        <v>20657.650153441475</v>
      </c>
      <c r="H58" s="24">
        <f t="shared" si="1"/>
        <v>12394.590092064884</v>
      </c>
      <c r="I58" s="1"/>
      <c r="J58" s="1"/>
      <c r="K58" s="1"/>
      <c r="L58" s="1"/>
      <c r="M58" s="1"/>
      <c r="N58" s="1"/>
      <c r="O58" s="1"/>
      <c r="P58" s="1"/>
      <c r="Q58" s="1"/>
      <c r="R58" s="1"/>
      <c r="S58" s="1"/>
      <c r="T58" s="1"/>
      <c r="U58" s="1"/>
      <c r="V58" s="1"/>
      <c r="W58" s="1"/>
      <c r="X58" s="1"/>
      <c r="Y58" s="1"/>
      <c r="Z58" s="1"/>
    </row>
    <row r="59" spans="1:26" ht="31.5">
      <c r="A59" s="13">
        <v>9.6</v>
      </c>
      <c r="B59" s="14" t="s">
        <v>89</v>
      </c>
      <c r="C59" s="20"/>
      <c r="D59" s="21" t="s">
        <v>9</v>
      </c>
      <c r="E59" s="22"/>
      <c r="F59" s="22"/>
      <c r="G59" s="22"/>
      <c r="H59" s="24"/>
      <c r="I59" s="1"/>
      <c r="J59" s="1"/>
      <c r="K59" s="1"/>
      <c r="L59" s="1"/>
      <c r="M59" s="1"/>
      <c r="N59" s="1"/>
      <c r="O59" s="1"/>
      <c r="P59" s="1"/>
      <c r="Q59" s="1"/>
      <c r="R59" s="1"/>
      <c r="S59" s="1"/>
      <c r="T59" s="1"/>
      <c r="U59" s="1"/>
      <c r="V59" s="1"/>
      <c r="W59" s="1"/>
      <c r="X59" s="1"/>
      <c r="Y59" s="1"/>
      <c r="Z59" s="1"/>
    </row>
    <row r="60" spans="1:26" ht="15.75">
      <c r="A60" s="13" t="s">
        <v>90</v>
      </c>
      <c r="B60" s="14" t="s">
        <v>87</v>
      </c>
      <c r="C60" s="20">
        <v>2</v>
      </c>
      <c r="D60" s="21" t="s">
        <v>85</v>
      </c>
      <c r="E60" s="22">
        <v>327.39999999999998</v>
      </c>
      <c r="F60" s="22">
        <v>655</v>
      </c>
      <c r="G60" s="22">
        <f t="shared" si="0"/>
        <v>287.06707584392808</v>
      </c>
      <c r="H60" s="24">
        <f t="shared" si="1"/>
        <v>574.13415168785616</v>
      </c>
      <c r="I60" s="1"/>
      <c r="J60" s="1"/>
      <c r="K60" s="1"/>
      <c r="L60" s="1"/>
      <c r="M60" s="1"/>
      <c r="N60" s="1"/>
      <c r="O60" s="1"/>
      <c r="P60" s="1"/>
      <c r="Q60" s="1"/>
      <c r="R60" s="1"/>
      <c r="S60" s="1"/>
      <c r="T60" s="1"/>
      <c r="U60" s="1"/>
      <c r="V60" s="1"/>
      <c r="W60" s="1"/>
      <c r="X60" s="1"/>
      <c r="Y60" s="1"/>
      <c r="Z60" s="1"/>
    </row>
    <row r="61" spans="1:26" ht="47.25">
      <c r="A61" s="13">
        <v>9.6999999999999993</v>
      </c>
      <c r="B61" s="14" t="s">
        <v>91</v>
      </c>
      <c r="C61" s="20"/>
      <c r="D61" s="21" t="s">
        <v>9</v>
      </c>
      <c r="E61" s="22"/>
      <c r="F61" s="22"/>
      <c r="G61" s="22"/>
      <c r="H61" s="24"/>
      <c r="I61" s="1"/>
      <c r="J61" s="1"/>
      <c r="K61" s="1"/>
      <c r="L61" s="1"/>
      <c r="M61" s="1"/>
      <c r="N61" s="1"/>
      <c r="O61" s="1"/>
      <c r="P61" s="1"/>
      <c r="Q61" s="1"/>
      <c r="R61" s="1"/>
      <c r="S61" s="1"/>
      <c r="T61" s="1"/>
      <c r="U61" s="1"/>
      <c r="V61" s="1"/>
      <c r="W61" s="1"/>
      <c r="X61" s="1"/>
      <c r="Y61" s="1"/>
      <c r="Z61" s="1"/>
    </row>
    <row r="62" spans="1:26" ht="15.75">
      <c r="A62" s="13" t="s">
        <v>92</v>
      </c>
      <c r="B62" s="14" t="s">
        <v>93</v>
      </c>
      <c r="C62" s="20"/>
      <c r="D62" s="21" t="s">
        <v>9</v>
      </c>
      <c r="E62" s="22"/>
      <c r="F62" s="22"/>
      <c r="G62" s="22"/>
      <c r="H62" s="24"/>
      <c r="I62" s="1"/>
      <c r="J62" s="1"/>
      <c r="K62" s="1"/>
      <c r="L62" s="1"/>
      <c r="M62" s="1"/>
      <c r="N62" s="1"/>
      <c r="O62" s="1"/>
      <c r="P62" s="1"/>
      <c r="Q62" s="1"/>
      <c r="R62" s="1"/>
      <c r="S62" s="1"/>
      <c r="T62" s="1"/>
      <c r="U62" s="1"/>
      <c r="V62" s="1"/>
      <c r="W62" s="1"/>
      <c r="X62" s="1"/>
      <c r="Y62" s="1"/>
      <c r="Z62" s="1"/>
    </row>
    <row r="63" spans="1:26" ht="15.75">
      <c r="A63" s="13" t="s">
        <v>94</v>
      </c>
      <c r="B63" s="14" t="s">
        <v>95</v>
      </c>
      <c r="C63" s="20">
        <v>2</v>
      </c>
      <c r="D63" s="21" t="s">
        <v>85</v>
      </c>
      <c r="E63" s="22">
        <v>4426.05</v>
      </c>
      <c r="F63" s="22">
        <v>8852</v>
      </c>
      <c r="G63" s="22">
        <f t="shared" si="0"/>
        <v>3880.7978956597985</v>
      </c>
      <c r="H63" s="24">
        <f t="shared" si="1"/>
        <v>7761.5957913195971</v>
      </c>
      <c r="I63" s="1"/>
      <c r="J63" s="1"/>
      <c r="K63" s="1"/>
      <c r="L63" s="1"/>
      <c r="M63" s="1"/>
      <c r="N63" s="1"/>
      <c r="O63" s="1"/>
      <c r="P63" s="1"/>
      <c r="Q63" s="1"/>
      <c r="R63" s="1"/>
      <c r="S63" s="1"/>
      <c r="T63" s="1"/>
      <c r="U63" s="1"/>
      <c r="V63" s="1"/>
      <c r="W63" s="1"/>
      <c r="X63" s="1"/>
      <c r="Y63" s="1"/>
      <c r="Z63" s="1"/>
    </row>
    <row r="64" spans="1:26" ht="15.75">
      <c r="A64" s="13" t="s">
        <v>96</v>
      </c>
      <c r="B64" s="14" t="s">
        <v>97</v>
      </c>
      <c r="C64" s="20"/>
      <c r="D64" s="21" t="s">
        <v>9</v>
      </c>
      <c r="E64" s="22"/>
      <c r="F64" s="22"/>
      <c r="G64" s="22"/>
      <c r="H64" s="24"/>
      <c r="I64" s="1"/>
      <c r="J64" s="1"/>
      <c r="K64" s="1"/>
      <c r="L64" s="1"/>
      <c r="M64" s="1"/>
      <c r="N64" s="1"/>
      <c r="O64" s="1"/>
      <c r="P64" s="1"/>
      <c r="Q64" s="1"/>
      <c r="R64" s="1"/>
      <c r="S64" s="1"/>
      <c r="T64" s="1"/>
      <c r="U64" s="1"/>
      <c r="V64" s="1"/>
      <c r="W64" s="1"/>
      <c r="X64" s="1"/>
      <c r="Y64" s="1"/>
      <c r="Z64" s="1"/>
    </row>
    <row r="65" spans="1:26" ht="15.75">
      <c r="A65" s="13" t="s">
        <v>98</v>
      </c>
      <c r="B65" s="14" t="s">
        <v>95</v>
      </c>
      <c r="C65" s="20">
        <v>3</v>
      </c>
      <c r="D65" s="21" t="s">
        <v>85</v>
      </c>
      <c r="E65" s="22">
        <v>6442.35</v>
      </c>
      <c r="F65" s="22">
        <v>19327</v>
      </c>
      <c r="G65" s="22">
        <f t="shared" si="0"/>
        <v>5648.7067075843934</v>
      </c>
      <c r="H65" s="24">
        <f t="shared" si="1"/>
        <v>16946.120122753178</v>
      </c>
      <c r="I65" s="1"/>
      <c r="J65" s="1"/>
      <c r="K65" s="1"/>
      <c r="L65" s="1"/>
      <c r="M65" s="1"/>
      <c r="N65" s="1"/>
      <c r="O65" s="1"/>
      <c r="P65" s="1"/>
      <c r="Q65" s="1"/>
      <c r="R65" s="1"/>
      <c r="S65" s="1"/>
      <c r="T65" s="1"/>
      <c r="U65" s="1"/>
      <c r="V65" s="1"/>
      <c r="W65" s="1"/>
      <c r="X65" s="1"/>
      <c r="Y65" s="1"/>
      <c r="Z65" s="1"/>
    </row>
    <row r="66" spans="1:26" ht="204.75">
      <c r="A66" s="13">
        <v>9.8000000000000007</v>
      </c>
      <c r="B66" s="14" t="s">
        <v>99</v>
      </c>
      <c r="C66" s="20"/>
      <c r="D66" s="21" t="s">
        <v>9</v>
      </c>
      <c r="E66" s="22"/>
      <c r="F66" s="22"/>
      <c r="G66" s="22"/>
      <c r="H66" s="24"/>
      <c r="I66" s="1"/>
      <c r="J66" s="1"/>
      <c r="K66" s="1"/>
      <c r="L66" s="1"/>
      <c r="M66" s="1"/>
      <c r="N66" s="1"/>
      <c r="O66" s="1"/>
      <c r="P66" s="1"/>
      <c r="Q66" s="1"/>
      <c r="R66" s="1"/>
      <c r="S66" s="1"/>
      <c r="T66" s="1"/>
      <c r="U66" s="1"/>
      <c r="V66" s="1"/>
      <c r="W66" s="1"/>
      <c r="X66" s="1"/>
      <c r="Y66" s="1"/>
      <c r="Z66" s="1"/>
    </row>
    <row r="67" spans="1:26" ht="31.5">
      <c r="A67" s="13" t="s">
        <v>100</v>
      </c>
      <c r="B67" s="14" t="s">
        <v>101</v>
      </c>
      <c r="C67" s="20">
        <v>2</v>
      </c>
      <c r="D67" s="21" t="s">
        <v>85</v>
      </c>
      <c r="E67" s="22">
        <v>16134.15</v>
      </c>
      <c r="F67" s="22">
        <v>32268</v>
      </c>
      <c r="G67" s="22">
        <f t="shared" si="0"/>
        <v>14146.558526961859</v>
      </c>
      <c r="H67" s="24">
        <f t="shared" si="1"/>
        <v>28293.117053923717</v>
      </c>
      <c r="I67" s="1"/>
      <c r="J67" s="1"/>
      <c r="K67" s="1"/>
      <c r="L67" s="1"/>
      <c r="M67" s="1"/>
      <c r="N67" s="1"/>
      <c r="O67" s="1"/>
      <c r="P67" s="1"/>
      <c r="Q67" s="1"/>
      <c r="R67" s="1"/>
      <c r="S67" s="1"/>
      <c r="T67" s="1"/>
      <c r="U67" s="1"/>
      <c r="V67" s="1"/>
      <c r="W67" s="1"/>
      <c r="X67" s="1"/>
      <c r="Y67" s="1"/>
      <c r="Z67" s="1"/>
    </row>
    <row r="68" spans="1:26" ht="204.75">
      <c r="A68" s="13">
        <v>9.9</v>
      </c>
      <c r="B68" s="14" t="s">
        <v>102</v>
      </c>
      <c r="C68" s="20"/>
      <c r="D68" s="21" t="s">
        <v>9</v>
      </c>
      <c r="E68" s="22"/>
      <c r="F68" s="22"/>
      <c r="G68" s="22"/>
      <c r="H68" s="24"/>
      <c r="I68" s="1"/>
      <c r="J68" s="1"/>
      <c r="K68" s="1"/>
      <c r="L68" s="1"/>
      <c r="M68" s="1"/>
      <c r="N68" s="1"/>
      <c r="O68" s="1"/>
      <c r="P68" s="1"/>
      <c r="Q68" s="1"/>
      <c r="R68" s="1"/>
      <c r="S68" s="1"/>
      <c r="T68" s="1"/>
      <c r="U68" s="1"/>
      <c r="V68" s="1"/>
      <c r="W68" s="1"/>
      <c r="X68" s="1"/>
      <c r="Y68" s="1"/>
      <c r="Z68" s="1"/>
    </row>
    <row r="69" spans="1:26" ht="31.5">
      <c r="A69" s="13" t="s">
        <v>103</v>
      </c>
      <c r="B69" s="14" t="s">
        <v>101</v>
      </c>
      <c r="C69" s="20">
        <v>1</v>
      </c>
      <c r="D69" s="21" t="s">
        <v>85</v>
      </c>
      <c r="E69" s="22">
        <v>22363.200000000001</v>
      </c>
      <c r="F69" s="22">
        <v>22363</v>
      </c>
      <c r="G69" s="22">
        <f t="shared" si="0"/>
        <v>19608.241999123191</v>
      </c>
      <c r="H69" s="24">
        <f t="shared" si="1"/>
        <v>19608.241999123191</v>
      </c>
      <c r="I69" s="1"/>
      <c r="J69" s="1"/>
      <c r="K69" s="1"/>
      <c r="L69" s="1"/>
      <c r="M69" s="1"/>
      <c r="N69" s="1"/>
      <c r="O69" s="1"/>
      <c r="P69" s="1"/>
      <c r="Q69" s="1"/>
      <c r="R69" s="1"/>
      <c r="S69" s="1"/>
      <c r="T69" s="1"/>
      <c r="U69" s="1"/>
      <c r="V69" s="1"/>
      <c r="W69" s="1"/>
      <c r="X69" s="1"/>
      <c r="Y69" s="1"/>
      <c r="Z69" s="1"/>
    </row>
    <row r="70" spans="1:26" ht="78.75">
      <c r="A70" s="13">
        <v>9.1</v>
      </c>
      <c r="B70" s="14" t="s">
        <v>104</v>
      </c>
      <c r="C70" s="20"/>
      <c r="D70" s="21" t="s">
        <v>9</v>
      </c>
      <c r="E70" s="22"/>
      <c r="F70" s="22"/>
      <c r="G70" s="22"/>
      <c r="H70" s="24"/>
      <c r="I70" s="1"/>
      <c r="J70" s="1"/>
      <c r="K70" s="1"/>
      <c r="L70" s="1"/>
      <c r="M70" s="1"/>
      <c r="N70" s="1"/>
      <c r="O70" s="1"/>
      <c r="P70" s="1"/>
      <c r="Q70" s="1"/>
      <c r="R70" s="1"/>
      <c r="S70" s="1"/>
      <c r="T70" s="1"/>
      <c r="U70" s="1"/>
      <c r="V70" s="1"/>
      <c r="W70" s="1"/>
      <c r="X70" s="1"/>
      <c r="Y70" s="1"/>
      <c r="Z70" s="1"/>
    </row>
    <row r="71" spans="1:26" ht="15.75">
      <c r="A71" s="13" t="s">
        <v>105</v>
      </c>
      <c r="B71" s="14" t="s">
        <v>106</v>
      </c>
      <c r="C71" s="20">
        <v>1</v>
      </c>
      <c r="D71" s="21" t="s">
        <v>85</v>
      </c>
      <c r="E71" s="22">
        <v>7725.8</v>
      </c>
      <c r="F71" s="22">
        <v>7726</v>
      </c>
      <c r="G71" s="22">
        <f t="shared" si="0"/>
        <v>6774.0464708461204</v>
      </c>
      <c r="H71" s="24">
        <f t="shared" si="1"/>
        <v>6774.0464708461204</v>
      </c>
      <c r="I71" s="1"/>
      <c r="J71" s="1"/>
      <c r="K71" s="1"/>
      <c r="L71" s="1"/>
      <c r="M71" s="1"/>
      <c r="N71" s="1"/>
      <c r="O71" s="1"/>
      <c r="P71" s="1"/>
      <c r="Q71" s="1"/>
      <c r="R71" s="1"/>
      <c r="S71" s="1"/>
      <c r="T71" s="1"/>
      <c r="U71" s="1"/>
      <c r="V71" s="1"/>
      <c r="W71" s="1"/>
      <c r="X71" s="1"/>
      <c r="Y71" s="1"/>
      <c r="Z71" s="1"/>
    </row>
    <row r="72" spans="1:26" ht="47.25">
      <c r="A72" s="13">
        <v>9.11</v>
      </c>
      <c r="B72" s="14" t="s">
        <v>107</v>
      </c>
      <c r="C72" s="20"/>
      <c r="D72" s="21" t="s">
        <v>9</v>
      </c>
      <c r="E72" s="22"/>
      <c r="F72" s="22"/>
      <c r="G72" s="22"/>
      <c r="H72" s="24"/>
      <c r="I72" s="1"/>
      <c r="J72" s="1"/>
      <c r="K72" s="1"/>
      <c r="L72" s="1"/>
      <c r="M72" s="1"/>
      <c r="N72" s="1"/>
      <c r="O72" s="1"/>
      <c r="P72" s="1"/>
      <c r="Q72" s="1"/>
      <c r="R72" s="1"/>
      <c r="S72" s="1"/>
      <c r="T72" s="1"/>
      <c r="U72" s="1"/>
      <c r="V72" s="1"/>
      <c r="W72" s="1"/>
      <c r="X72" s="1"/>
      <c r="Y72" s="1"/>
      <c r="Z72" s="1"/>
    </row>
    <row r="73" spans="1:26" ht="15.75">
      <c r="A73" s="13" t="s">
        <v>108</v>
      </c>
      <c r="B73" s="14" t="s">
        <v>109</v>
      </c>
      <c r="C73" s="20">
        <v>35</v>
      </c>
      <c r="D73" s="21" t="s">
        <v>110</v>
      </c>
      <c r="E73" s="22">
        <v>91.65</v>
      </c>
      <c r="F73" s="22">
        <v>3208</v>
      </c>
      <c r="G73" s="22">
        <f t="shared" ref="G72:G90" si="2">SUM(E73*100/114.05)</f>
        <v>80.359491451117933</v>
      </c>
      <c r="H73" s="24">
        <f t="shared" ref="H72:H90" si="3">SUM(C73*G73)</f>
        <v>2812.5822007891275</v>
      </c>
      <c r="I73" s="1"/>
      <c r="J73" s="1"/>
      <c r="K73" s="1"/>
      <c r="L73" s="1"/>
      <c r="M73" s="1"/>
      <c r="N73" s="1"/>
      <c r="O73" s="1"/>
      <c r="P73" s="1"/>
      <c r="Q73" s="1"/>
      <c r="R73" s="1"/>
      <c r="S73" s="1"/>
      <c r="T73" s="1"/>
      <c r="U73" s="1"/>
      <c r="V73" s="1"/>
      <c r="W73" s="1"/>
      <c r="X73" s="1"/>
      <c r="Y73" s="1"/>
      <c r="Z73" s="1"/>
    </row>
    <row r="74" spans="1:26" ht="15.75">
      <c r="A74" s="13" t="s">
        <v>111</v>
      </c>
      <c r="B74" s="14" t="s">
        <v>112</v>
      </c>
      <c r="C74" s="20">
        <v>2</v>
      </c>
      <c r="D74" s="21" t="s">
        <v>110</v>
      </c>
      <c r="E74" s="22">
        <v>149.85</v>
      </c>
      <c r="F74" s="22">
        <v>300</v>
      </c>
      <c r="G74" s="22">
        <f t="shared" si="2"/>
        <v>131.3897413415169</v>
      </c>
      <c r="H74" s="24">
        <f t="shared" si="3"/>
        <v>262.77948268303379</v>
      </c>
      <c r="I74" s="1"/>
      <c r="J74" s="1"/>
      <c r="K74" s="1"/>
      <c r="L74" s="1"/>
      <c r="M74" s="1"/>
      <c r="N74" s="1"/>
      <c r="O74" s="1"/>
      <c r="P74" s="1"/>
      <c r="Q74" s="1"/>
      <c r="R74" s="1"/>
      <c r="S74" s="1"/>
      <c r="T74" s="1"/>
      <c r="U74" s="1"/>
      <c r="V74" s="1"/>
      <c r="W74" s="1"/>
      <c r="X74" s="1"/>
      <c r="Y74" s="1"/>
      <c r="Z74" s="1"/>
    </row>
    <row r="75" spans="1:26" ht="15.75">
      <c r="A75" s="13">
        <v>10</v>
      </c>
      <c r="B75" s="14" t="s">
        <v>113</v>
      </c>
      <c r="C75" s="20"/>
      <c r="D75" s="21" t="s">
        <v>9</v>
      </c>
      <c r="E75" s="22"/>
      <c r="F75" s="22"/>
      <c r="G75" s="22"/>
      <c r="H75" s="24"/>
      <c r="I75" s="1"/>
      <c r="J75" s="1"/>
      <c r="K75" s="1"/>
      <c r="L75" s="1"/>
      <c r="M75" s="1"/>
      <c r="N75" s="1"/>
      <c r="O75" s="1"/>
      <c r="P75" s="1"/>
      <c r="Q75" s="1"/>
      <c r="R75" s="1"/>
      <c r="S75" s="1"/>
      <c r="T75" s="1"/>
      <c r="U75" s="1"/>
      <c r="V75" s="1"/>
      <c r="W75" s="1"/>
      <c r="X75" s="1"/>
      <c r="Y75" s="1"/>
      <c r="Z75" s="1"/>
    </row>
    <row r="76" spans="1:26" ht="78.75">
      <c r="A76" s="13">
        <v>10.1</v>
      </c>
      <c r="B76" s="14" t="s">
        <v>114</v>
      </c>
      <c r="C76" s="20"/>
      <c r="D76" s="21" t="s">
        <v>9</v>
      </c>
      <c r="E76" s="22"/>
      <c r="F76" s="22"/>
      <c r="G76" s="22"/>
      <c r="H76" s="24"/>
      <c r="I76" s="1"/>
      <c r="J76" s="1"/>
      <c r="K76" s="1"/>
      <c r="L76" s="1"/>
      <c r="M76" s="1"/>
      <c r="N76" s="1"/>
      <c r="O76" s="1"/>
      <c r="P76" s="1"/>
      <c r="Q76" s="1"/>
      <c r="R76" s="1"/>
      <c r="S76" s="1"/>
      <c r="T76" s="1"/>
      <c r="U76" s="1"/>
      <c r="V76" s="1"/>
      <c r="W76" s="1"/>
      <c r="X76" s="1"/>
      <c r="Y76" s="1"/>
      <c r="Z76" s="1"/>
    </row>
    <row r="77" spans="1:26" ht="15.75">
      <c r="A77" s="13" t="s">
        <v>115</v>
      </c>
      <c r="B77" s="14" t="s">
        <v>116</v>
      </c>
      <c r="C77" s="20">
        <v>30</v>
      </c>
      <c r="D77" s="21" t="s">
        <v>23</v>
      </c>
      <c r="E77" s="22">
        <v>754.45</v>
      </c>
      <c r="F77" s="22">
        <v>22634</v>
      </c>
      <c r="G77" s="22">
        <f t="shared" si="2"/>
        <v>661.50811047786055</v>
      </c>
      <c r="H77" s="24">
        <f t="shared" si="3"/>
        <v>19845.243314335818</v>
      </c>
      <c r="I77" s="1"/>
      <c r="J77" s="1"/>
      <c r="K77" s="1"/>
      <c r="L77" s="1"/>
      <c r="M77" s="1"/>
      <c r="N77" s="1"/>
      <c r="O77" s="1"/>
      <c r="P77" s="1"/>
      <c r="Q77" s="1"/>
      <c r="R77" s="1"/>
      <c r="S77" s="1"/>
      <c r="T77" s="1"/>
      <c r="U77" s="1"/>
      <c r="V77" s="1"/>
      <c r="W77" s="1"/>
      <c r="X77" s="1"/>
      <c r="Y77" s="1"/>
      <c r="Z77" s="1"/>
    </row>
    <row r="78" spans="1:26" ht="208.5" customHeight="1">
      <c r="A78" s="13">
        <v>10.199999999999999</v>
      </c>
      <c r="B78" s="14" t="s">
        <v>117</v>
      </c>
      <c r="C78" s="20"/>
      <c r="D78" s="21" t="s">
        <v>9</v>
      </c>
      <c r="E78" s="22"/>
      <c r="F78" s="22"/>
      <c r="G78" s="22"/>
      <c r="H78" s="24"/>
      <c r="I78" s="1"/>
      <c r="J78" s="1"/>
      <c r="K78" s="1"/>
      <c r="L78" s="1"/>
      <c r="M78" s="1"/>
      <c r="N78" s="1"/>
      <c r="O78" s="1"/>
      <c r="P78" s="1"/>
      <c r="Q78" s="1"/>
      <c r="R78" s="1"/>
      <c r="S78" s="1"/>
      <c r="T78" s="1"/>
      <c r="U78" s="1"/>
      <c r="V78" s="1"/>
      <c r="W78" s="1"/>
      <c r="X78" s="1"/>
      <c r="Y78" s="1"/>
      <c r="Z78" s="1"/>
    </row>
    <row r="79" spans="1:26" ht="78.75">
      <c r="A79" s="13" t="s">
        <v>118</v>
      </c>
      <c r="B79" s="14" t="s">
        <v>119</v>
      </c>
      <c r="C79" s="20"/>
      <c r="D79" s="21" t="s">
        <v>9</v>
      </c>
      <c r="E79" s="22"/>
      <c r="F79" s="22"/>
      <c r="G79" s="22"/>
      <c r="H79" s="24"/>
      <c r="I79" s="1"/>
      <c r="J79" s="1"/>
      <c r="K79" s="1"/>
      <c r="L79" s="1"/>
      <c r="M79" s="1"/>
      <c r="N79" s="1"/>
      <c r="O79" s="1"/>
      <c r="P79" s="1"/>
      <c r="Q79" s="1"/>
      <c r="R79" s="1"/>
      <c r="S79" s="1"/>
      <c r="T79" s="1"/>
      <c r="U79" s="1"/>
      <c r="V79" s="1"/>
      <c r="W79" s="1"/>
      <c r="X79" s="1"/>
      <c r="Y79" s="1"/>
      <c r="Z79" s="1"/>
    </row>
    <row r="80" spans="1:26" ht="31.5">
      <c r="A80" s="13" t="s">
        <v>120</v>
      </c>
      <c r="B80" s="14" t="s">
        <v>121</v>
      </c>
      <c r="C80" s="20">
        <v>2</v>
      </c>
      <c r="D80" s="21" t="s">
        <v>85</v>
      </c>
      <c r="E80" s="22">
        <v>10905.05</v>
      </c>
      <c r="F80" s="22">
        <v>21810</v>
      </c>
      <c r="G80" s="22">
        <f t="shared" si="2"/>
        <v>9561.6396317404651</v>
      </c>
      <c r="H80" s="24">
        <f t="shared" si="3"/>
        <v>19123.27926348093</v>
      </c>
      <c r="I80" s="1"/>
      <c r="J80" s="1"/>
      <c r="K80" s="1"/>
      <c r="L80" s="1"/>
      <c r="M80" s="1"/>
      <c r="N80" s="1"/>
      <c r="O80" s="1"/>
      <c r="P80" s="1"/>
      <c r="Q80" s="1"/>
      <c r="R80" s="1"/>
      <c r="S80" s="1"/>
      <c r="T80" s="1"/>
      <c r="U80" s="1"/>
      <c r="V80" s="1"/>
      <c r="W80" s="1"/>
      <c r="X80" s="1"/>
      <c r="Y80" s="1"/>
      <c r="Z80" s="1"/>
    </row>
    <row r="81" spans="1:26" ht="15.75">
      <c r="A81" s="13">
        <v>10.3</v>
      </c>
      <c r="B81" s="14" t="s">
        <v>122</v>
      </c>
      <c r="C81" s="20"/>
      <c r="D81" s="21" t="s">
        <v>9</v>
      </c>
      <c r="E81" s="22"/>
      <c r="F81" s="22"/>
      <c r="G81" s="22"/>
      <c r="H81" s="24"/>
      <c r="I81" s="1"/>
      <c r="J81" s="1"/>
      <c r="K81" s="1"/>
      <c r="L81" s="1"/>
      <c r="M81" s="1"/>
      <c r="N81" s="1"/>
      <c r="O81" s="1"/>
      <c r="P81" s="1"/>
      <c r="Q81" s="1"/>
      <c r="R81" s="1"/>
      <c r="S81" s="1"/>
      <c r="T81" s="1"/>
      <c r="U81" s="1"/>
      <c r="V81" s="1"/>
      <c r="W81" s="1"/>
      <c r="X81" s="1"/>
      <c r="Y81" s="1"/>
      <c r="Z81" s="1"/>
    </row>
    <row r="82" spans="1:26" ht="15.75">
      <c r="A82" s="13" t="s">
        <v>123</v>
      </c>
      <c r="B82" s="14" t="s">
        <v>124</v>
      </c>
      <c r="C82" s="20"/>
      <c r="D82" s="21" t="s">
        <v>9</v>
      </c>
      <c r="E82" s="22"/>
      <c r="F82" s="22"/>
      <c r="G82" s="22"/>
      <c r="H82" s="24"/>
      <c r="I82" s="1"/>
      <c r="J82" s="1"/>
      <c r="K82" s="1"/>
      <c r="L82" s="1"/>
      <c r="M82" s="1"/>
      <c r="N82" s="1"/>
      <c r="O82" s="1"/>
      <c r="P82" s="1"/>
      <c r="Q82" s="1"/>
      <c r="R82" s="1"/>
      <c r="S82" s="1"/>
      <c r="T82" s="1"/>
      <c r="U82" s="1"/>
      <c r="V82" s="1"/>
      <c r="W82" s="1"/>
      <c r="X82" s="1"/>
      <c r="Y82" s="1"/>
      <c r="Z82" s="1"/>
    </row>
    <row r="83" spans="1:26" ht="31.5">
      <c r="A83" s="13" t="s">
        <v>125</v>
      </c>
      <c r="B83" s="14" t="s">
        <v>121</v>
      </c>
      <c r="C83" s="20">
        <v>0.5</v>
      </c>
      <c r="D83" s="21" t="s">
        <v>23</v>
      </c>
      <c r="E83" s="22">
        <v>7503</v>
      </c>
      <c r="F83" s="22">
        <v>3752</v>
      </c>
      <c r="G83" s="22">
        <f t="shared" si="2"/>
        <v>6578.6935554581323</v>
      </c>
      <c r="H83" s="24">
        <f t="shared" si="3"/>
        <v>3289.3467777290662</v>
      </c>
      <c r="I83" s="1"/>
      <c r="J83" s="1"/>
      <c r="K83" s="1"/>
      <c r="L83" s="1"/>
      <c r="M83" s="1"/>
      <c r="N83" s="1"/>
      <c r="O83" s="1"/>
      <c r="P83" s="1"/>
      <c r="Q83" s="1"/>
      <c r="R83" s="1"/>
      <c r="S83" s="1"/>
      <c r="T83" s="1"/>
      <c r="U83" s="1"/>
      <c r="V83" s="1"/>
      <c r="W83" s="1"/>
      <c r="X83" s="1"/>
      <c r="Y83" s="1"/>
      <c r="Z83" s="1"/>
    </row>
    <row r="84" spans="1:26" ht="141.75">
      <c r="A84" s="13">
        <v>10.4</v>
      </c>
      <c r="B84" s="14" t="s">
        <v>126</v>
      </c>
      <c r="C84" s="20"/>
      <c r="D84" s="21" t="s">
        <v>9</v>
      </c>
      <c r="E84" s="22"/>
      <c r="F84" s="22"/>
      <c r="G84" s="22"/>
      <c r="H84" s="24"/>
      <c r="I84" s="1"/>
      <c r="J84" s="1"/>
      <c r="K84" s="1"/>
      <c r="L84" s="1"/>
      <c r="M84" s="1"/>
      <c r="N84" s="1"/>
      <c r="O84" s="1"/>
      <c r="P84" s="1"/>
      <c r="Q84" s="1"/>
      <c r="R84" s="1"/>
      <c r="S84" s="1"/>
      <c r="T84" s="1"/>
      <c r="U84" s="1"/>
      <c r="V84" s="1"/>
      <c r="W84" s="1"/>
      <c r="X84" s="1"/>
      <c r="Y84" s="1"/>
      <c r="Z84" s="1"/>
    </row>
    <row r="85" spans="1:26" ht="15.75">
      <c r="A85" s="13" t="s">
        <v>127</v>
      </c>
      <c r="B85" s="14" t="s">
        <v>128</v>
      </c>
      <c r="C85" s="20">
        <v>1</v>
      </c>
      <c r="D85" s="21" t="s">
        <v>85</v>
      </c>
      <c r="E85" s="22">
        <v>623.5</v>
      </c>
      <c r="F85" s="22">
        <v>624</v>
      </c>
      <c r="G85" s="22">
        <f t="shared" si="2"/>
        <v>546.690048224463</v>
      </c>
      <c r="H85" s="24">
        <f t="shared" si="3"/>
        <v>546.690048224463</v>
      </c>
      <c r="I85" s="1"/>
      <c r="J85" s="1"/>
      <c r="K85" s="1"/>
      <c r="L85" s="1"/>
      <c r="M85" s="1"/>
      <c r="N85" s="1"/>
      <c r="O85" s="1"/>
      <c r="P85" s="1"/>
      <c r="Q85" s="1"/>
      <c r="R85" s="1"/>
      <c r="S85" s="1"/>
      <c r="T85" s="1"/>
      <c r="U85" s="1"/>
      <c r="V85" s="1"/>
      <c r="W85" s="1"/>
      <c r="X85" s="1"/>
      <c r="Y85" s="1"/>
      <c r="Z85" s="1"/>
    </row>
    <row r="86" spans="1:26" ht="15.75">
      <c r="A86" s="13">
        <v>11</v>
      </c>
      <c r="B86" s="14" t="s">
        <v>129</v>
      </c>
      <c r="C86" s="20"/>
      <c r="D86" s="21" t="s">
        <v>9</v>
      </c>
      <c r="E86" s="22"/>
      <c r="F86" s="22"/>
      <c r="G86" s="22"/>
      <c r="H86" s="24"/>
      <c r="I86" s="1"/>
      <c r="J86" s="1"/>
      <c r="K86" s="1"/>
      <c r="L86" s="1"/>
      <c r="M86" s="1"/>
      <c r="N86" s="1"/>
      <c r="O86" s="1"/>
      <c r="P86" s="1"/>
      <c r="Q86" s="1"/>
      <c r="R86" s="1"/>
      <c r="S86" s="1"/>
      <c r="T86" s="1"/>
      <c r="U86" s="1"/>
      <c r="V86" s="1"/>
      <c r="W86" s="1"/>
      <c r="X86" s="1"/>
      <c r="Y86" s="1"/>
      <c r="Z86" s="1"/>
    </row>
    <row r="87" spans="1:26" ht="94.5">
      <c r="A87" s="13">
        <v>11.1</v>
      </c>
      <c r="B87" s="14" t="s">
        <v>130</v>
      </c>
      <c r="C87" s="20">
        <v>7</v>
      </c>
      <c r="D87" s="21" t="s">
        <v>131</v>
      </c>
      <c r="E87" s="22">
        <v>5516.15</v>
      </c>
      <c r="F87" s="22">
        <v>38613</v>
      </c>
      <c r="G87" s="22">
        <f t="shared" si="2"/>
        <v>4836.6067514248134</v>
      </c>
      <c r="H87" s="24">
        <f t="shared" si="3"/>
        <v>33856.247259973694</v>
      </c>
      <c r="I87" s="1"/>
      <c r="J87" s="1"/>
      <c r="K87" s="1"/>
      <c r="L87" s="1"/>
      <c r="M87" s="1"/>
      <c r="N87" s="1"/>
      <c r="O87" s="1"/>
      <c r="P87" s="1"/>
      <c r="Q87" s="1"/>
      <c r="R87" s="1"/>
      <c r="S87" s="1"/>
      <c r="T87" s="1"/>
      <c r="U87" s="1"/>
      <c r="V87" s="1"/>
      <c r="W87" s="1"/>
      <c r="X87" s="1"/>
      <c r="Y87" s="1"/>
      <c r="Z87" s="1"/>
    </row>
    <row r="88" spans="1:26" ht="65.25" customHeight="1">
      <c r="A88" s="13">
        <v>11.2</v>
      </c>
      <c r="B88" s="14" t="s">
        <v>132</v>
      </c>
      <c r="C88" s="20"/>
      <c r="D88" s="21" t="s">
        <v>9</v>
      </c>
      <c r="E88" s="22"/>
      <c r="F88" s="22"/>
      <c r="G88" s="22"/>
      <c r="H88" s="24"/>
      <c r="I88" s="1"/>
      <c r="J88" s="1"/>
      <c r="K88" s="1"/>
      <c r="L88" s="1"/>
      <c r="M88" s="1"/>
      <c r="N88" s="1"/>
      <c r="O88" s="1"/>
      <c r="P88" s="1"/>
      <c r="Q88" s="1"/>
      <c r="R88" s="1"/>
      <c r="S88" s="1"/>
      <c r="T88" s="1"/>
      <c r="U88" s="1"/>
      <c r="V88" s="1"/>
      <c r="W88" s="1"/>
      <c r="X88" s="1"/>
      <c r="Y88" s="1"/>
      <c r="Z88" s="1"/>
    </row>
    <row r="89" spans="1:26" ht="15.75">
      <c r="A89" s="13" t="s">
        <v>133</v>
      </c>
      <c r="B89" s="14" t="s">
        <v>97</v>
      </c>
      <c r="C89" s="20">
        <v>1</v>
      </c>
      <c r="D89" s="21" t="s">
        <v>134</v>
      </c>
      <c r="E89" s="22">
        <v>13686</v>
      </c>
      <c r="F89" s="22">
        <v>13686</v>
      </c>
      <c r="G89" s="22">
        <f t="shared" si="2"/>
        <v>12000</v>
      </c>
      <c r="H89" s="24">
        <f t="shared" si="3"/>
        <v>12000</v>
      </c>
      <c r="I89" s="1"/>
      <c r="J89" s="1"/>
      <c r="K89" s="1"/>
      <c r="L89" s="1"/>
      <c r="M89" s="1"/>
      <c r="N89" s="1"/>
      <c r="O89" s="1"/>
      <c r="P89" s="1"/>
      <c r="Q89" s="1"/>
      <c r="R89" s="1"/>
      <c r="S89" s="1"/>
      <c r="T89" s="1"/>
      <c r="U89" s="1"/>
      <c r="V89" s="1"/>
      <c r="W89" s="1"/>
      <c r="X89" s="1"/>
      <c r="Y89" s="1"/>
      <c r="Z89" s="1"/>
    </row>
    <row r="90" spans="1:26" ht="63">
      <c r="A90" s="13">
        <v>11.3</v>
      </c>
      <c r="B90" s="14" t="s">
        <v>135</v>
      </c>
      <c r="C90" s="20">
        <v>10</v>
      </c>
      <c r="D90" s="21" t="s">
        <v>134</v>
      </c>
      <c r="E90" s="22">
        <v>1771</v>
      </c>
      <c r="F90" s="22">
        <v>17710</v>
      </c>
      <c r="G90" s="22">
        <f t="shared" si="2"/>
        <v>1552.8277071459886</v>
      </c>
      <c r="H90" s="24">
        <f t="shared" si="3"/>
        <v>15528.277071459886</v>
      </c>
      <c r="I90" s="1"/>
      <c r="J90" s="1"/>
      <c r="K90" s="1"/>
      <c r="L90" s="1"/>
      <c r="M90" s="1"/>
      <c r="N90" s="1"/>
      <c r="O90" s="1"/>
      <c r="P90" s="1"/>
      <c r="Q90" s="1"/>
      <c r="R90" s="1"/>
      <c r="S90" s="1"/>
      <c r="T90" s="1"/>
      <c r="U90" s="1"/>
      <c r="V90" s="1"/>
      <c r="W90" s="1"/>
      <c r="X90" s="1"/>
      <c r="Y90" s="1"/>
      <c r="Z90" s="1"/>
    </row>
    <row r="91" spans="1:26" ht="15.75">
      <c r="A91" s="13"/>
      <c r="B91" s="14" t="s">
        <v>136</v>
      </c>
      <c r="C91" s="20"/>
      <c r="D91" s="21" t="s">
        <v>9</v>
      </c>
      <c r="E91" s="22"/>
      <c r="F91" s="22">
        <v>914403</v>
      </c>
      <c r="G91" s="20"/>
      <c r="H91" s="25">
        <f>SUM(H7:H90)</f>
        <v>801753.730819816</v>
      </c>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26"/>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sheetData>
  <mergeCells count="2">
    <mergeCell ref="A1:G1"/>
    <mergeCell ref="B2:H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2020-09-25T13:45:09Z</dcterms:created>
  <dcterms:modified xsi:type="dcterms:W3CDTF">2020-09-25T05:49:42Z</dcterms:modified>
</cp:coreProperties>
</file>