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'BoQ1'!$A$1:$BC$305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<sst xmlns="http://schemas.openxmlformats.org/spreadsheetml/2006/main" count="1469" uniqueCount="316">
  <si>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</si>
  <si>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</si>
  <si>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</si>
  <si>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</si>
  <si>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</si>
  <si>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</si>
  <si>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</si>
  <si>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</si>
  <si>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</si>
  <si>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</si>
  <si>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</si>
  <si>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</si>
  <si>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</si>
  <si>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</si>
  <si>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</si>
  <si>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</si>
  <si>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</si>
  <si>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</si>
  <si>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</si>
  <si>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</si>
  <si>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</si>
  <si>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</si>
  <si>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</si>
  <si>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</si>
  <si>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</si>
  <si>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</si>
  <si>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</si>
  <si>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</si>
  <si>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</si>
  <si>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</si>
  <si>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</si>
  <si>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</si>
  <si>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</si>
  <si>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</si>
  <si>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</si>
  <si>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</si>
  <si>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</si>
  <si>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</si>
  <si>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</si>
  <si>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</si>
  <si>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</si>
  <si>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</si>
  <si>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</si>
  <si>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</si>
  <si>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</si>
  <si>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</si>
  <si>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</si>
  <si>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</si>
  <si>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</si>
  <si>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</si>
  <si>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</si>
  <si>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</si>
  <si>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</si>
  <si>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</si>
  <si>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Thermo-Mechanically Treated bars of grade Fe-500D or more.</t>
  </si>
  <si>
    <t>Cement mortar 1:4 (1 cement :4 coarse sand)</t>
  </si>
  <si>
    <t>1:3 (1 cement : 3 fine sand)</t>
  </si>
  <si>
    <t>Two or more coats on new work</t>
  </si>
  <si>
    <t>Nominal concrete 1:3:6 or richer mix (i/c equivalent design mix)</t>
  </si>
  <si>
    <t>kg</t>
  </si>
  <si>
    <t>110 mm diameter</t>
  </si>
  <si>
    <t>Under 20 cm wide</t>
  </si>
  <si>
    <t>Cement mortar 1:6 (1 cement : 6 coarse sand)</t>
  </si>
  <si>
    <t>New work (Two or more coats applied @ 1.43 ltr/10 sqm over and including priming coat of exterior primer applied @ 2.20 kg/10 sqm)</t>
  </si>
  <si>
    <t>CONCRETE WORK</t>
  </si>
  <si>
    <t>1:2:4 (1 Cement : 2 coarse sand (zone-III) derived from natural sources : 4 graded stone aggregate 20 mm nominal size derived from natural sources)</t>
  </si>
  <si>
    <t>Add for plaster drip course/ groove in plastered surface or moulding to R.C.C. projections.</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</si>
  <si>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</si>
  <si>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</si>
  <si>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</si>
  <si>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</si>
  <si>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Fixed to openings /wooden frames with rawl plugs screws etc.</t>
  </si>
  <si>
    <t>150x10 mm</t>
  </si>
  <si>
    <t>100x10 mm</t>
  </si>
  <si>
    <t>100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</si>
  <si>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</si>
  <si>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</si>
  <si>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110x110x110 mm</t>
  </si>
  <si>
    <t>110 mm Shoe</t>
  </si>
  <si>
    <t>110 mm</t>
  </si>
  <si>
    <t>Flush / Ruled/ Struck or weathered pointing</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</si>
  <si>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</si>
  <si>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</si>
  <si>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</si>
  <si>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</si>
  <si>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</si>
  <si>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Old work (Two or more coats applied @ 1.43 ltr/ 10 sqm) over existing cement paint surface</t>
  </si>
  <si>
    <t>With cement mortar 1:4 (1cement: 4 coarse sand)</t>
  </si>
  <si>
    <t>Window chowkhats</t>
  </si>
  <si>
    <t>Raking out joints in lime or cement mortar and preparing the surface for re-pointing or replastering, including disposal of rubbish to the dumping ground, all complete as per direction of Engineer-in-Charge.</t>
  </si>
  <si>
    <t>Of area 3 sq. metres and below</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</si>
  <si>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</si>
  <si>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</si>
  <si>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</si>
  <si>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Epoxy bonding adhesive having coverage 2.20 sqm/kg of approved make</t>
  </si>
  <si>
    <t>Contract No:  07/C/D3/2022-23</t>
  </si>
  <si>
    <t>Name of Work: Renovation of huse no.510 Type- V</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</si>
  <si>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</si>
  <si>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</si>
  <si>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</si>
  <si>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</si>
  <si>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</si>
  <si>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</si>
  <si>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</si>
  <si>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</si>
  <si>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</si>
  <si>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</si>
  <si>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Centering and shuttering including strutting, propping etc. and removal of form for</t>
  </si>
  <si>
    <t>Shelves (Cast in situ)</t>
  </si>
  <si>
    <t>Edges of slabs and breaks in floors and walls</t>
  </si>
  <si>
    <t>Steel reinforcement for R.C.C. work including straightening, cutting, bending, placing in position and binding all complete upto plinth level.</t>
  </si>
  <si>
    <t>MASONRY WORK</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</si>
  <si>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</si>
  <si>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</si>
  <si>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</si>
  <si>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</si>
  <si>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</si>
  <si>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</si>
  <si>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</si>
  <si>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</si>
  <si>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</si>
  <si>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</si>
  <si>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</si>
  <si>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</si>
  <si>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</si>
  <si>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</si>
  <si>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</si>
  <si>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</si>
  <si>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</si>
  <si>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</si>
  <si>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</si>
  <si>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</si>
  <si>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</si>
  <si>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</si>
  <si>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</si>
  <si>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</si>
  <si>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</si>
  <si>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</si>
  <si>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</si>
  <si>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</si>
  <si>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</si>
  <si>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fly proof stainless steel grade 304 wire gauge, to windows and clerestory windows using wire gauge with average width of aperture 1.4 mm in both directions with wire of dia. 0.50 mm all complete.</t>
  </si>
  <si>
    <t>With 2nd class teak wood beading 62X19 mm</t>
  </si>
  <si>
    <t>Providing and fixing factory made uPVC white colour casement/casement cum fixed glazed windows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stainless steel (SS 304 grade) friction hinges, zinc alloy (white powder coated) casement handles, G.I fasteners 100 x 8 mm size for fixing frame to finished wall, plastic packers, plastic caps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but no extra payment on this account shall be made. Note: For uPVC frame, sash and mullion extruded profiles  minus 5% tolerancein dimension i.e. in depth &amp; width of profile shall be acceptable.</t>
  </si>
  <si>
    <t>Casement window single panel with S.S. friction hinges (300 x 19 x 1.9 mm), made of (small series) frame 47 x 50 mm &amp; sash 47 x 68 mm both having wall thickness of 1.9 ± 0.2 mm and  single glass pane glazing bead  of appropriate dimension. (Area of window upto 0.75 sqm.)</t>
  </si>
  <si>
    <t>Casement window double panels with top fixed with S.S. friction hinges (350 x 19 x 1.9 mm) made of (small series) frame 47 x 50 mm, sash 47 x 68 mm &amp; mullion 47 x 68 mm all having wall thickness of 1.9 ± 0.2 mm and single glazing bead of appropriate dimension. ( Area of window upto 2.50 sqm).</t>
  </si>
  <si>
    <t>Providing and fixing factory made uPVC white colour fixed glazed windows/ventilators comprising of uPVC multi-chambered frame and mullion (where ever required) extruded profiles duly reinforced with 1.60 ± 0.2 mm thick  galvanized mild steel section made from roll forming process of required length (shape &amp; size according to uPVC profile), , uPVC extruded  glazing beads of appropriate dimension, EPDM gasket, G.I fasteners 100 x 8 mm size for fixing frame to finished wall, plastic packers, plastic caps and necessary stainless steel screws etc. Profile of frame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sealant over backer rod of required size and of approved quality, all complete as per approved drawing &amp; direction of Engineer-in-Charge. (Single / double glass panes and silicon sealant shall be paid separately). Variation in profile dimension in higher side shall be accepted but no extra payment on this account shall be made.</t>
  </si>
  <si>
    <t>Fixed window / ventilator made of (small series) frame 47 x 50 mm &amp; mullion 47 x 68 mm both having wall thickness of 1.9 ± 0.2 mm and  single glazing bead  of appropriate dimension. (Area upto 0.75 sqm.)</t>
  </si>
  <si>
    <t>Providing and fixing factory made uPVC white colour casement/ Casement cum fixed glazed door comprising of uPVC multi-chambered frame, sash and mullion (where ever required) extruded profiles duly reinforced with 1.60 ± 0.2 mm thick galvanized mild steel section made from roll forming process of required length (shape &amp; size according to uPVC profile),  uPVC extruded glazing beads of appropriate dimension, EPDM gasket, zinc alloy (white powder coated) 3D hinges and one handle on each side of panels along with zinc plated mild steel multi point locking having transmission gear, cylinder with keeps and one side key, G.I fasteners 100 x 8 mm size for fixing frame to finished wall and necessary stainless steel screws, etc. Profile of frame &amp; sash shall be mitred cut and fusion welded at all corners, mullion (if required) shall be also fusion welded including drilling of holes for fixing hardware's and drainage of water etc. After fixing frame the gap between frame and adjacent finished wall shall be filled with weather proof silicon sealent over backer rod of required size and of approved quality, all complete as per approved drawing &amp; direction of Engineer-in-Charge. (Single / double glass panes and silicon sealent shall be paid separately). Variation in profile dimension in higher side shall be accepted but no extra payment on this account shall be made.</t>
  </si>
  <si>
    <t>Casement door with 3D hinges made of (big series) frame 67 x 64 mm &amp; sash 67 x 110 mm both having wall thickness of 2.3 ± 0.2 mm and single glazing bead / double glazing bead  of appropriate dimension. (Area of door upto 2.00 sqm).</t>
  </si>
  <si>
    <t>Casement door with top hung ventilator with 3D and S.S. friction hinges (400 x 19 x 1.9 mm) made of (big series) frame 67 x 64 mm, sash 67 x 110 mm &amp; mullion 67 x 80 mm all having wall thickness of 2.3 ±. 0.2 mm and single glazing bead / double glazing bead  of appropriate dimension.(Area of door upto 2.50 sqm)</t>
  </si>
  <si>
    <t>STEEL WORK</t>
  </si>
  <si>
    <t>Structural steel work riveted, bolted or welded in built up sections, trusses and framed work, including cutting, hoisting, fixing in position and applying a priming coat of approved steel primer all complete.</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</si>
  <si>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</si>
  <si>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</si>
  <si>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</si>
  <si>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</si>
  <si>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</si>
  <si>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</si>
  <si>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</si>
  <si>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</si>
  <si>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</si>
  <si>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</si>
  <si>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</si>
  <si>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</si>
  <si>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of 8 mm to 9 mm tick cermicg glazed wall tiles instead of 5 mm thick cermic glazed wall tiles</t>
  </si>
  <si>
    <t>Extra for providing and fixing Vitrified floor tiles 60x60 cm size in double charge instead of ordinary Vitrified floor tiles 60x60 cm size</t>
  </si>
  <si>
    <t>ROOFING</t>
  </si>
  <si>
    <t>Providing gola 75x75 mm in cement concrete 1:2:4 (1 cement : 2 coarse sand : 4 stone aggregate 10 mm and down gauge), including finishing with cement mortar 1:3 (1 cement : 3 fine sand) as per standard design :</t>
  </si>
  <si>
    <t>In 75x75 mm deep chase</t>
  </si>
  <si>
    <t>Providing and fixing on wall face unplasticised Rigid PVC rain water pipes conforming to IS : 13592 Type A, including jointing with seal ring conforming to IS : 5382, leaving 10 mm gap for thermal expansion, (i) Single socketed pipes.</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</si>
  <si>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</si>
  <si>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</si>
  <si>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Bend 87.5°</t>
  </si>
  <si>
    <t>110 mm bend</t>
  </si>
  <si>
    <t>Shoe (Plain)</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</si>
  <si>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</si>
  <si>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FINISHING</t>
  </si>
  <si>
    <t>12 mm cement plaster of mix :</t>
  </si>
  <si>
    <t>15 mm cement plaster on rough side of single or half brick wall of mix:</t>
  </si>
  <si>
    <t>12 mm cement plaster finished with a floating coat of neat cement of mix :</t>
  </si>
  <si>
    <t>1:3 (1 cement: 3 fine sand)</t>
  </si>
  <si>
    <t>6 mm cement plaster of mix :</t>
  </si>
  <si>
    <t>Pointing on brick work or brick flooring with cement mortar 1:3 (1 cement : 3 fine sand):</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</si>
  <si>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</si>
  <si>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</si>
  <si>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</si>
  <si>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</si>
  <si>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</si>
  <si>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</si>
  <si>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</si>
  <si>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</si>
  <si>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</si>
  <si>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</si>
  <si>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</si>
  <si>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Renewing glass panes, with wooden fillets wherever necessary:</t>
  </si>
  <si>
    <t>Float glass panes of nominal thickness 4 mm (weight not less than 10kg/sqm)</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</si>
  <si>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</si>
  <si>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</si>
  <si>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</si>
  <si>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</si>
  <si>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</si>
  <si>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</si>
  <si>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</si>
  <si>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</si>
  <si>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</si>
  <si>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</si>
  <si>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Dismantling tile work in floors and roofs laid in cement mortar including stacking material within 50 metres lead.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</si>
  <si>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</si>
  <si>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</si>
  <si>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</si>
  <si>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</si>
  <si>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</si>
  <si>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</si>
  <si>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</si>
  <si>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</si>
  <si>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</si>
  <si>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</si>
  <si>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</si>
  <si>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</si>
  <si>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</si>
  <si>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</si>
  <si>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</si>
  <si>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</si>
  <si>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</si>
  <si>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</si>
  <si>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</si>
  <si>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</si>
  <si>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</si>
  <si>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</si>
  <si>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</si>
  <si>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</si>
  <si>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</si>
  <si>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</si>
  <si>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</si>
  <si>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</si>
  <si>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</si>
  <si>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</si>
  <si>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</si>
  <si>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</si>
  <si>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</si>
  <si>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</si>
  <si>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</si>
  <si>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32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</si>
  <si>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</si>
  <si>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</si>
  <si>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</si>
  <si>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</si>
  <si>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</si>
  <si>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</si>
  <si>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</si>
  <si>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</si>
  <si>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</si>
  <si>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</si>
  <si>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</si>
  <si>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</si>
  <si>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</si>
  <si>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</si>
  <si>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</si>
  <si>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</si>
  <si>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</si>
  <si>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</si>
  <si>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</si>
  <si>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</si>
  <si>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</si>
  <si>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</si>
  <si>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</si>
  <si>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</si>
  <si>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</si>
  <si>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</si>
  <si>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</si>
  <si>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</si>
  <si>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</si>
  <si>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</si>
  <si>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</si>
  <si>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</si>
  <si>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</si>
  <si>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</si>
  <si>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</si>
  <si>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</si>
  <si>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</si>
  <si>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</si>
  <si>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</si>
  <si>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</si>
  <si>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</si>
  <si>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</si>
  <si>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</si>
  <si>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</si>
  <si>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</si>
  <si>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</si>
  <si>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Filling the gap in between aluminium frame &amp; adjacent RCC/ Brick/ Stone work by providing weather silicon sealant over backer rod of approved quality as per architectural drawings and direction of Engineer-in-charge complete.</t>
  </si>
  <si>
    <t>Upto 5mm depth and 5 mm width</t>
  </si>
  <si>
    <t>Providing and fixing Brass 100mm mortice latch and lock with 6 levers without pair of handles (best make of approved quality) for aluminium doors including necessary cutting and making good etc. complete.</t>
  </si>
  <si>
    <t>WATER PROOFING</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</si>
  <si>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</si>
  <si>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</si>
  <si>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Providing, mixing and applying bonding coat of approved adhesive on chipped portion of RCC as per  specifications and direction of Engineer-In-charge complete in all respect.</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</si>
  <si>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</si>
  <si>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</si>
  <si>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</si>
  <si>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</si>
  <si>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</si>
  <si>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</si>
  <si>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</si>
  <si>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"Providing and fixing C.P soap dish.</t>
  </si>
  <si>
    <t xml:space="preserve">Providing and fixing C.P basin mixer of 15 mm nominal bore (L&amp;K) make for one piece only
</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</si>
  <si>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</si>
  <si>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t>
  </si>
  <si>
    <t xml:space="preserve">Providing and fixing 15 mm nominal bore two way angle valve of make L&amp;K or approved equivalent make.
</t>
  </si>
  <si>
    <t xml:space="preserve">Providing and fixing CP Nozzle cock 15 mm dia of approved make.
</t>
  </si>
  <si>
    <t xml:space="preserve">Providing &amp; fixing modular kitchen in Type-V 
Base Unit Drawer Basket 450 mm 380*485*100 mm
 Drawer Basket  380*485*140 mm
Base Unit Meta Drawer 600 mm 530*500*86 mm
 Grain Trolly Basket with porter 520*485*190 mm
Base Unit Drawer Basket 450 mm 380*485*140 mm
Base Unit Blank 900 mm 
Base Unit Perforated Cutlery 600 mm 520*485*100 mm
 Drawer Basket  520*485*100 mm
 Plates Basket  520*485*140 mm
Base Unit Drawer Basket 600 mm 520*485*140 mm
Base Unit Blank 900 mm 
Base Unit Rack 990 mm 100*485*420 mm
Base Unit Drawer Basket 600 mm 520*485*140 mm
Base Unit Blank 900 mm 
Base Unit Bottle Pull Out 2 Shelf 240 mm 200*485*533 mm
Base Unit Perforated Cutlery 600 mm 520*485*100 mm
 Drawer Basket  520*485*100 mm
 Plates Basket  520*485*140 mm
Base Unit Drawer Basket 600 mm 520*485*140 mm
Base Unit Tall Ladder Unit 600 mm 520*500*2150 mm
Wall Unit Glass &amp; Plate Rack including Drip Tray 900*310*600 862*230*25/65 mm
 Marble  As per site 
 Marble for Tall As per site 
 Full extention ball bearing sliding telescopic  
 Solid Shutters  
 Glass Shutters  
 Auto Closing Concealed Hinges   
 Handles  
 Hardware (Screws counter sunk, Connect Fastners, Tags) As per site requirement 
 Fixing &amp; Installation of the complete modular kitchen.  
</t>
  </si>
  <si>
    <t>Sqm</t>
  </si>
  <si>
    <t>per litre</t>
  </si>
  <si>
    <t>Cum</t>
  </si>
  <si>
    <t>Each</t>
  </si>
  <si>
    <t>Per Job</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</si>
</sst>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0" xfId="56" applyNumberFormat="1" applyFont="1" applyFill="1" applyAlignment="1">
      <alignmen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05"/>
  <sheetViews>
    <sheetView showGridLines="0" view="pageBreakPreview" zoomScale="85" zoomScaleNormal="85" zoomScaleSheetLayoutView="85" zoomScalePageLayoutView="0" workbookViewId="0" topLeftCell="A303">
      <selection activeCell="BC309" sqref="BC30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96</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95</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50</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97</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97</v>
      </c>
      <c r="IE13" s="22"/>
      <c r="IF13" s="22"/>
      <c r="IG13" s="22"/>
      <c r="IH13" s="22"/>
      <c r="II13" s="22"/>
    </row>
    <row r="14" spans="1:243" s="21" customFormat="1" ht="80.25" customHeight="1">
      <c r="A14" s="57">
        <v>1.01</v>
      </c>
      <c r="B14" s="58" t="s">
        <v>98</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98</v>
      </c>
      <c r="IE14" s="22"/>
      <c r="IF14" s="22"/>
      <c r="IG14" s="22"/>
      <c r="IH14" s="22"/>
      <c r="II14" s="22"/>
    </row>
    <row r="15" spans="1:243" s="21" customFormat="1" ht="28.5">
      <c r="A15" s="57">
        <v>1.02</v>
      </c>
      <c r="B15" s="58" t="s">
        <v>99</v>
      </c>
      <c r="C15" s="33"/>
      <c r="D15" s="33">
        <v>10</v>
      </c>
      <c r="E15" s="59" t="s">
        <v>43</v>
      </c>
      <c r="F15" s="60">
        <v>81.15</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811.5</v>
      </c>
      <c r="BB15" s="51">
        <f>BA15+SUM(N15:AZ15)</f>
        <v>811.5</v>
      </c>
      <c r="BC15" s="56" t="str">
        <f>SpellNumber(L15,BB15)</f>
        <v>INR  Eight Hundred &amp; Eleven  and Paise Fifty Only</v>
      </c>
      <c r="IA15" s="21">
        <v>1.02</v>
      </c>
      <c r="IB15" s="21" t="s">
        <v>99</v>
      </c>
      <c r="ID15" s="21">
        <v>10</v>
      </c>
      <c r="IE15" s="22" t="s">
        <v>43</v>
      </c>
      <c r="IF15" s="22"/>
      <c r="IG15" s="22"/>
      <c r="IH15" s="22"/>
      <c r="II15" s="22"/>
    </row>
    <row r="16" spans="1:243" s="21" customFormat="1" ht="141" customHeight="1">
      <c r="A16" s="57">
        <v>1.03</v>
      </c>
      <c r="B16" s="58" t="s">
        <v>100</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1.03</v>
      </c>
      <c r="IB16" s="21" t="s">
        <v>100</v>
      </c>
      <c r="IE16" s="22"/>
      <c r="IF16" s="22"/>
      <c r="IG16" s="22"/>
      <c r="IH16" s="22"/>
      <c r="II16" s="22"/>
    </row>
    <row r="17" spans="1:243" s="21" customFormat="1" ht="15.75">
      <c r="A17" s="57">
        <v>1.04</v>
      </c>
      <c r="B17" s="58" t="s">
        <v>99</v>
      </c>
      <c r="C17" s="33"/>
      <c r="D17" s="67"/>
      <c r="E17" s="67"/>
      <c r="F17" s="67"/>
      <c r="G17" s="67"/>
      <c r="H17" s="67"/>
      <c r="I17" s="67"/>
      <c r="J17" s="67"/>
      <c r="K17" s="67"/>
      <c r="L17" s="67"/>
      <c r="M17" s="67"/>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IA17" s="21">
        <v>1.04</v>
      </c>
      <c r="IB17" s="21" t="s">
        <v>99</v>
      </c>
      <c r="IE17" s="22"/>
      <c r="IF17" s="22"/>
      <c r="IG17" s="22"/>
      <c r="IH17" s="22"/>
      <c r="II17" s="22"/>
    </row>
    <row r="18" spans="1:243" s="21" customFormat="1" ht="33" customHeight="1">
      <c r="A18" s="57">
        <v>1.05</v>
      </c>
      <c r="B18" s="58" t="s">
        <v>101</v>
      </c>
      <c r="C18" s="33"/>
      <c r="D18" s="33">
        <v>10</v>
      </c>
      <c r="E18" s="59" t="s">
        <v>44</v>
      </c>
      <c r="F18" s="60">
        <v>319.33</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3193.3</v>
      </c>
      <c r="BB18" s="51">
        <f>BA18+SUM(N18:AZ18)</f>
        <v>3193.3</v>
      </c>
      <c r="BC18" s="56" t="str">
        <f>SpellNumber(L18,BB18)</f>
        <v>INR  Three Thousand One Hundred &amp; Ninety Three  and Paise Thirty Only</v>
      </c>
      <c r="IA18" s="21">
        <v>1.05</v>
      </c>
      <c r="IB18" s="21" t="s">
        <v>101</v>
      </c>
      <c r="ID18" s="21">
        <v>10</v>
      </c>
      <c r="IE18" s="22" t="s">
        <v>44</v>
      </c>
      <c r="IF18" s="22"/>
      <c r="IG18" s="22"/>
      <c r="IH18" s="22"/>
      <c r="II18" s="22"/>
    </row>
    <row r="19" spans="1:243" s="21" customFormat="1" ht="29.25" customHeight="1">
      <c r="A19" s="57">
        <v>1.06</v>
      </c>
      <c r="B19" s="58" t="s">
        <v>102</v>
      </c>
      <c r="C19" s="33"/>
      <c r="D19" s="33">
        <v>2.5</v>
      </c>
      <c r="E19" s="59" t="s">
        <v>46</v>
      </c>
      <c r="F19" s="60">
        <v>1712.45</v>
      </c>
      <c r="G19" s="43"/>
      <c r="H19" s="37"/>
      <c r="I19" s="38" t="s">
        <v>33</v>
      </c>
      <c r="J19" s="39">
        <f>IF(I19="Less(-)",-1,1)</f>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total_amount_ba($B$2,$D$2,D19,F19,J19,K19,M19)</f>
        <v>4281.13</v>
      </c>
      <c r="BB19" s="51">
        <f>BA19+SUM(N19:AZ19)</f>
        <v>4281.13</v>
      </c>
      <c r="BC19" s="56" t="str">
        <f>SpellNumber(L19,BB19)</f>
        <v>INR  Four Thousand Two Hundred &amp; Eighty One  and Paise Thirteen Only</v>
      </c>
      <c r="IA19" s="21">
        <v>1.06</v>
      </c>
      <c r="IB19" s="21" t="s">
        <v>102</v>
      </c>
      <c r="ID19" s="21">
        <v>2.5</v>
      </c>
      <c r="IE19" s="22" t="s">
        <v>46</v>
      </c>
      <c r="IF19" s="22"/>
      <c r="IG19" s="22"/>
      <c r="IH19" s="22"/>
      <c r="II19" s="22"/>
    </row>
    <row r="20" spans="1:243" s="21" customFormat="1" ht="16.5" customHeight="1">
      <c r="A20" s="57">
        <v>2</v>
      </c>
      <c r="B20" s="58" t="s">
        <v>64</v>
      </c>
      <c r="C20" s="33"/>
      <c r="D20" s="67"/>
      <c r="E20" s="67"/>
      <c r="F20" s="67"/>
      <c r="G20" s="67"/>
      <c r="H20" s="67"/>
      <c r="I20" s="67"/>
      <c r="J20" s="67"/>
      <c r="K20" s="67"/>
      <c r="L20" s="67"/>
      <c r="M20" s="67"/>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c r="IA20" s="21">
        <v>2</v>
      </c>
      <c r="IB20" s="21" t="s">
        <v>64</v>
      </c>
      <c r="IE20" s="22"/>
      <c r="IF20" s="22"/>
      <c r="IG20" s="22"/>
      <c r="IH20" s="22"/>
      <c r="II20" s="22"/>
    </row>
    <row r="21" spans="1:243" s="21" customFormat="1" ht="52.5" customHeight="1">
      <c r="A21" s="57">
        <v>2.01</v>
      </c>
      <c r="B21" s="58" t="s">
        <v>103</v>
      </c>
      <c r="C21" s="33"/>
      <c r="D21" s="67"/>
      <c r="E21" s="67"/>
      <c r="F21" s="67"/>
      <c r="G21" s="67"/>
      <c r="H21" s="67"/>
      <c r="I21" s="67"/>
      <c r="J21" s="67"/>
      <c r="K21" s="67"/>
      <c r="L21" s="67"/>
      <c r="M21" s="67"/>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c r="IA21" s="21">
        <v>2.01</v>
      </c>
      <c r="IB21" s="21" t="s">
        <v>103</v>
      </c>
      <c r="IE21" s="22"/>
      <c r="IF21" s="22"/>
      <c r="IG21" s="22"/>
      <c r="IH21" s="22"/>
      <c r="II21" s="22"/>
    </row>
    <row r="22" spans="1:243" s="21" customFormat="1" ht="63" customHeight="1">
      <c r="A22" s="57">
        <v>2.02</v>
      </c>
      <c r="B22" s="58" t="s">
        <v>52</v>
      </c>
      <c r="C22" s="33"/>
      <c r="D22" s="33">
        <v>1</v>
      </c>
      <c r="E22" s="59" t="s">
        <v>46</v>
      </c>
      <c r="F22" s="60">
        <v>5952.3</v>
      </c>
      <c r="G22" s="43"/>
      <c r="H22" s="37"/>
      <c r="I22" s="38" t="s">
        <v>33</v>
      </c>
      <c r="J22" s="39">
        <f>IF(I22="Less(-)",-1,1)</f>
        <v>1</v>
      </c>
      <c r="K22" s="37" t="s">
        <v>34</v>
      </c>
      <c r="L22" s="37" t="s">
        <v>4</v>
      </c>
      <c r="M22" s="40"/>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2">
        <f>total_amount_ba($B$2,$D$2,D22,F22,J22,K22,M22)</f>
        <v>5952.3</v>
      </c>
      <c r="BB22" s="51">
        <f>BA22+SUM(N22:AZ22)</f>
        <v>5952.3</v>
      </c>
      <c r="BC22" s="56" t="str">
        <f>SpellNumber(L22,BB22)</f>
        <v>INR  Five Thousand Nine Hundred &amp; Fifty Two  and Paise Thirty Only</v>
      </c>
      <c r="IA22" s="21">
        <v>2.02</v>
      </c>
      <c r="IB22" s="21" t="s">
        <v>52</v>
      </c>
      <c r="ID22" s="21">
        <v>1</v>
      </c>
      <c r="IE22" s="22" t="s">
        <v>46</v>
      </c>
      <c r="IF22" s="22"/>
      <c r="IG22" s="22"/>
      <c r="IH22" s="22"/>
      <c r="II22" s="22"/>
    </row>
    <row r="23" spans="1:243" s="21" customFormat="1" ht="126" customHeight="1">
      <c r="A23" s="57">
        <v>2.03</v>
      </c>
      <c r="B23" s="58" t="s">
        <v>104</v>
      </c>
      <c r="C23" s="33"/>
      <c r="D23" s="67"/>
      <c r="E23" s="67"/>
      <c r="F23" s="67"/>
      <c r="G23" s="67"/>
      <c r="H23" s="67"/>
      <c r="I23" s="67"/>
      <c r="J23" s="67"/>
      <c r="K23" s="67"/>
      <c r="L23" s="67"/>
      <c r="M23" s="67"/>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IA23" s="21">
        <v>2.03</v>
      </c>
      <c r="IB23" s="21" t="s">
        <v>104</v>
      </c>
      <c r="IE23" s="22"/>
      <c r="IF23" s="22"/>
      <c r="IG23" s="22"/>
      <c r="IH23" s="22"/>
      <c r="II23" s="22"/>
    </row>
    <row r="24" spans="1:243" s="21" customFormat="1" ht="66.75" customHeight="1">
      <c r="A24" s="57">
        <v>2.04</v>
      </c>
      <c r="B24" s="58" t="s">
        <v>65</v>
      </c>
      <c r="C24" s="33"/>
      <c r="D24" s="33">
        <v>0.5</v>
      </c>
      <c r="E24" s="59" t="s">
        <v>46</v>
      </c>
      <c r="F24" s="60">
        <v>7500.66</v>
      </c>
      <c r="G24" s="43"/>
      <c r="H24" s="37"/>
      <c r="I24" s="38" t="s">
        <v>33</v>
      </c>
      <c r="J24" s="39">
        <f>IF(I24="Less(-)",-1,1)</f>
        <v>1</v>
      </c>
      <c r="K24" s="37" t="s">
        <v>34</v>
      </c>
      <c r="L24" s="37" t="s">
        <v>4</v>
      </c>
      <c r="M24" s="40"/>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2">
        <f>total_amount_ba($B$2,$D$2,D24,F24,J24,K24,M24)</f>
        <v>3750.33</v>
      </c>
      <c r="BB24" s="51">
        <f>BA24+SUM(N24:AZ24)</f>
        <v>3750.33</v>
      </c>
      <c r="BC24" s="56" t="str">
        <f>SpellNumber(L24,BB24)</f>
        <v>INR  Three Thousand Seven Hundred &amp; Fifty  and Paise Thirty Three Only</v>
      </c>
      <c r="IA24" s="21">
        <v>2.04</v>
      </c>
      <c r="IB24" s="21" t="s">
        <v>65</v>
      </c>
      <c r="ID24" s="21">
        <v>0.5</v>
      </c>
      <c r="IE24" s="22" t="s">
        <v>46</v>
      </c>
      <c r="IF24" s="22"/>
      <c r="IG24" s="22"/>
      <c r="IH24" s="22"/>
      <c r="II24" s="22"/>
    </row>
    <row r="25" spans="1:243" s="21" customFormat="1" ht="31.5" customHeight="1">
      <c r="A25" s="57">
        <v>2.05</v>
      </c>
      <c r="B25" s="58" t="s">
        <v>105</v>
      </c>
      <c r="C25" s="33"/>
      <c r="D25" s="33">
        <v>20</v>
      </c>
      <c r="E25" s="59" t="s">
        <v>43</v>
      </c>
      <c r="F25" s="60">
        <v>538.4</v>
      </c>
      <c r="G25" s="43"/>
      <c r="H25" s="37"/>
      <c r="I25" s="38" t="s">
        <v>33</v>
      </c>
      <c r="J25" s="39">
        <f>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total_amount_ba($B$2,$D$2,D25,F25,J25,K25,M25)</f>
        <v>10768</v>
      </c>
      <c r="BB25" s="51">
        <f>BA25+SUM(N25:AZ25)</f>
        <v>10768</v>
      </c>
      <c r="BC25" s="56" t="str">
        <f>SpellNumber(L25,BB25)</f>
        <v>INR  Ten Thousand Seven Hundred &amp; Sixty Eight  Only</v>
      </c>
      <c r="IA25" s="21">
        <v>2.05</v>
      </c>
      <c r="IB25" s="21" t="s">
        <v>105</v>
      </c>
      <c r="ID25" s="21">
        <v>20</v>
      </c>
      <c r="IE25" s="22" t="s">
        <v>43</v>
      </c>
      <c r="IF25" s="22"/>
      <c r="IG25" s="22"/>
      <c r="IH25" s="22"/>
      <c r="II25" s="22"/>
    </row>
    <row r="26" spans="1:243" s="21" customFormat="1" ht="15.75" customHeight="1">
      <c r="A26" s="57">
        <v>3</v>
      </c>
      <c r="B26" s="58" t="s">
        <v>106</v>
      </c>
      <c r="C26" s="33"/>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3</v>
      </c>
      <c r="IB26" s="21" t="s">
        <v>106</v>
      </c>
      <c r="IE26" s="22"/>
      <c r="IF26" s="22"/>
      <c r="IG26" s="22"/>
      <c r="IH26" s="22"/>
      <c r="II26" s="22"/>
    </row>
    <row r="27" spans="1:243" s="21" customFormat="1" ht="170.25" customHeight="1">
      <c r="A27" s="57">
        <v>3.01</v>
      </c>
      <c r="B27" s="58" t="s">
        <v>53</v>
      </c>
      <c r="C27" s="33"/>
      <c r="D27" s="33">
        <v>0.5</v>
      </c>
      <c r="E27" s="59" t="s">
        <v>46</v>
      </c>
      <c r="F27" s="60">
        <v>8560.98</v>
      </c>
      <c r="G27" s="43"/>
      <c r="H27" s="37"/>
      <c r="I27" s="38" t="s">
        <v>33</v>
      </c>
      <c r="J27" s="39">
        <f>IF(I27="Less(-)",-1,1)</f>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total_amount_ba($B$2,$D$2,D27,F27,J27,K27,M27)</f>
        <v>4280.49</v>
      </c>
      <c r="BB27" s="51">
        <f>BA27+SUM(N27:AZ27)</f>
        <v>4280.49</v>
      </c>
      <c r="BC27" s="56" t="str">
        <f>SpellNumber(L27,BB27)</f>
        <v>INR  Four Thousand Two Hundred &amp; Eighty  and Paise Forty Nine Only</v>
      </c>
      <c r="IA27" s="21">
        <v>3.01</v>
      </c>
      <c r="IB27" s="21" t="s">
        <v>53</v>
      </c>
      <c r="ID27" s="21">
        <v>0.5</v>
      </c>
      <c r="IE27" s="22" t="s">
        <v>46</v>
      </c>
      <c r="IF27" s="22"/>
      <c r="IG27" s="22"/>
      <c r="IH27" s="22"/>
      <c r="II27" s="22"/>
    </row>
    <row r="28" spans="1:243" s="21" customFormat="1" ht="35.25" customHeight="1">
      <c r="A28" s="57">
        <v>3.02</v>
      </c>
      <c r="B28" s="58" t="s">
        <v>107</v>
      </c>
      <c r="C28" s="33"/>
      <c r="D28" s="67"/>
      <c r="E28" s="67"/>
      <c r="F28" s="67"/>
      <c r="G28" s="67"/>
      <c r="H28" s="67"/>
      <c r="I28" s="67"/>
      <c r="J28" s="67"/>
      <c r="K28" s="67"/>
      <c r="L28" s="67"/>
      <c r="M28" s="67"/>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IA28" s="21">
        <v>3.02</v>
      </c>
      <c r="IB28" s="21" t="s">
        <v>107</v>
      </c>
      <c r="IE28" s="22"/>
      <c r="IF28" s="22"/>
      <c r="IG28" s="22"/>
      <c r="IH28" s="22"/>
      <c r="II28" s="22"/>
    </row>
    <row r="29" spans="1:243" s="21" customFormat="1" ht="31.5" customHeight="1">
      <c r="A29" s="57">
        <v>3.03</v>
      </c>
      <c r="B29" s="58" t="s">
        <v>108</v>
      </c>
      <c r="C29" s="33"/>
      <c r="D29" s="33">
        <v>10</v>
      </c>
      <c r="E29" s="59" t="s">
        <v>43</v>
      </c>
      <c r="F29" s="60">
        <v>607.67</v>
      </c>
      <c r="G29" s="43"/>
      <c r="H29" s="37"/>
      <c r="I29" s="38" t="s">
        <v>33</v>
      </c>
      <c r="J29" s="39">
        <f>IF(I29="Less(-)",-1,1)</f>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total_amount_ba($B$2,$D$2,D29,F29,J29,K29,M29)</f>
        <v>6076.7</v>
      </c>
      <c r="BB29" s="51">
        <f>BA29+SUM(N29:AZ29)</f>
        <v>6076.7</v>
      </c>
      <c r="BC29" s="56" t="str">
        <f>SpellNumber(L29,BB29)</f>
        <v>INR  Six Thousand  &amp;Seventy Six  and Paise Seventy Only</v>
      </c>
      <c r="IA29" s="21">
        <v>3.03</v>
      </c>
      <c r="IB29" s="21" t="s">
        <v>108</v>
      </c>
      <c r="ID29" s="21">
        <v>10</v>
      </c>
      <c r="IE29" s="22" t="s">
        <v>43</v>
      </c>
      <c r="IF29" s="22"/>
      <c r="IG29" s="22"/>
      <c r="IH29" s="22"/>
      <c r="II29" s="22"/>
    </row>
    <row r="30" spans="1:243" s="21" customFormat="1" ht="31.5" customHeight="1">
      <c r="A30" s="57">
        <v>3.04</v>
      </c>
      <c r="B30" s="58" t="s">
        <v>109</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3.04</v>
      </c>
      <c r="IB30" s="21" t="s">
        <v>109</v>
      </c>
      <c r="IE30" s="22"/>
      <c r="IF30" s="22"/>
      <c r="IG30" s="22"/>
      <c r="IH30" s="22"/>
      <c r="II30" s="22"/>
    </row>
    <row r="31" spans="1:243" s="21" customFormat="1" ht="31.5" customHeight="1">
      <c r="A31" s="57">
        <v>3.05</v>
      </c>
      <c r="B31" s="58" t="s">
        <v>61</v>
      </c>
      <c r="C31" s="33"/>
      <c r="D31" s="33">
        <v>15</v>
      </c>
      <c r="E31" s="59" t="s">
        <v>44</v>
      </c>
      <c r="F31" s="60">
        <v>151.91</v>
      </c>
      <c r="G31" s="43"/>
      <c r="H31" s="37"/>
      <c r="I31" s="38" t="s">
        <v>33</v>
      </c>
      <c r="J31" s="39">
        <f>IF(I31="Less(-)",-1,1)</f>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total_amount_ba($B$2,$D$2,D31,F31,J31,K31,M31)</f>
        <v>2278.65</v>
      </c>
      <c r="BB31" s="51">
        <f>BA31+SUM(N31:AZ31)</f>
        <v>2278.65</v>
      </c>
      <c r="BC31" s="56" t="str">
        <f>SpellNumber(L31,BB31)</f>
        <v>INR  Two Thousand Two Hundred &amp; Seventy Eight  and Paise Sixty Five Only</v>
      </c>
      <c r="IA31" s="21">
        <v>3.05</v>
      </c>
      <c r="IB31" s="21" t="s">
        <v>61</v>
      </c>
      <c r="ID31" s="21">
        <v>15</v>
      </c>
      <c r="IE31" s="22" t="s">
        <v>44</v>
      </c>
      <c r="IF31" s="22"/>
      <c r="IG31" s="22"/>
      <c r="IH31" s="22"/>
      <c r="II31" s="22"/>
    </row>
    <row r="32" spans="1:243" s="21" customFormat="1" ht="31.5" customHeight="1">
      <c r="A32" s="57">
        <v>3.06</v>
      </c>
      <c r="B32" s="58" t="s">
        <v>110</v>
      </c>
      <c r="C32" s="33"/>
      <c r="D32" s="67"/>
      <c r="E32" s="67"/>
      <c r="F32" s="67"/>
      <c r="G32" s="67"/>
      <c r="H32" s="67"/>
      <c r="I32" s="67"/>
      <c r="J32" s="67"/>
      <c r="K32" s="67"/>
      <c r="L32" s="67"/>
      <c r="M32" s="67"/>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68"/>
      <c r="BB32" s="68"/>
      <c r="BC32" s="68"/>
      <c r="IA32" s="21">
        <v>3.06</v>
      </c>
      <c r="IB32" s="21" t="s">
        <v>110</v>
      </c>
      <c r="IE32" s="22"/>
      <c r="IF32" s="22"/>
      <c r="IG32" s="22"/>
      <c r="IH32" s="22"/>
      <c r="II32" s="22"/>
    </row>
    <row r="33" spans="1:243" s="21" customFormat="1" ht="33.75" customHeight="1">
      <c r="A33" s="57">
        <v>3.07</v>
      </c>
      <c r="B33" s="58" t="s">
        <v>54</v>
      </c>
      <c r="C33" s="33"/>
      <c r="D33" s="33">
        <v>40</v>
      </c>
      <c r="E33" s="59" t="s">
        <v>59</v>
      </c>
      <c r="F33" s="60">
        <v>73.21</v>
      </c>
      <c r="G33" s="43"/>
      <c r="H33" s="37"/>
      <c r="I33" s="38" t="s">
        <v>33</v>
      </c>
      <c r="J33" s="39">
        <f>IF(I33="Less(-)",-1,1)</f>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total_amount_ba($B$2,$D$2,D33,F33,J33,K33,M33)</f>
        <v>2928.4</v>
      </c>
      <c r="BB33" s="51">
        <f>BA33+SUM(N33:AZ33)</f>
        <v>2928.4</v>
      </c>
      <c r="BC33" s="56" t="str">
        <f>SpellNumber(L33,BB33)</f>
        <v>INR  Two Thousand Nine Hundred &amp; Twenty Eight  and Paise Forty Only</v>
      </c>
      <c r="IA33" s="21">
        <v>3.07</v>
      </c>
      <c r="IB33" s="21" t="s">
        <v>54</v>
      </c>
      <c r="ID33" s="21">
        <v>40</v>
      </c>
      <c r="IE33" s="22" t="s">
        <v>59</v>
      </c>
      <c r="IF33" s="22"/>
      <c r="IG33" s="22"/>
      <c r="IH33" s="22"/>
      <c r="II33" s="22"/>
    </row>
    <row r="34" spans="1:243" s="21" customFormat="1" ht="31.5" customHeight="1">
      <c r="A34" s="57">
        <v>3.08</v>
      </c>
      <c r="B34" s="58" t="s">
        <v>66</v>
      </c>
      <c r="C34" s="33"/>
      <c r="D34" s="33">
        <v>30</v>
      </c>
      <c r="E34" s="59" t="s">
        <v>44</v>
      </c>
      <c r="F34" s="60">
        <v>51.64</v>
      </c>
      <c r="G34" s="43"/>
      <c r="H34" s="37"/>
      <c r="I34" s="38" t="s">
        <v>33</v>
      </c>
      <c r="J34" s="39">
        <f>IF(I34="Less(-)",-1,1)</f>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total_amount_ba($B$2,$D$2,D34,F34,J34,K34,M34)</f>
        <v>1549.2</v>
      </c>
      <c r="BB34" s="51">
        <f>BA34+SUM(N34:AZ34)</f>
        <v>1549.2</v>
      </c>
      <c r="BC34" s="56" t="str">
        <f>SpellNumber(L34,BB34)</f>
        <v>INR  One Thousand Five Hundred &amp; Forty Nine  and Paise Twenty Only</v>
      </c>
      <c r="IA34" s="21">
        <v>3.08</v>
      </c>
      <c r="IB34" s="21" t="s">
        <v>66</v>
      </c>
      <c r="ID34" s="21">
        <v>30</v>
      </c>
      <c r="IE34" s="22" t="s">
        <v>44</v>
      </c>
      <c r="IF34" s="22"/>
      <c r="IG34" s="22"/>
      <c r="IH34" s="22"/>
      <c r="II34" s="22"/>
    </row>
    <row r="35" spans="1:243" s="21" customFormat="1" ht="19.5" customHeight="1">
      <c r="A35" s="57">
        <v>4</v>
      </c>
      <c r="B35" s="58" t="s">
        <v>111</v>
      </c>
      <c r="C35" s="33"/>
      <c r="D35" s="67"/>
      <c r="E35" s="67"/>
      <c r="F35" s="67"/>
      <c r="G35" s="67"/>
      <c r="H35" s="67"/>
      <c r="I35" s="67"/>
      <c r="J35" s="67"/>
      <c r="K35" s="67"/>
      <c r="L35" s="67"/>
      <c r="M35" s="67"/>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IA35" s="21">
        <v>4</v>
      </c>
      <c r="IB35" s="21" t="s">
        <v>111</v>
      </c>
      <c r="IE35" s="22"/>
      <c r="IF35" s="22"/>
      <c r="IG35" s="22"/>
      <c r="IH35" s="22"/>
      <c r="II35" s="22"/>
    </row>
    <row r="36" spans="1:243" s="21" customFormat="1" ht="78.75">
      <c r="A36" s="57">
        <v>4.01</v>
      </c>
      <c r="B36" s="58" t="s">
        <v>112</v>
      </c>
      <c r="C36" s="33"/>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4.01</v>
      </c>
      <c r="IB36" s="21" t="s">
        <v>112</v>
      </c>
      <c r="IE36" s="22"/>
      <c r="IF36" s="22"/>
      <c r="IG36" s="22"/>
      <c r="IH36" s="22"/>
      <c r="II36" s="22"/>
    </row>
    <row r="37" spans="1:243" s="21" customFormat="1" ht="31.5" customHeight="1">
      <c r="A37" s="57">
        <v>4.02</v>
      </c>
      <c r="B37" s="58" t="s">
        <v>62</v>
      </c>
      <c r="C37" s="33"/>
      <c r="D37" s="33">
        <v>0.25</v>
      </c>
      <c r="E37" s="59" t="s">
        <v>46</v>
      </c>
      <c r="F37" s="60">
        <v>6655.37</v>
      </c>
      <c r="G37" s="43"/>
      <c r="H37" s="37"/>
      <c r="I37" s="38" t="s">
        <v>33</v>
      </c>
      <c r="J37" s="39">
        <f>IF(I37="Less(-)",-1,1)</f>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total_amount_ba($B$2,$D$2,D37,F37,J37,K37,M37)</f>
        <v>1663.84</v>
      </c>
      <c r="BB37" s="51">
        <f>BA37+SUM(N37:AZ37)</f>
        <v>1663.84</v>
      </c>
      <c r="BC37" s="56" t="str">
        <f>SpellNumber(L37,BB37)</f>
        <v>INR  One Thousand Six Hundred &amp; Sixty Three  and Paise Eighty Four Only</v>
      </c>
      <c r="IA37" s="21">
        <v>4.02</v>
      </c>
      <c r="IB37" s="21" t="s">
        <v>62</v>
      </c>
      <c r="ID37" s="21">
        <v>0.25</v>
      </c>
      <c r="IE37" s="22" t="s">
        <v>46</v>
      </c>
      <c r="IF37" s="22"/>
      <c r="IG37" s="22"/>
      <c r="IH37" s="22"/>
      <c r="II37" s="22"/>
    </row>
    <row r="38" spans="1:243" s="21" customFormat="1" ht="31.5" customHeight="1">
      <c r="A38" s="57">
        <v>4.03</v>
      </c>
      <c r="B38" s="58" t="s">
        <v>113</v>
      </c>
      <c r="C38" s="33"/>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4.03</v>
      </c>
      <c r="IB38" s="21" t="s">
        <v>113</v>
      </c>
      <c r="IE38" s="22"/>
      <c r="IF38" s="22"/>
      <c r="IG38" s="22"/>
      <c r="IH38" s="22"/>
      <c r="II38" s="22"/>
    </row>
    <row r="39" spans="1:243" s="21" customFormat="1" ht="31.5" customHeight="1">
      <c r="A39" s="57">
        <v>4.04</v>
      </c>
      <c r="B39" s="58" t="s">
        <v>55</v>
      </c>
      <c r="C39" s="33"/>
      <c r="D39" s="33">
        <v>3</v>
      </c>
      <c r="E39" s="59" t="s">
        <v>43</v>
      </c>
      <c r="F39" s="60">
        <v>817.27</v>
      </c>
      <c r="G39" s="43"/>
      <c r="H39" s="37"/>
      <c r="I39" s="38" t="s">
        <v>33</v>
      </c>
      <c r="J39" s="39">
        <f>IF(I39="Less(-)",-1,1)</f>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total_amount_ba($B$2,$D$2,D39,F39,J39,K39,M39)</f>
        <v>2451.81</v>
      </c>
      <c r="BB39" s="51">
        <f>BA39+SUM(N39:AZ39)</f>
        <v>2451.81</v>
      </c>
      <c r="BC39" s="56" t="str">
        <f>SpellNumber(L39,BB39)</f>
        <v>INR  Two Thousand Four Hundred &amp; Fifty One  and Paise Eighty One Only</v>
      </c>
      <c r="IA39" s="21">
        <v>4.04</v>
      </c>
      <c r="IB39" s="21" t="s">
        <v>55</v>
      </c>
      <c r="ID39" s="21">
        <v>3</v>
      </c>
      <c r="IE39" s="22" t="s">
        <v>43</v>
      </c>
      <c r="IF39" s="22"/>
      <c r="IG39" s="22"/>
      <c r="IH39" s="22"/>
      <c r="II39" s="22"/>
    </row>
    <row r="40" spans="1:243" s="21" customFormat="1" ht="31.5" customHeight="1">
      <c r="A40" s="57">
        <v>4.05</v>
      </c>
      <c r="B40" s="58" t="s">
        <v>114</v>
      </c>
      <c r="C40" s="33"/>
      <c r="D40" s="33">
        <v>15</v>
      </c>
      <c r="E40" s="59" t="s">
        <v>44</v>
      </c>
      <c r="F40" s="60">
        <v>45.59</v>
      </c>
      <c r="G40" s="43"/>
      <c r="H40" s="37"/>
      <c r="I40" s="38" t="s">
        <v>33</v>
      </c>
      <c r="J40" s="39">
        <f>IF(I40="Less(-)",-1,1)</f>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total_amount_ba($B$2,$D$2,D40,F40,J40,K40,M40)</f>
        <v>683.85</v>
      </c>
      <c r="BB40" s="51">
        <f>BA40+SUM(N40:AZ40)</f>
        <v>683.85</v>
      </c>
      <c r="BC40" s="56" t="str">
        <f>SpellNumber(L40,BB40)</f>
        <v>INR  Six Hundred &amp; Eighty Three  and Paise Eighty Five Only</v>
      </c>
      <c r="IA40" s="21">
        <v>4.05</v>
      </c>
      <c r="IB40" s="21" t="s">
        <v>114</v>
      </c>
      <c r="ID40" s="21">
        <v>15</v>
      </c>
      <c r="IE40" s="22" t="s">
        <v>44</v>
      </c>
      <c r="IF40" s="22"/>
      <c r="IG40" s="22"/>
      <c r="IH40" s="22"/>
      <c r="II40" s="22"/>
    </row>
    <row r="41" spans="1:243" s="21" customFormat="1" ht="31.5" customHeight="1">
      <c r="A41" s="57">
        <v>5</v>
      </c>
      <c r="B41" s="58" t="s">
        <v>115</v>
      </c>
      <c r="C41" s="33"/>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1">
        <v>5</v>
      </c>
      <c r="IB41" s="21" t="s">
        <v>115</v>
      </c>
      <c r="IE41" s="22"/>
      <c r="IF41" s="22"/>
      <c r="IG41" s="22"/>
      <c r="IH41" s="22"/>
      <c r="II41" s="22"/>
    </row>
    <row r="42" spans="1:243" s="21" customFormat="1" ht="31.5" customHeight="1">
      <c r="A42" s="57">
        <v>5.01</v>
      </c>
      <c r="B42" s="58" t="s">
        <v>116</v>
      </c>
      <c r="C42" s="33"/>
      <c r="D42" s="67"/>
      <c r="E42" s="67"/>
      <c r="F42" s="67"/>
      <c r="G42" s="67"/>
      <c r="H42" s="67"/>
      <c r="I42" s="67"/>
      <c r="J42" s="67"/>
      <c r="K42" s="67"/>
      <c r="L42" s="67"/>
      <c r="M42" s="67"/>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IA42" s="21">
        <v>5.01</v>
      </c>
      <c r="IB42" s="21" t="s">
        <v>116</v>
      </c>
      <c r="IE42" s="22"/>
      <c r="IF42" s="22"/>
      <c r="IG42" s="22"/>
      <c r="IH42" s="22"/>
      <c r="II42" s="22"/>
    </row>
    <row r="43" spans="1:243" s="21" customFormat="1" ht="31.5" customHeight="1">
      <c r="A43" s="57">
        <v>5.02</v>
      </c>
      <c r="B43" s="58" t="s">
        <v>117</v>
      </c>
      <c r="C43" s="33"/>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5.02</v>
      </c>
      <c r="IB43" s="21" t="s">
        <v>117</v>
      </c>
      <c r="IE43" s="22"/>
      <c r="IF43" s="22"/>
      <c r="IG43" s="22"/>
      <c r="IH43" s="22"/>
      <c r="II43" s="22"/>
    </row>
    <row r="44" spans="1:243" s="21" customFormat="1" ht="31.5" customHeight="1">
      <c r="A44" s="57">
        <v>5.03</v>
      </c>
      <c r="B44" s="58" t="s">
        <v>118</v>
      </c>
      <c r="C44" s="33"/>
      <c r="D44" s="33">
        <v>5.5</v>
      </c>
      <c r="E44" s="59" t="s">
        <v>43</v>
      </c>
      <c r="F44" s="60">
        <v>3697.81</v>
      </c>
      <c r="G44" s="43"/>
      <c r="H44" s="37"/>
      <c r="I44" s="38" t="s">
        <v>33</v>
      </c>
      <c r="J44" s="39">
        <f>IF(I44="Less(-)",-1,1)</f>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total_amount_ba($B$2,$D$2,D44,F44,J44,K44,M44)</f>
        <v>20337.96</v>
      </c>
      <c r="BB44" s="51">
        <f>BA44+SUM(N44:AZ44)</f>
        <v>20337.96</v>
      </c>
      <c r="BC44" s="56" t="str">
        <f>SpellNumber(L44,BB44)</f>
        <v>INR  Twenty Thousand Three Hundred &amp; Thirty Seven  and Paise Ninety Six Only</v>
      </c>
      <c r="IA44" s="21">
        <v>5.03</v>
      </c>
      <c r="IB44" s="21" t="s">
        <v>118</v>
      </c>
      <c r="ID44" s="21">
        <v>5.5</v>
      </c>
      <c r="IE44" s="22" t="s">
        <v>43</v>
      </c>
      <c r="IF44" s="22"/>
      <c r="IG44" s="22"/>
      <c r="IH44" s="22"/>
      <c r="II44" s="22"/>
    </row>
    <row r="45" spans="1:243" s="21" customFormat="1" ht="31.5" customHeight="1">
      <c r="A45" s="57">
        <v>5.04</v>
      </c>
      <c r="B45" s="58" t="s">
        <v>119</v>
      </c>
      <c r="C45" s="33"/>
      <c r="D45" s="67"/>
      <c r="E45" s="67"/>
      <c r="F45" s="67"/>
      <c r="G45" s="67"/>
      <c r="H45" s="67"/>
      <c r="I45" s="67"/>
      <c r="J45" s="67"/>
      <c r="K45" s="67"/>
      <c r="L45" s="67"/>
      <c r="M45" s="67"/>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IA45" s="21">
        <v>5.04</v>
      </c>
      <c r="IB45" s="21" t="s">
        <v>119</v>
      </c>
      <c r="IE45" s="22"/>
      <c r="IF45" s="22"/>
      <c r="IG45" s="22"/>
      <c r="IH45" s="22"/>
      <c r="II45" s="22"/>
    </row>
    <row r="46" spans="1:243" s="21" customFormat="1" ht="31.5" customHeight="1">
      <c r="A46" s="57">
        <v>5.05</v>
      </c>
      <c r="B46" s="58" t="s">
        <v>120</v>
      </c>
      <c r="C46" s="33"/>
      <c r="D46" s="33">
        <v>10</v>
      </c>
      <c r="E46" s="59" t="s">
        <v>44</v>
      </c>
      <c r="F46" s="60">
        <v>329.9</v>
      </c>
      <c r="G46" s="43"/>
      <c r="H46" s="37"/>
      <c r="I46" s="38" t="s">
        <v>33</v>
      </c>
      <c r="J46" s="39">
        <f>IF(I46="Less(-)",-1,1)</f>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total_amount_ba($B$2,$D$2,D46,F46,J46,K46,M46)</f>
        <v>3299</v>
      </c>
      <c r="BB46" s="51">
        <f>BA46+SUM(N46:AZ46)</f>
        <v>3299</v>
      </c>
      <c r="BC46" s="56" t="str">
        <f>SpellNumber(L46,BB46)</f>
        <v>INR  Three Thousand Two Hundred &amp; Ninety Nine  Only</v>
      </c>
      <c r="IA46" s="21">
        <v>5.05</v>
      </c>
      <c r="IB46" s="21" t="s">
        <v>120</v>
      </c>
      <c r="ID46" s="21">
        <v>10</v>
      </c>
      <c r="IE46" s="22" t="s">
        <v>44</v>
      </c>
      <c r="IF46" s="22"/>
      <c r="IG46" s="22"/>
      <c r="IH46" s="22"/>
      <c r="II46" s="22"/>
    </row>
    <row r="47" spans="1:243" s="21" customFormat="1" ht="30" customHeight="1">
      <c r="A47" s="57">
        <v>5.06</v>
      </c>
      <c r="B47" s="58" t="s">
        <v>121</v>
      </c>
      <c r="C47" s="33"/>
      <c r="D47" s="33">
        <v>1</v>
      </c>
      <c r="E47" s="59" t="s">
        <v>47</v>
      </c>
      <c r="F47" s="60">
        <v>644.06</v>
      </c>
      <c r="G47" s="43"/>
      <c r="H47" s="37"/>
      <c r="I47" s="38" t="s">
        <v>33</v>
      </c>
      <c r="J47" s="39">
        <f>IF(I47="Less(-)",-1,1)</f>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total_amount_ba($B$2,$D$2,D47,F47,J47,K47,M47)</f>
        <v>644.06</v>
      </c>
      <c r="BB47" s="51">
        <f>BA47+SUM(N47:AZ47)</f>
        <v>644.06</v>
      </c>
      <c r="BC47" s="56" t="str">
        <f>SpellNumber(L47,BB47)</f>
        <v>INR  Six Hundred &amp; Forty Four  and Paise Six Only</v>
      </c>
      <c r="IA47" s="21">
        <v>5.06</v>
      </c>
      <c r="IB47" s="21" t="s">
        <v>121</v>
      </c>
      <c r="ID47" s="21">
        <v>1</v>
      </c>
      <c r="IE47" s="22" t="s">
        <v>47</v>
      </c>
      <c r="IF47" s="22"/>
      <c r="IG47" s="22"/>
      <c r="IH47" s="22"/>
      <c r="II47" s="22"/>
    </row>
    <row r="48" spans="1:243" s="21" customFormat="1" ht="236.25">
      <c r="A48" s="57">
        <v>5.07</v>
      </c>
      <c r="B48" s="58" t="s">
        <v>67</v>
      </c>
      <c r="C48" s="33"/>
      <c r="D48" s="33">
        <v>62</v>
      </c>
      <c r="E48" s="59" t="s">
        <v>43</v>
      </c>
      <c r="F48" s="60">
        <v>903.38</v>
      </c>
      <c r="G48" s="43"/>
      <c r="H48" s="37"/>
      <c r="I48" s="38" t="s">
        <v>33</v>
      </c>
      <c r="J48" s="39">
        <f>IF(I48="Less(-)",-1,1)</f>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total_amount_ba($B$2,$D$2,D48,F48,J48,K48,M48)</f>
        <v>56009.56</v>
      </c>
      <c r="BB48" s="51">
        <f>BA48+SUM(N48:AZ48)</f>
        <v>56009.56</v>
      </c>
      <c r="BC48" s="56" t="str">
        <f>SpellNumber(L48,BB48)</f>
        <v>INR  Fifty Six Thousand  &amp;Nine  and Paise Fifty Six Only</v>
      </c>
      <c r="IA48" s="21">
        <v>5.07</v>
      </c>
      <c r="IB48" s="21" t="s">
        <v>67</v>
      </c>
      <c r="ID48" s="21">
        <v>62</v>
      </c>
      <c r="IE48" s="22" t="s">
        <v>43</v>
      </c>
      <c r="IF48" s="22"/>
      <c r="IG48" s="22"/>
      <c r="IH48" s="22"/>
      <c r="II48" s="22"/>
    </row>
    <row r="49" spans="1:243" s="21" customFormat="1" ht="15.75">
      <c r="A49" s="57">
        <v>6</v>
      </c>
      <c r="B49" s="58" t="s">
        <v>122</v>
      </c>
      <c r="C49" s="33"/>
      <c r="D49" s="67"/>
      <c r="E49" s="67"/>
      <c r="F49" s="67"/>
      <c r="G49" s="67"/>
      <c r="H49" s="67"/>
      <c r="I49" s="67"/>
      <c r="J49" s="67"/>
      <c r="K49" s="67"/>
      <c r="L49" s="67"/>
      <c r="M49" s="67"/>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IA49" s="21">
        <v>6</v>
      </c>
      <c r="IB49" s="21" t="s">
        <v>122</v>
      </c>
      <c r="IE49" s="22"/>
      <c r="IF49" s="22"/>
      <c r="IG49" s="22"/>
      <c r="IH49" s="22"/>
      <c r="II49" s="22"/>
    </row>
    <row r="50" spans="1:243" s="21" customFormat="1" ht="126">
      <c r="A50" s="57">
        <v>6.01</v>
      </c>
      <c r="B50" s="58" t="s">
        <v>123</v>
      </c>
      <c r="C50" s="33"/>
      <c r="D50" s="67"/>
      <c r="E50" s="67"/>
      <c r="F50" s="67"/>
      <c r="G50" s="67"/>
      <c r="H50" s="67"/>
      <c r="I50" s="67"/>
      <c r="J50" s="67"/>
      <c r="K50" s="67"/>
      <c r="L50" s="67"/>
      <c r="M50" s="67"/>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IA50" s="21">
        <v>6.01</v>
      </c>
      <c r="IB50" s="21" t="s">
        <v>123</v>
      </c>
      <c r="IE50" s="22"/>
      <c r="IF50" s="22"/>
      <c r="IG50" s="22"/>
      <c r="IH50" s="22"/>
      <c r="II50" s="22"/>
    </row>
    <row r="51" spans="1:243" s="21" customFormat="1" ht="36" customHeight="1">
      <c r="A51" s="57">
        <v>6.02</v>
      </c>
      <c r="B51" s="58" t="s">
        <v>68</v>
      </c>
      <c r="C51" s="33"/>
      <c r="D51" s="33">
        <v>0.05</v>
      </c>
      <c r="E51" s="59" t="s">
        <v>46</v>
      </c>
      <c r="F51" s="60">
        <v>92351.78</v>
      </c>
      <c r="G51" s="43"/>
      <c r="H51" s="37"/>
      <c r="I51" s="38" t="s">
        <v>33</v>
      </c>
      <c r="J51" s="39">
        <f>IF(I51="Less(-)",-1,1)</f>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total_amount_ba($B$2,$D$2,D51,F51,J51,K51,M51)</f>
        <v>4617.59</v>
      </c>
      <c r="BB51" s="51">
        <f>BA51+SUM(N51:AZ51)</f>
        <v>4617.59</v>
      </c>
      <c r="BC51" s="56" t="str">
        <f>SpellNumber(L51,BB51)</f>
        <v>INR  Four Thousand Six Hundred &amp; Seventeen  and Paise Fifty Nine Only</v>
      </c>
      <c r="IA51" s="21">
        <v>6.02</v>
      </c>
      <c r="IB51" s="21" t="s">
        <v>68</v>
      </c>
      <c r="ID51" s="21">
        <v>0.05</v>
      </c>
      <c r="IE51" s="22" t="s">
        <v>46</v>
      </c>
      <c r="IF51" s="22"/>
      <c r="IG51" s="22"/>
      <c r="IH51" s="22"/>
      <c r="II51" s="22"/>
    </row>
    <row r="52" spans="1:243" s="21" customFormat="1" ht="94.5">
      <c r="A52" s="57">
        <v>6.03</v>
      </c>
      <c r="B52" s="58" t="s">
        <v>124</v>
      </c>
      <c r="C52" s="33"/>
      <c r="D52" s="67"/>
      <c r="E52" s="67"/>
      <c r="F52" s="67"/>
      <c r="G52" s="67"/>
      <c r="H52" s="67"/>
      <c r="I52" s="67"/>
      <c r="J52" s="67"/>
      <c r="K52" s="67"/>
      <c r="L52" s="67"/>
      <c r="M52" s="67"/>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IA52" s="21">
        <v>6.03</v>
      </c>
      <c r="IB52" s="21" t="s">
        <v>124</v>
      </c>
      <c r="IE52" s="22"/>
      <c r="IF52" s="22"/>
      <c r="IG52" s="22"/>
      <c r="IH52" s="22"/>
      <c r="II52" s="22"/>
    </row>
    <row r="53" spans="1:243" s="21" customFormat="1" ht="16.5" customHeight="1">
      <c r="A53" s="57">
        <v>6.04</v>
      </c>
      <c r="B53" s="58" t="s">
        <v>69</v>
      </c>
      <c r="C53" s="33"/>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6.04</v>
      </c>
      <c r="IB53" s="21" t="s">
        <v>69</v>
      </c>
      <c r="IE53" s="22"/>
      <c r="IF53" s="22"/>
      <c r="IG53" s="22"/>
      <c r="IH53" s="22"/>
      <c r="II53" s="22"/>
    </row>
    <row r="54" spans="1:243" s="21" customFormat="1" ht="42.75">
      <c r="A54" s="57">
        <v>6.05</v>
      </c>
      <c r="B54" s="58" t="s">
        <v>70</v>
      </c>
      <c r="C54" s="33"/>
      <c r="D54" s="33">
        <v>2</v>
      </c>
      <c r="E54" s="59" t="s">
        <v>43</v>
      </c>
      <c r="F54" s="60">
        <v>3817.4</v>
      </c>
      <c r="G54" s="43"/>
      <c r="H54" s="37"/>
      <c r="I54" s="38" t="s">
        <v>33</v>
      </c>
      <c r="J54" s="39">
        <f>IF(I54="Less(-)",-1,1)</f>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total_amount_ba($B$2,$D$2,D54,F54,J54,K54,M54)</f>
        <v>7634.8</v>
      </c>
      <c r="BB54" s="51">
        <f>BA54+SUM(N54:AZ54)</f>
        <v>7634.8</v>
      </c>
      <c r="BC54" s="56" t="str">
        <f>SpellNumber(L54,BB54)</f>
        <v>INR  Seven Thousand Six Hundred &amp; Thirty Four  and Paise Eighty Only</v>
      </c>
      <c r="IA54" s="21">
        <v>6.05</v>
      </c>
      <c r="IB54" s="21" t="s">
        <v>70</v>
      </c>
      <c r="ID54" s="21">
        <v>2</v>
      </c>
      <c r="IE54" s="22" t="s">
        <v>43</v>
      </c>
      <c r="IF54" s="22"/>
      <c r="IG54" s="22"/>
      <c r="IH54" s="22"/>
      <c r="II54" s="22"/>
    </row>
    <row r="55" spans="1:243" s="21" customFormat="1" ht="63.75" customHeight="1">
      <c r="A55" s="57">
        <v>6.06</v>
      </c>
      <c r="B55" s="58" t="s">
        <v>125</v>
      </c>
      <c r="C55" s="33"/>
      <c r="D55" s="67"/>
      <c r="E55" s="67"/>
      <c r="F55" s="67"/>
      <c r="G55" s="67"/>
      <c r="H55" s="67"/>
      <c r="I55" s="67"/>
      <c r="J55" s="67"/>
      <c r="K55" s="67"/>
      <c r="L55" s="67"/>
      <c r="M55" s="67"/>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IA55" s="21">
        <v>6.06</v>
      </c>
      <c r="IB55" s="21" t="s">
        <v>125</v>
      </c>
      <c r="IE55" s="22"/>
      <c r="IF55" s="22"/>
      <c r="IG55" s="22"/>
      <c r="IH55" s="22"/>
      <c r="II55" s="22"/>
    </row>
    <row r="56" spans="1:243" s="21" customFormat="1" ht="33" customHeight="1">
      <c r="A56" s="57">
        <v>6.07</v>
      </c>
      <c r="B56" s="58" t="s">
        <v>71</v>
      </c>
      <c r="C56" s="33"/>
      <c r="D56" s="33">
        <v>20</v>
      </c>
      <c r="E56" s="59" t="s">
        <v>59</v>
      </c>
      <c r="F56" s="60">
        <v>160.89</v>
      </c>
      <c r="G56" s="43"/>
      <c r="H56" s="37"/>
      <c r="I56" s="38" t="s">
        <v>33</v>
      </c>
      <c r="J56" s="39">
        <f>IF(I56="Less(-)",-1,1)</f>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total_amount_ba($B$2,$D$2,D56,F56,J56,K56,M56)</f>
        <v>3217.8</v>
      </c>
      <c r="BB56" s="51">
        <f>BA56+SUM(N56:AZ56)</f>
        <v>3217.8</v>
      </c>
      <c r="BC56" s="56" t="str">
        <f>SpellNumber(L56,BB56)</f>
        <v>INR  Three Thousand Two Hundred &amp; Seventeen  and Paise Eighty Only</v>
      </c>
      <c r="IA56" s="21">
        <v>6.07</v>
      </c>
      <c r="IB56" s="21" t="s">
        <v>71</v>
      </c>
      <c r="ID56" s="21">
        <v>20</v>
      </c>
      <c r="IE56" s="22" t="s">
        <v>59</v>
      </c>
      <c r="IF56" s="22"/>
      <c r="IG56" s="22"/>
      <c r="IH56" s="22"/>
      <c r="II56" s="22"/>
    </row>
    <row r="57" spans="1:243" s="21" customFormat="1" ht="47.25">
      <c r="A57" s="57">
        <v>6.08</v>
      </c>
      <c r="B57" s="58" t="s">
        <v>126</v>
      </c>
      <c r="C57" s="33"/>
      <c r="D57" s="67"/>
      <c r="E57" s="67"/>
      <c r="F57" s="67"/>
      <c r="G57" s="67"/>
      <c r="H57" s="67"/>
      <c r="I57" s="67"/>
      <c r="J57" s="67"/>
      <c r="K57" s="67"/>
      <c r="L57" s="67"/>
      <c r="M57" s="67"/>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IA57" s="21">
        <v>6.08</v>
      </c>
      <c r="IB57" s="21" t="s">
        <v>126</v>
      </c>
      <c r="IE57" s="22"/>
      <c r="IF57" s="22"/>
      <c r="IG57" s="22"/>
      <c r="IH57" s="22"/>
      <c r="II57" s="22"/>
    </row>
    <row r="58" spans="1:243" s="21" customFormat="1" ht="28.5">
      <c r="A58" s="57">
        <v>6.09</v>
      </c>
      <c r="B58" s="58" t="s">
        <v>127</v>
      </c>
      <c r="C58" s="33"/>
      <c r="D58" s="33">
        <v>2</v>
      </c>
      <c r="E58" s="59" t="s">
        <v>47</v>
      </c>
      <c r="F58" s="60">
        <v>149.06</v>
      </c>
      <c r="G58" s="43"/>
      <c r="H58" s="37"/>
      <c r="I58" s="38" t="s">
        <v>33</v>
      </c>
      <c r="J58" s="39">
        <f>IF(I58="Less(-)",-1,1)</f>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total_amount_ba($B$2,$D$2,D58,F58,J58,K58,M58)</f>
        <v>298.12</v>
      </c>
      <c r="BB58" s="51">
        <f>BA58+SUM(N58:AZ58)</f>
        <v>298.12</v>
      </c>
      <c r="BC58" s="56" t="str">
        <f>SpellNumber(L58,BB58)</f>
        <v>INR  Two Hundred &amp; Ninety Eight  and Paise Twelve Only</v>
      </c>
      <c r="IA58" s="21">
        <v>6.09</v>
      </c>
      <c r="IB58" s="21" t="s">
        <v>127</v>
      </c>
      <c r="ID58" s="21">
        <v>2</v>
      </c>
      <c r="IE58" s="22" t="s">
        <v>47</v>
      </c>
      <c r="IF58" s="22"/>
      <c r="IG58" s="22"/>
      <c r="IH58" s="22"/>
      <c r="II58" s="22"/>
    </row>
    <row r="59" spans="1:243" s="21" customFormat="1" ht="63">
      <c r="A59" s="57">
        <v>6.1</v>
      </c>
      <c r="B59" s="58" t="s">
        <v>128</v>
      </c>
      <c r="C59" s="33"/>
      <c r="D59" s="67"/>
      <c r="E59" s="67"/>
      <c r="F59" s="67"/>
      <c r="G59" s="67"/>
      <c r="H59" s="67"/>
      <c r="I59" s="67"/>
      <c r="J59" s="67"/>
      <c r="K59" s="67"/>
      <c r="L59" s="67"/>
      <c r="M59" s="67"/>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IA59" s="21">
        <v>6.1</v>
      </c>
      <c r="IB59" s="21" t="s">
        <v>128</v>
      </c>
      <c r="IE59" s="22"/>
      <c r="IF59" s="22"/>
      <c r="IG59" s="22"/>
      <c r="IH59" s="22"/>
      <c r="II59" s="22"/>
    </row>
    <row r="60" spans="1:243" s="21" customFormat="1" ht="28.5">
      <c r="A60" s="57">
        <v>6.11</v>
      </c>
      <c r="B60" s="58" t="s">
        <v>129</v>
      </c>
      <c r="C60" s="33"/>
      <c r="D60" s="33">
        <v>2</v>
      </c>
      <c r="E60" s="59" t="s">
        <v>47</v>
      </c>
      <c r="F60" s="60">
        <v>53.09</v>
      </c>
      <c r="G60" s="43"/>
      <c r="H60" s="37"/>
      <c r="I60" s="38" t="s">
        <v>33</v>
      </c>
      <c r="J60" s="39">
        <f>IF(I60="Less(-)",-1,1)</f>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total_amount_ba($B$2,$D$2,D60,F60,J60,K60,M60)</f>
        <v>106.18</v>
      </c>
      <c r="BB60" s="51">
        <f>BA60+SUM(N60:AZ60)</f>
        <v>106.18</v>
      </c>
      <c r="BC60" s="56" t="str">
        <f>SpellNumber(L60,BB60)</f>
        <v>INR  One Hundred &amp; Six  and Paise Eighteen Only</v>
      </c>
      <c r="IA60" s="21">
        <v>6.11</v>
      </c>
      <c r="IB60" s="21" t="s">
        <v>129</v>
      </c>
      <c r="ID60" s="21">
        <v>2</v>
      </c>
      <c r="IE60" s="22" t="s">
        <v>47</v>
      </c>
      <c r="IF60" s="22"/>
      <c r="IG60" s="22"/>
      <c r="IH60" s="22"/>
      <c r="II60" s="22"/>
    </row>
    <row r="61" spans="1:243" s="21" customFormat="1" ht="28.5">
      <c r="A61" s="57">
        <v>6.12</v>
      </c>
      <c r="B61" s="58" t="s">
        <v>72</v>
      </c>
      <c r="C61" s="33"/>
      <c r="D61" s="33">
        <v>2</v>
      </c>
      <c r="E61" s="59" t="s">
        <v>47</v>
      </c>
      <c r="F61" s="60">
        <v>46.08</v>
      </c>
      <c r="G61" s="43"/>
      <c r="H61" s="37"/>
      <c r="I61" s="38" t="s">
        <v>33</v>
      </c>
      <c r="J61" s="39">
        <f>IF(I61="Less(-)",-1,1)</f>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total_amount_ba($B$2,$D$2,D61,F61,J61,K61,M61)</f>
        <v>92.16</v>
      </c>
      <c r="BB61" s="51">
        <f>BA61+SUM(N61:AZ61)</f>
        <v>92.16</v>
      </c>
      <c r="BC61" s="56" t="str">
        <f>SpellNumber(L61,BB61)</f>
        <v>INR  Ninety Two and Paise Sixteen Only</v>
      </c>
      <c r="IA61" s="21">
        <v>6.12</v>
      </c>
      <c r="IB61" s="21" t="s">
        <v>72</v>
      </c>
      <c r="ID61" s="21">
        <v>2</v>
      </c>
      <c r="IE61" s="22" t="s">
        <v>47</v>
      </c>
      <c r="IF61" s="22"/>
      <c r="IG61" s="22"/>
      <c r="IH61" s="22"/>
      <c r="II61" s="22"/>
    </row>
    <row r="62" spans="1:243" s="21" customFormat="1" ht="63">
      <c r="A62" s="57">
        <v>6.13</v>
      </c>
      <c r="B62" s="58" t="s">
        <v>130</v>
      </c>
      <c r="C62" s="33"/>
      <c r="D62" s="67"/>
      <c r="E62" s="67"/>
      <c r="F62" s="67"/>
      <c r="G62" s="67"/>
      <c r="H62" s="67"/>
      <c r="I62" s="67"/>
      <c r="J62" s="67"/>
      <c r="K62" s="67"/>
      <c r="L62" s="67"/>
      <c r="M62" s="67"/>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IA62" s="21">
        <v>6.13</v>
      </c>
      <c r="IB62" s="21" t="s">
        <v>130</v>
      </c>
      <c r="IE62" s="22"/>
      <c r="IF62" s="22"/>
      <c r="IG62" s="22"/>
      <c r="IH62" s="22"/>
      <c r="II62" s="22"/>
    </row>
    <row r="63" spans="1:243" s="21" customFormat="1" ht="28.5">
      <c r="A63" s="57">
        <v>6.14</v>
      </c>
      <c r="B63" s="58" t="s">
        <v>131</v>
      </c>
      <c r="C63" s="33"/>
      <c r="D63" s="33">
        <v>4</v>
      </c>
      <c r="E63" s="59" t="s">
        <v>47</v>
      </c>
      <c r="F63" s="60">
        <v>30.56</v>
      </c>
      <c r="G63" s="43"/>
      <c r="H63" s="37"/>
      <c r="I63" s="38" t="s">
        <v>33</v>
      </c>
      <c r="J63" s="39">
        <f>IF(I63="Less(-)",-1,1)</f>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total_amount_ba($B$2,$D$2,D63,F63,J63,K63,M63)</f>
        <v>122.24</v>
      </c>
      <c r="BB63" s="51">
        <f>BA63+SUM(N63:AZ63)</f>
        <v>122.24</v>
      </c>
      <c r="BC63" s="56" t="str">
        <f>SpellNumber(L63,BB63)</f>
        <v>INR  One Hundred &amp; Twenty Two  and Paise Twenty Four Only</v>
      </c>
      <c r="IA63" s="21">
        <v>6.14</v>
      </c>
      <c r="IB63" s="21" t="s">
        <v>131</v>
      </c>
      <c r="ID63" s="21">
        <v>4</v>
      </c>
      <c r="IE63" s="22" t="s">
        <v>47</v>
      </c>
      <c r="IF63" s="22"/>
      <c r="IG63" s="22"/>
      <c r="IH63" s="22"/>
      <c r="II63" s="22"/>
    </row>
    <row r="64" spans="1:243" s="21" customFormat="1" ht="94.5">
      <c r="A64" s="57">
        <v>6.15</v>
      </c>
      <c r="B64" s="58" t="s">
        <v>132</v>
      </c>
      <c r="C64" s="33"/>
      <c r="D64" s="67"/>
      <c r="E64" s="67"/>
      <c r="F64" s="67"/>
      <c r="G64" s="67"/>
      <c r="H64" s="67"/>
      <c r="I64" s="67"/>
      <c r="J64" s="67"/>
      <c r="K64" s="67"/>
      <c r="L64" s="67"/>
      <c r="M64" s="67"/>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IA64" s="21">
        <v>6.15</v>
      </c>
      <c r="IB64" s="21" t="s">
        <v>132</v>
      </c>
      <c r="IE64" s="22"/>
      <c r="IF64" s="22"/>
      <c r="IG64" s="22"/>
      <c r="IH64" s="22"/>
      <c r="II64" s="22"/>
    </row>
    <row r="65" spans="1:243" s="21" customFormat="1" ht="28.5">
      <c r="A65" s="57">
        <v>6.16</v>
      </c>
      <c r="B65" s="58" t="s">
        <v>127</v>
      </c>
      <c r="C65" s="33"/>
      <c r="D65" s="33">
        <v>3</v>
      </c>
      <c r="E65" s="59" t="s">
        <v>47</v>
      </c>
      <c r="F65" s="60">
        <v>203.16</v>
      </c>
      <c r="G65" s="43"/>
      <c r="H65" s="37"/>
      <c r="I65" s="38" t="s">
        <v>33</v>
      </c>
      <c r="J65" s="39">
        <f>IF(I65="Less(-)",-1,1)</f>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total_amount_ba($B$2,$D$2,D65,F65,J65,K65,M65)</f>
        <v>609.48</v>
      </c>
      <c r="BB65" s="51">
        <f>BA65+SUM(N65:AZ65)</f>
        <v>609.48</v>
      </c>
      <c r="BC65" s="56" t="str">
        <f>SpellNumber(L65,BB65)</f>
        <v>INR  Six Hundred &amp; Nine  and Paise Forty Eight Only</v>
      </c>
      <c r="IA65" s="21">
        <v>6.16</v>
      </c>
      <c r="IB65" s="21" t="s">
        <v>127</v>
      </c>
      <c r="ID65" s="21">
        <v>3</v>
      </c>
      <c r="IE65" s="22" t="s">
        <v>47</v>
      </c>
      <c r="IF65" s="22"/>
      <c r="IG65" s="22"/>
      <c r="IH65" s="22"/>
      <c r="II65" s="22"/>
    </row>
    <row r="66" spans="1:243" s="21" customFormat="1" ht="94.5">
      <c r="A66" s="57">
        <v>6.17</v>
      </c>
      <c r="B66" s="58" t="s">
        <v>133</v>
      </c>
      <c r="C66" s="33"/>
      <c r="D66" s="67"/>
      <c r="E66" s="67"/>
      <c r="F66" s="67"/>
      <c r="G66" s="67"/>
      <c r="H66" s="67"/>
      <c r="I66" s="67"/>
      <c r="J66" s="67"/>
      <c r="K66" s="67"/>
      <c r="L66" s="67"/>
      <c r="M66" s="67"/>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IA66" s="21">
        <v>6.17</v>
      </c>
      <c r="IB66" s="21" t="s">
        <v>133</v>
      </c>
      <c r="IE66" s="22"/>
      <c r="IF66" s="22"/>
      <c r="IG66" s="22"/>
      <c r="IH66" s="22"/>
      <c r="II66" s="22"/>
    </row>
    <row r="67" spans="1:243" s="21" customFormat="1" ht="28.5">
      <c r="A67" s="57">
        <v>6.18</v>
      </c>
      <c r="B67" s="58" t="s">
        <v>129</v>
      </c>
      <c r="C67" s="33"/>
      <c r="D67" s="33">
        <v>6</v>
      </c>
      <c r="E67" s="59" t="s">
        <v>47</v>
      </c>
      <c r="F67" s="60">
        <v>78.91</v>
      </c>
      <c r="G67" s="43"/>
      <c r="H67" s="37"/>
      <c r="I67" s="38" t="s">
        <v>33</v>
      </c>
      <c r="J67" s="39">
        <f>IF(I67="Less(-)",-1,1)</f>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total_amount_ba($B$2,$D$2,D67,F67,J67,K67,M67)</f>
        <v>473.46</v>
      </c>
      <c r="BB67" s="51">
        <f>BA67+SUM(N67:AZ67)</f>
        <v>473.46</v>
      </c>
      <c r="BC67" s="56" t="str">
        <f>SpellNumber(L67,BB67)</f>
        <v>INR  Four Hundred &amp; Seventy Three  and Paise Forty Six Only</v>
      </c>
      <c r="IA67" s="21">
        <v>6.18</v>
      </c>
      <c r="IB67" s="21" t="s">
        <v>129</v>
      </c>
      <c r="ID67" s="21">
        <v>6</v>
      </c>
      <c r="IE67" s="22" t="s">
        <v>47</v>
      </c>
      <c r="IF67" s="22"/>
      <c r="IG67" s="22"/>
      <c r="IH67" s="22"/>
      <c r="II67" s="22"/>
    </row>
    <row r="68" spans="1:243" s="21" customFormat="1" ht="28.5">
      <c r="A68" s="57">
        <v>6.19</v>
      </c>
      <c r="B68" s="58" t="s">
        <v>72</v>
      </c>
      <c r="C68" s="33"/>
      <c r="D68" s="33">
        <v>3</v>
      </c>
      <c r="E68" s="59" t="s">
        <v>47</v>
      </c>
      <c r="F68" s="60">
        <v>65.76</v>
      </c>
      <c r="G68" s="43"/>
      <c r="H68" s="37"/>
      <c r="I68" s="38" t="s">
        <v>33</v>
      </c>
      <c r="J68" s="39">
        <f>IF(I68="Less(-)",-1,1)</f>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total_amount_ba($B$2,$D$2,D68,F68,J68,K68,M68)</f>
        <v>197.28</v>
      </c>
      <c r="BB68" s="51">
        <f>BA68+SUM(N68:AZ68)</f>
        <v>197.28</v>
      </c>
      <c r="BC68" s="56" t="str">
        <f>SpellNumber(L68,BB68)</f>
        <v>INR  One Hundred &amp; Ninety Seven  and Paise Twenty Eight Only</v>
      </c>
      <c r="IA68" s="21">
        <v>6.19</v>
      </c>
      <c r="IB68" s="21" t="s">
        <v>72</v>
      </c>
      <c r="ID68" s="21">
        <v>3</v>
      </c>
      <c r="IE68" s="22" t="s">
        <v>47</v>
      </c>
      <c r="IF68" s="22"/>
      <c r="IG68" s="22"/>
      <c r="IH68" s="22"/>
      <c r="II68" s="22"/>
    </row>
    <row r="69" spans="1:243" s="21" customFormat="1" ht="42.75">
      <c r="A69" s="57">
        <v>6.2</v>
      </c>
      <c r="B69" s="58" t="s">
        <v>73</v>
      </c>
      <c r="C69" s="33"/>
      <c r="D69" s="33">
        <v>36</v>
      </c>
      <c r="E69" s="59" t="s">
        <v>47</v>
      </c>
      <c r="F69" s="60">
        <v>50.99</v>
      </c>
      <c r="G69" s="43"/>
      <c r="H69" s="37"/>
      <c r="I69" s="38" t="s">
        <v>33</v>
      </c>
      <c r="J69" s="39">
        <f aca="true" t="shared" si="0" ref="J69:J95">IF(I69="Less(-)",-1,1)</f>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aca="true" t="shared" si="1" ref="BA69:BA95">total_amount_ba($B$2,$D$2,D69,F69,J69,K69,M69)</f>
        <v>1835.64</v>
      </c>
      <c r="BB69" s="51">
        <f aca="true" t="shared" si="2" ref="BB69:BB95">BA69+SUM(N69:AZ69)</f>
        <v>1835.64</v>
      </c>
      <c r="BC69" s="56" t="str">
        <f aca="true" t="shared" si="3" ref="BC69:BC95">SpellNumber(L69,BB69)</f>
        <v>INR  One Thousand Eight Hundred &amp; Thirty Five  and Paise Sixty Four Only</v>
      </c>
      <c r="IA69" s="21">
        <v>6.2</v>
      </c>
      <c r="IB69" s="21" t="s">
        <v>73</v>
      </c>
      <c r="ID69" s="21">
        <v>36</v>
      </c>
      <c r="IE69" s="22" t="s">
        <v>47</v>
      </c>
      <c r="IF69" s="22"/>
      <c r="IG69" s="22"/>
      <c r="IH69" s="22"/>
      <c r="II69" s="22"/>
    </row>
    <row r="70" spans="1:243" s="21" customFormat="1" ht="94.5">
      <c r="A70" s="57">
        <v>6.21</v>
      </c>
      <c r="B70" s="58" t="s">
        <v>134</v>
      </c>
      <c r="C70" s="33"/>
      <c r="D70" s="67"/>
      <c r="E70" s="67"/>
      <c r="F70" s="67"/>
      <c r="G70" s="67"/>
      <c r="H70" s="67"/>
      <c r="I70" s="67"/>
      <c r="J70" s="67"/>
      <c r="K70" s="67"/>
      <c r="L70" s="67"/>
      <c r="M70" s="67"/>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IA70" s="21">
        <v>6.21</v>
      </c>
      <c r="IB70" s="21" t="s">
        <v>134</v>
      </c>
      <c r="IE70" s="22"/>
      <c r="IF70" s="22"/>
      <c r="IG70" s="22"/>
      <c r="IH70" s="22"/>
      <c r="II70" s="22"/>
    </row>
    <row r="71" spans="1:243" s="21" customFormat="1" ht="28.5">
      <c r="A71" s="57">
        <v>6.22</v>
      </c>
      <c r="B71" s="58" t="s">
        <v>131</v>
      </c>
      <c r="C71" s="33"/>
      <c r="D71" s="33">
        <v>6</v>
      </c>
      <c r="E71" s="59" t="s">
        <v>47</v>
      </c>
      <c r="F71" s="60">
        <v>52.3</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313.8</v>
      </c>
      <c r="BB71" s="51">
        <f t="shared" si="2"/>
        <v>313.8</v>
      </c>
      <c r="BC71" s="56" t="str">
        <f t="shared" si="3"/>
        <v>INR  Three Hundred &amp; Thirteen  and Paise Eighty Only</v>
      </c>
      <c r="IA71" s="21">
        <v>6.22</v>
      </c>
      <c r="IB71" s="21" t="s">
        <v>131</v>
      </c>
      <c r="ID71" s="21">
        <v>6</v>
      </c>
      <c r="IE71" s="22" t="s">
        <v>47</v>
      </c>
      <c r="IF71" s="22"/>
      <c r="IG71" s="22"/>
      <c r="IH71" s="22"/>
      <c r="II71" s="22"/>
    </row>
    <row r="72" spans="1:243" s="21" customFormat="1" ht="42.75">
      <c r="A72" s="57">
        <v>6.23</v>
      </c>
      <c r="B72" s="58" t="s">
        <v>74</v>
      </c>
      <c r="C72" s="33"/>
      <c r="D72" s="33">
        <v>40</v>
      </c>
      <c r="E72" s="59" t="s">
        <v>47</v>
      </c>
      <c r="F72" s="60">
        <v>46.34</v>
      </c>
      <c r="G72" s="43"/>
      <c r="H72" s="37"/>
      <c r="I72" s="38" t="s">
        <v>33</v>
      </c>
      <c r="J72" s="39">
        <f t="shared" si="0"/>
        <v>1</v>
      </c>
      <c r="K72" s="37" t="s">
        <v>34</v>
      </c>
      <c r="L72" s="37" t="s">
        <v>4</v>
      </c>
      <c r="M72" s="40"/>
      <c r="N72" s="49"/>
      <c r="O72" s="49"/>
      <c r="P72" s="50"/>
      <c r="Q72" s="49"/>
      <c r="R72" s="49"/>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2">
        <f t="shared" si="1"/>
        <v>1853.6</v>
      </c>
      <c r="BB72" s="51">
        <f t="shared" si="2"/>
        <v>1853.6</v>
      </c>
      <c r="BC72" s="56" t="str">
        <f t="shared" si="3"/>
        <v>INR  One Thousand Eight Hundred &amp; Fifty Three  and Paise Sixty Only</v>
      </c>
      <c r="IA72" s="21">
        <v>6.23</v>
      </c>
      <c r="IB72" s="21" t="s">
        <v>74</v>
      </c>
      <c r="ID72" s="21">
        <v>40</v>
      </c>
      <c r="IE72" s="22" t="s">
        <v>47</v>
      </c>
      <c r="IF72" s="22"/>
      <c r="IG72" s="22"/>
      <c r="IH72" s="22"/>
      <c r="II72" s="22"/>
    </row>
    <row r="73" spans="1:243" s="21" customFormat="1" ht="110.25">
      <c r="A73" s="57">
        <v>6.23999999999999</v>
      </c>
      <c r="B73" s="58" t="s">
        <v>135</v>
      </c>
      <c r="C73" s="33"/>
      <c r="D73" s="67"/>
      <c r="E73" s="67"/>
      <c r="F73" s="67"/>
      <c r="G73" s="67"/>
      <c r="H73" s="67"/>
      <c r="I73" s="67"/>
      <c r="J73" s="67"/>
      <c r="K73" s="67"/>
      <c r="L73" s="67"/>
      <c r="M73" s="67"/>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IA73" s="21">
        <v>6.23999999999999</v>
      </c>
      <c r="IB73" s="21" t="s">
        <v>135</v>
      </c>
      <c r="IE73" s="22"/>
      <c r="IF73" s="22"/>
      <c r="IG73" s="22"/>
      <c r="IH73" s="22"/>
      <c r="II73" s="22"/>
    </row>
    <row r="74" spans="1:243" s="21" customFormat="1" ht="32.25" customHeight="1">
      <c r="A74" s="57">
        <v>6.24999999999999</v>
      </c>
      <c r="B74" s="58" t="s">
        <v>136</v>
      </c>
      <c r="C74" s="33"/>
      <c r="D74" s="33">
        <v>16</v>
      </c>
      <c r="E74" s="59" t="s">
        <v>47</v>
      </c>
      <c r="F74" s="60">
        <v>54.41</v>
      </c>
      <c r="G74" s="43"/>
      <c r="H74" s="37"/>
      <c r="I74" s="38" t="s">
        <v>33</v>
      </c>
      <c r="J74" s="39">
        <f t="shared" si="0"/>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 t="shared" si="1"/>
        <v>870.56</v>
      </c>
      <c r="BB74" s="51">
        <f t="shared" si="2"/>
        <v>870.56</v>
      </c>
      <c r="BC74" s="56" t="str">
        <f t="shared" si="3"/>
        <v>INR  Eight Hundred &amp; Seventy  and Paise Fifty Six Only</v>
      </c>
      <c r="IA74" s="21">
        <v>6.24999999999999</v>
      </c>
      <c r="IB74" s="21" t="s">
        <v>136</v>
      </c>
      <c r="ID74" s="21">
        <v>16</v>
      </c>
      <c r="IE74" s="22" t="s">
        <v>47</v>
      </c>
      <c r="IF74" s="22"/>
      <c r="IG74" s="22"/>
      <c r="IH74" s="22"/>
      <c r="II74" s="22"/>
    </row>
    <row r="75" spans="1:243" s="21" customFormat="1" ht="267.75">
      <c r="A75" s="57">
        <v>6.25999999999999</v>
      </c>
      <c r="B75" s="58" t="s">
        <v>137</v>
      </c>
      <c r="C75" s="33"/>
      <c r="D75" s="67"/>
      <c r="E75" s="67"/>
      <c r="F75" s="67"/>
      <c r="G75" s="67"/>
      <c r="H75" s="67"/>
      <c r="I75" s="67"/>
      <c r="J75" s="67"/>
      <c r="K75" s="67"/>
      <c r="L75" s="67"/>
      <c r="M75" s="67"/>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IA75" s="21">
        <v>6.25999999999999</v>
      </c>
      <c r="IB75" s="21" t="s">
        <v>137</v>
      </c>
      <c r="IE75" s="22"/>
      <c r="IF75" s="22"/>
      <c r="IG75" s="22"/>
      <c r="IH75" s="22"/>
      <c r="II75" s="22"/>
    </row>
    <row r="76" spans="1:243" s="21" customFormat="1" ht="33" customHeight="1">
      <c r="A76" s="57">
        <v>6.26999999999999</v>
      </c>
      <c r="B76" s="58" t="s">
        <v>138</v>
      </c>
      <c r="C76" s="33"/>
      <c r="D76" s="33">
        <v>15</v>
      </c>
      <c r="E76" s="59" t="s">
        <v>44</v>
      </c>
      <c r="F76" s="60">
        <v>194.34</v>
      </c>
      <c r="G76" s="43"/>
      <c r="H76" s="37"/>
      <c r="I76" s="38" t="s">
        <v>33</v>
      </c>
      <c r="J76" s="39">
        <f t="shared" si="0"/>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1"/>
        <v>2915.1</v>
      </c>
      <c r="BB76" s="51">
        <f t="shared" si="2"/>
        <v>2915.1</v>
      </c>
      <c r="BC76" s="56" t="str">
        <f t="shared" si="3"/>
        <v>INR  Two Thousand Nine Hundred &amp; Fifteen  and Paise Ten Only</v>
      </c>
      <c r="IA76" s="21">
        <v>6.26999999999999</v>
      </c>
      <c r="IB76" s="21" t="s">
        <v>138</v>
      </c>
      <c r="ID76" s="21">
        <v>15</v>
      </c>
      <c r="IE76" s="22" t="s">
        <v>44</v>
      </c>
      <c r="IF76" s="22"/>
      <c r="IG76" s="22"/>
      <c r="IH76" s="22"/>
      <c r="II76" s="22"/>
    </row>
    <row r="77" spans="1:243" s="21" customFormat="1" ht="31.5">
      <c r="A77" s="57">
        <v>6.27999999999999</v>
      </c>
      <c r="B77" s="58" t="s">
        <v>139</v>
      </c>
      <c r="C77" s="33"/>
      <c r="D77" s="67"/>
      <c r="E77" s="67"/>
      <c r="F77" s="67"/>
      <c r="G77" s="67"/>
      <c r="H77" s="67"/>
      <c r="I77" s="67"/>
      <c r="J77" s="67"/>
      <c r="K77" s="67"/>
      <c r="L77" s="67"/>
      <c r="M77" s="67"/>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IA77" s="21">
        <v>6.27999999999999</v>
      </c>
      <c r="IB77" s="21" t="s">
        <v>139</v>
      </c>
      <c r="IE77" s="22"/>
      <c r="IF77" s="22"/>
      <c r="IG77" s="22"/>
      <c r="IH77" s="22"/>
      <c r="II77" s="22"/>
    </row>
    <row r="78" spans="1:243" s="21" customFormat="1" ht="409.5">
      <c r="A78" s="57">
        <v>6.28999999999999</v>
      </c>
      <c r="B78" s="58" t="s">
        <v>140</v>
      </c>
      <c r="C78" s="33"/>
      <c r="D78" s="33">
        <v>4.5</v>
      </c>
      <c r="E78" s="59" t="s">
        <v>43</v>
      </c>
      <c r="F78" s="60">
        <v>1543.8</v>
      </c>
      <c r="G78" s="43"/>
      <c r="H78" s="37"/>
      <c r="I78" s="38" t="s">
        <v>33</v>
      </c>
      <c r="J78" s="39">
        <f t="shared" si="0"/>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1"/>
        <v>6947.1</v>
      </c>
      <c r="BB78" s="51">
        <f t="shared" si="2"/>
        <v>6947.1</v>
      </c>
      <c r="BC78" s="56" t="str">
        <f t="shared" si="3"/>
        <v>INR  Six Thousand Nine Hundred &amp; Forty Seven  and Paise Ten Only</v>
      </c>
      <c r="IA78" s="21">
        <v>6.28999999999999</v>
      </c>
      <c r="IB78" s="21" t="s">
        <v>140</v>
      </c>
      <c r="ID78" s="21">
        <v>4.5</v>
      </c>
      <c r="IE78" s="22" t="s">
        <v>43</v>
      </c>
      <c r="IF78" s="22"/>
      <c r="IG78" s="22"/>
      <c r="IH78" s="22"/>
      <c r="II78" s="22"/>
    </row>
    <row r="79" spans="1:243" s="21" customFormat="1" ht="110.25">
      <c r="A79" s="61">
        <v>6.3</v>
      </c>
      <c r="B79" s="58" t="s">
        <v>141</v>
      </c>
      <c r="C79" s="33"/>
      <c r="D79" s="67"/>
      <c r="E79" s="67"/>
      <c r="F79" s="67"/>
      <c r="G79" s="67"/>
      <c r="H79" s="67"/>
      <c r="I79" s="67"/>
      <c r="J79" s="67"/>
      <c r="K79" s="67"/>
      <c r="L79" s="67"/>
      <c r="M79" s="67"/>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IA79" s="21">
        <v>6.3</v>
      </c>
      <c r="IB79" s="21" t="s">
        <v>141</v>
      </c>
      <c r="IE79" s="22"/>
      <c r="IF79" s="22"/>
      <c r="IG79" s="22"/>
      <c r="IH79" s="22"/>
      <c r="II79" s="22"/>
    </row>
    <row r="80" spans="1:243" s="21" customFormat="1" ht="42.75">
      <c r="A80" s="57">
        <v>6.31</v>
      </c>
      <c r="B80" s="58" t="s">
        <v>142</v>
      </c>
      <c r="C80" s="33"/>
      <c r="D80" s="33">
        <v>35</v>
      </c>
      <c r="E80" s="59" t="s">
        <v>43</v>
      </c>
      <c r="F80" s="60">
        <v>1186.85</v>
      </c>
      <c r="G80" s="43"/>
      <c r="H80" s="37"/>
      <c r="I80" s="38" t="s">
        <v>33</v>
      </c>
      <c r="J80" s="39">
        <f t="shared" si="0"/>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1"/>
        <v>41539.75</v>
      </c>
      <c r="BB80" s="51">
        <f t="shared" si="2"/>
        <v>41539.75</v>
      </c>
      <c r="BC80" s="56" t="str">
        <f t="shared" si="3"/>
        <v>INR  Forty One Thousand Five Hundred &amp; Thirty Nine  and Paise Seventy Five Only</v>
      </c>
      <c r="IA80" s="21">
        <v>6.31</v>
      </c>
      <c r="IB80" s="21" t="s">
        <v>142</v>
      </c>
      <c r="ID80" s="21">
        <v>35</v>
      </c>
      <c r="IE80" s="22" t="s">
        <v>43</v>
      </c>
      <c r="IF80" s="22"/>
      <c r="IG80" s="22"/>
      <c r="IH80" s="22"/>
      <c r="II80" s="22"/>
    </row>
    <row r="81" spans="1:243" s="21" customFormat="1" ht="409.5">
      <c r="A81" s="57">
        <v>6.32</v>
      </c>
      <c r="B81" s="58" t="s">
        <v>143</v>
      </c>
      <c r="C81" s="33"/>
      <c r="D81" s="67"/>
      <c r="E81" s="67"/>
      <c r="F81" s="67"/>
      <c r="G81" s="67"/>
      <c r="H81" s="67"/>
      <c r="I81" s="67"/>
      <c r="J81" s="67"/>
      <c r="K81" s="67"/>
      <c r="L81" s="67"/>
      <c r="M81" s="67"/>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IA81" s="21">
        <v>6.32</v>
      </c>
      <c r="IB81" s="21" t="s">
        <v>143</v>
      </c>
      <c r="IE81" s="22"/>
      <c r="IF81" s="22"/>
      <c r="IG81" s="22"/>
      <c r="IH81" s="22"/>
      <c r="II81" s="22"/>
    </row>
    <row r="82" spans="1:243" s="21" customFormat="1" ht="126">
      <c r="A82" s="57">
        <v>6.33</v>
      </c>
      <c r="B82" s="58" t="s">
        <v>144</v>
      </c>
      <c r="C82" s="33"/>
      <c r="D82" s="33">
        <v>7</v>
      </c>
      <c r="E82" s="59" t="s">
        <v>43</v>
      </c>
      <c r="F82" s="60">
        <v>8315.21</v>
      </c>
      <c r="G82" s="43"/>
      <c r="H82" s="37"/>
      <c r="I82" s="38" t="s">
        <v>33</v>
      </c>
      <c r="J82" s="39">
        <f t="shared" si="0"/>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1"/>
        <v>58206.47</v>
      </c>
      <c r="BB82" s="51">
        <f t="shared" si="2"/>
        <v>58206.47</v>
      </c>
      <c r="BC82" s="56" t="str">
        <f t="shared" si="3"/>
        <v>INR  Fifty Eight Thousand Two Hundred &amp; Six  and Paise Forty Seven Only</v>
      </c>
      <c r="IA82" s="21">
        <v>6.33</v>
      </c>
      <c r="IB82" s="21" t="s">
        <v>144</v>
      </c>
      <c r="ID82" s="21">
        <v>7</v>
      </c>
      <c r="IE82" s="22" t="s">
        <v>43</v>
      </c>
      <c r="IF82" s="22"/>
      <c r="IG82" s="22"/>
      <c r="IH82" s="22"/>
      <c r="II82" s="22"/>
    </row>
    <row r="83" spans="1:243" s="21" customFormat="1" ht="141.75">
      <c r="A83" s="57">
        <v>6.34</v>
      </c>
      <c r="B83" s="58" t="s">
        <v>145</v>
      </c>
      <c r="C83" s="33"/>
      <c r="D83" s="33">
        <v>15.5</v>
      </c>
      <c r="E83" s="59" t="s">
        <v>43</v>
      </c>
      <c r="F83" s="60">
        <v>6121.88</v>
      </c>
      <c r="G83" s="43"/>
      <c r="H83" s="37"/>
      <c r="I83" s="38" t="s">
        <v>33</v>
      </c>
      <c r="J83" s="39">
        <f t="shared" si="0"/>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1"/>
        <v>94889.14</v>
      </c>
      <c r="BB83" s="51">
        <f t="shared" si="2"/>
        <v>94889.14</v>
      </c>
      <c r="BC83" s="56" t="str">
        <f t="shared" si="3"/>
        <v>INR  Ninety Four Thousand Eight Hundred &amp; Eighty Nine  and Paise Fourteen Only</v>
      </c>
      <c r="IA83" s="21">
        <v>6.34</v>
      </c>
      <c r="IB83" s="21" t="s">
        <v>145</v>
      </c>
      <c r="ID83" s="21">
        <v>15.5</v>
      </c>
      <c r="IE83" s="22" t="s">
        <v>43</v>
      </c>
      <c r="IF83" s="22"/>
      <c r="IG83" s="22"/>
      <c r="IH83" s="22"/>
      <c r="II83" s="22"/>
    </row>
    <row r="84" spans="1:243" s="21" customFormat="1" ht="409.5">
      <c r="A84" s="57">
        <v>6.35</v>
      </c>
      <c r="B84" s="58" t="s">
        <v>146</v>
      </c>
      <c r="C84" s="33"/>
      <c r="D84" s="67"/>
      <c r="E84" s="67"/>
      <c r="F84" s="67"/>
      <c r="G84" s="67"/>
      <c r="H84" s="67"/>
      <c r="I84" s="67"/>
      <c r="J84" s="67"/>
      <c r="K84" s="67"/>
      <c r="L84" s="67"/>
      <c r="M84" s="67"/>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IA84" s="21">
        <v>6.35</v>
      </c>
      <c r="IB84" s="21" t="s">
        <v>146</v>
      </c>
      <c r="IE84" s="22"/>
      <c r="IF84" s="22"/>
      <c r="IG84" s="22"/>
      <c r="IH84" s="22"/>
      <c r="II84" s="22"/>
    </row>
    <row r="85" spans="1:243" s="21" customFormat="1" ht="94.5">
      <c r="A85" s="57">
        <v>6.36</v>
      </c>
      <c r="B85" s="58" t="s">
        <v>147</v>
      </c>
      <c r="C85" s="33"/>
      <c r="D85" s="33">
        <v>0.94</v>
      </c>
      <c r="E85" s="59" t="s">
        <v>43</v>
      </c>
      <c r="F85" s="60">
        <v>5680.62</v>
      </c>
      <c r="G85" s="43"/>
      <c r="H85" s="37"/>
      <c r="I85" s="38" t="s">
        <v>33</v>
      </c>
      <c r="J85" s="39">
        <f t="shared" si="0"/>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1"/>
        <v>5339.78</v>
      </c>
      <c r="BB85" s="51">
        <f t="shared" si="2"/>
        <v>5339.78</v>
      </c>
      <c r="BC85" s="56" t="str">
        <f t="shared" si="3"/>
        <v>INR  Five Thousand Three Hundred &amp; Thirty Nine  and Paise Seventy Eight Only</v>
      </c>
      <c r="IA85" s="21">
        <v>6.36</v>
      </c>
      <c r="IB85" s="21" t="s">
        <v>147</v>
      </c>
      <c r="ID85" s="21">
        <v>0.94</v>
      </c>
      <c r="IE85" s="22" t="s">
        <v>43</v>
      </c>
      <c r="IF85" s="22"/>
      <c r="IG85" s="22"/>
      <c r="IH85" s="22"/>
      <c r="II85" s="22"/>
    </row>
    <row r="86" spans="1:243" s="21" customFormat="1" ht="409.5">
      <c r="A86" s="57">
        <v>6.37</v>
      </c>
      <c r="B86" s="58" t="s">
        <v>148</v>
      </c>
      <c r="C86" s="33"/>
      <c r="D86" s="67"/>
      <c r="E86" s="67"/>
      <c r="F86" s="67"/>
      <c r="G86" s="67"/>
      <c r="H86" s="67"/>
      <c r="I86" s="67"/>
      <c r="J86" s="67"/>
      <c r="K86" s="67"/>
      <c r="L86" s="67"/>
      <c r="M86" s="67"/>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IA86" s="21">
        <v>6.37</v>
      </c>
      <c r="IB86" s="21" t="s">
        <v>148</v>
      </c>
      <c r="IE86" s="22"/>
      <c r="IF86" s="22"/>
      <c r="IG86" s="22"/>
      <c r="IH86" s="22"/>
      <c r="II86" s="22"/>
    </row>
    <row r="87" spans="1:243" s="21" customFormat="1" ht="110.25">
      <c r="A87" s="57">
        <v>6.38</v>
      </c>
      <c r="B87" s="58" t="s">
        <v>149</v>
      </c>
      <c r="C87" s="33"/>
      <c r="D87" s="33">
        <v>11.5</v>
      </c>
      <c r="E87" s="59" t="s">
        <v>43</v>
      </c>
      <c r="F87" s="60">
        <v>8006.53</v>
      </c>
      <c r="G87" s="43"/>
      <c r="H87" s="37"/>
      <c r="I87" s="38" t="s">
        <v>33</v>
      </c>
      <c r="J87" s="39">
        <f t="shared" si="0"/>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t="shared" si="1"/>
        <v>92075.1</v>
      </c>
      <c r="BB87" s="51">
        <f t="shared" si="2"/>
        <v>92075.1</v>
      </c>
      <c r="BC87" s="56" t="str">
        <f t="shared" si="3"/>
        <v>INR  Ninety Two Thousand  &amp;Seventy Five  and Paise Ten Only</v>
      </c>
      <c r="IA87" s="21">
        <v>6.38</v>
      </c>
      <c r="IB87" s="21" t="s">
        <v>149</v>
      </c>
      <c r="ID87" s="21">
        <v>11.5</v>
      </c>
      <c r="IE87" s="22" t="s">
        <v>43</v>
      </c>
      <c r="IF87" s="22"/>
      <c r="IG87" s="22"/>
      <c r="IH87" s="22"/>
      <c r="II87" s="22"/>
    </row>
    <row r="88" spans="1:243" s="21" customFormat="1" ht="157.5">
      <c r="A88" s="57">
        <v>6.39</v>
      </c>
      <c r="B88" s="58" t="s">
        <v>150</v>
      </c>
      <c r="C88" s="33"/>
      <c r="D88" s="33">
        <v>2.2</v>
      </c>
      <c r="E88" s="59" t="s">
        <v>43</v>
      </c>
      <c r="F88" s="60">
        <v>8179.13</v>
      </c>
      <c r="G88" s="43"/>
      <c r="H88" s="37"/>
      <c r="I88" s="38" t="s">
        <v>33</v>
      </c>
      <c r="J88" s="39">
        <f t="shared" si="0"/>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t="shared" si="1"/>
        <v>17994.09</v>
      </c>
      <c r="BB88" s="51">
        <f t="shared" si="2"/>
        <v>17994.09</v>
      </c>
      <c r="BC88" s="56" t="str">
        <f t="shared" si="3"/>
        <v>INR  Seventeen Thousand Nine Hundred &amp; Ninety Four  and Paise Nine Only</v>
      </c>
      <c r="IA88" s="21">
        <v>6.39</v>
      </c>
      <c r="IB88" s="21" t="s">
        <v>150</v>
      </c>
      <c r="ID88" s="21">
        <v>2.2</v>
      </c>
      <c r="IE88" s="22" t="s">
        <v>43</v>
      </c>
      <c r="IF88" s="22"/>
      <c r="IG88" s="22"/>
      <c r="IH88" s="22"/>
      <c r="II88" s="22"/>
    </row>
    <row r="89" spans="1:243" s="21" customFormat="1" ht="15.75">
      <c r="A89" s="57">
        <v>7</v>
      </c>
      <c r="B89" s="58" t="s">
        <v>151</v>
      </c>
      <c r="C89" s="33"/>
      <c r="D89" s="67"/>
      <c r="E89" s="67"/>
      <c r="F89" s="67"/>
      <c r="G89" s="67"/>
      <c r="H89" s="67"/>
      <c r="I89" s="67"/>
      <c r="J89" s="67"/>
      <c r="K89" s="67"/>
      <c r="L89" s="67"/>
      <c r="M89" s="67"/>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IA89" s="21">
        <v>7</v>
      </c>
      <c r="IB89" s="21" t="s">
        <v>151</v>
      </c>
      <c r="IE89" s="22"/>
      <c r="IF89" s="22"/>
      <c r="IG89" s="22"/>
      <c r="IH89" s="22"/>
      <c r="II89" s="22"/>
    </row>
    <row r="90" spans="1:243" s="21" customFormat="1" ht="94.5">
      <c r="A90" s="57">
        <v>7.01</v>
      </c>
      <c r="B90" s="58" t="s">
        <v>152</v>
      </c>
      <c r="C90" s="33"/>
      <c r="D90" s="33">
        <v>30</v>
      </c>
      <c r="E90" s="59" t="s">
        <v>59</v>
      </c>
      <c r="F90" s="60">
        <v>89.22</v>
      </c>
      <c r="G90" s="43"/>
      <c r="H90" s="37"/>
      <c r="I90" s="38" t="s">
        <v>33</v>
      </c>
      <c r="J90" s="39">
        <f t="shared" si="0"/>
        <v>1</v>
      </c>
      <c r="K90" s="37" t="s">
        <v>34</v>
      </c>
      <c r="L90" s="37" t="s">
        <v>4</v>
      </c>
      <c r="M90" s="40"/>
      <c r="N90" s="49"/>
      <c r="O90" s="49"/>
      <c r="P90" s="50"/>
      <c r="Q90" s="49"/>
      <c r="R90" s="49"/>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2">
        <f t="shared" si="1"/>
        <v>2676.6</v>
      </c>
      <c r="BB90" s="51">
        <f t="shared" si="2"/>
        <v>2676.6</v>
      </c>
      <c r="BC90" s="56" t="str">
        <f t="shared" si="3"/>
        <v>INR  Two Thousand Six Hundred &amp; Seventy Six  and Paise Sixty Only</v>
      </c>
      <c r="IA90" s="21">
        <v>7.01</v>
      </c>
      <c r="IB90" s="21" t="s">
        <v>152</v>
      </c>
      <c r="ID90" s="21">
        <v>30</v>
      </c>
      <c r="IE90" s="22" t="s">
        <v>59</v>
      </c>
      <c r="IF90" s="22"/>
      <c r="IG90" s="22"/>
      <c r="IH90" s="22"/>
      <c r="II90" s="22"/>
    </row>
    <row r="91" spans="1:243" s="21" customFormat="1" ht="252">
      <c r="A91" s="57">
        <v>7.02</v>
      </c>
      <c r="B91" s="58" t="s">
        <v>153</v>
      </c>
      <c r="C91" s="33"/>
      <c r="D91" s="67"/>
      <c r="E91" s="67"/>
      <c r="F91" s="67"/>
      <c r="G91" s="67"/>
      <c r="H91" s="67"/>
      <c r="I91" s="67"/>
      <c r="J91" s="67"/>
      <c r="K91" s="67"/>
      <c r="L91" s="67"/>
      <c r="M91" s="67"/>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IA91" s="21">
        <v>7.02</v>
      </c>
      <c r="IB91" s="21" t="s">
        <v>153</v>
      </c>
      <c r="IE91" s="22"/>
      <c r="IF91" s="22"/>
      <c r="IG91" s="22"/>
      <c r="IH91" s="22"/>
      <c r="II91" s="22"/>
    </row>
    <row r="92" spans="1:243" s="21" customFormat="1" ht="78.75">
      <c r="A92" s="57">
        <v>7.03</v>
      </c>
      <c r="B92" s="58" t="s">
        <v>154</v>
      </c>
      <c r="C92" s="33"/>
      <c r="D92" s="33">
        <v>20</v>
      </c>
      <c r="E92" s="59" t="s">
        <v>59</v>
      </c>
      <c r="F92" s="60">
        <v>145.99</v>
      </c>
      <c r="G92" s="43"/>
      <c r="H92" s="37"/>
      <c r="I92" s="38" t="s">
        <v>33</v>
      </c>
      <c r="J92" s="39">
        <f t="shared" si="0"/>
        <v>1</v>
      </c>
      <c r="K92" s="37" t="s">
        <v>34</v>
      </c>
      <c r="L92" s="37" t="s">
        <v>4</v>
      </c>
      <c r="M92" s="40"/>
      <c r="N92" s="49"/>
      <c r="O92" s="49"/>
      <c r="P92" s="50"/>
      <c r="Q92" s="49"/>
      <c r="R92" s="49"/>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2">
        <f t="shared" si="1"/>
        <v>2919.8</v>
      </c>
      <c r="BB92" s="51">
        <f t="shared" si="2"/>
        <v>2919.8</v>
      </c>
      <c r="BC92" s="56" t="str">
        <f t="shared" si="3"/>
        <v>INR  Two Thousand Nine Hundred &amp; Nineteen  and Paise Eighty Only</v>
      </c>
      <c r="IA92" s="21">
        <v>7.03</v>
      </c>
      <c r="IB92" s="21" t="s">
        <v>154</v>
      </c>
      <c r="ID92" s="21">
        <v>20</v>
      </c>
      <c r="IE92" s="22" t="s">
        <v>59</v>
      </c>
      <c r="IF92" s="22"/>
      <c r="IG92" s="22"/>
      <c r="IH92" s="22"/>
      <c r="II92" s="22"/>
    </row>
    <row r="93" spans="1:243" s="21" customFormat="1" ht="15.75">
      <c r="A93" s="57">
        <v>8</v>
      </c>
      <c r="B93" s="58" t="s">
        <v>155</v>
      </c>
      <c r="C93" s="33"/>
      <c r="D93" s="67"/>
      <c r="E93" s="67"/>
      <c r="F93" s="67"/>
      <c r="G93" s="67"/>
      <c r="H93" s="67"/>
      <c r="I93" s="67"/>
      <c r="J93" s="67"/>
      <c r="K93" s="67"/>
      <c r="L93" s="67"/>
      <c r="M93" s="67"/>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IA93" s="21">
        <v>8</v>
      </c>
      <c r="IB93" s="21" t="s">
        <v>155</v>
      </c>
      <c r="IE93" s="22"/>
      <c r="IF93" s="22"/>
      <c r="IG93" s="22"/>
      <c r="IH93" s="22"/>
      <c r="II93" s="22"/>
    </row>
    <row r="94" spans="1:243" s="21" customFormat="1" ht="110.25">
      <c r="A94" s="57">
        <v>8.01</v>
      </c>
      <c r="B94" s="58" t="s">
        <v>156</v>
      </c>
      <c r="C94" s="33"/>
      <c r="D94" s="67"/>
      <c r="E94" s="67"/>
      <c r="F94" s="67"/>
      <c r="G94" s="67"/>
      <c r="H94" s="67"/>
      <c r="I94" s="67"/>
      <c r="J94" s="67"/>
      <c r="K94" s="67"/>
      <c r="L94" s="67"/>
      <c r="M94" s="67"/>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IA94" s="21">
        <v>8.01</v>
      </c>
      <c r="IB94" s="21" t="s">
        <v>156</v>
      </c>
      <c r="IE94" s="22"/>
      <c r="IF94" s="22"/>
      <c r="IG94" s="22"/>
      <c r="IH94" s="22"/>
      <c r="II94" s="22"/>
    </row>
    <row r="95" spans="1:243" s="21" customFormat="1" ht="42.75">
      <c r="A95" s="57">
        <v>8.02</v>
      </c>
      <c r="B95" s="58" t="s">
        <v>157</v>
      </c>
      <c r="C95" s="33"/>
      <c r="D95" s="33">
        <v>5</v>
      </c>
      <c r="E95" s="59" t="s">
        <v>43</v>
      </c>
      <c r="F95" s="60">
        <v>436.96</v>
      </c>
      <c r="G95" s="43"/>
      <c r="H95" s="37"/>
      <c r="I95" s="38" t="s">
        <v>33</v>
      </c>
      <c r="J95" s="39">
        <f t="shared" si="0"/>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1"/>
        <v>2184.8</v>
      </c>
      <c r="BB95" s="51">
        <f t="shared" si="2"/>
        <v>2184.8</v>
      </c>
      <c r="BC95" s="56" t="str">
        <f t="shared" si="3"/>
        <v>INR  Two Thousand One Hundred &amp; Eighty Four  and Paise Eighty Only</v>
      </c>
      <c r="IA95" s="21">
        <v>8.02</v>
      </c>
      <c r="IB95" s="21" t="s">
        <v>157</v>
      </c>
      <c r="ID95" s="21">
        <v>5</v>
      </c>
      <c r="IE95" s="22" t="s">
        <v>43</v>
      </c>
      <c r="IF95" s="22"/>
      <c r="IG95" s="22"/>
      <c r="IH95" s="22"/>
      <c r="II95" s="22"/>
    </row>
    <row r="96" spans="1:243" s="21" customFormat="1" ht="63">
      <c r="A96" s="57">
        <v>8.03</v>
      </c>
      <c r="B96" s="58" t="s">
        <v>158</v>
      </c>
      <c r="C96" s="33"/>
      <c r="D96" s="67"/>
      <c r="E96" s="67"/>
      <c r="F96" s="67"/>
      <c r="G96" s="67"/>
      <c r="H96" s="67"/>
      <c r="I96" s="67"/>
      <c r="J96" s="67"/>
      <c r="K96" s="67"/>
      <c r="L96" s="67"/>
      <c r="M96" s="67"/>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IA96" s="21">
        <v>8.03</v>
      </c>
      <c r="IB96" s="21" t="s">
        <v>158</v>
      </c>
      <c r="IE96" s="22"/>
      <c r="IF96" s="22"/>
      <c r="IG96" s="22"/>
      <c r="IH96" s="22"/>
      <c r="II96" s="22"/>
    </row>
    <row r="97" spans="1:243" s="21" customFormat="1" ht="28.5">
      <c r="A97" s="57">
        <v>8.04</v>
      </c>
      <c r="B97" s="58" t="s">
        <v>159</v>
      </c>
      <c r="C97" s="33"/>
      <c r="D97" s="33">
        <v>1</v>
      </c>
      <c r="E97" s="59" t="s">
        <v>43</v>
      </c>
      <c r="F97" s="60">
        <v>456.95</v>
      </c>
      <c r="G97" s="43"/>
      <c r="H97" s="37"/>
      <c r="I97" s="38" t="s">
        <v>33</v>
      </c>
      <c r="J97" s="39">
        <f>IF(I97="Less(-)",-1,1)</f>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total_amount_ba($B$2,$D$2,D97,F97,J97,K97,M97)</f>
        <v>456.95</v>
      </c>
      <c r="BB97" s="51">
        <f>BA97+SUM(N97:AZ97)</f>
        <v>456.95</v>
      </c>
      <c r="BC97" s="56" t="str">
        <f>SpellNumber(L97,BB97)</f>
        <v>INR  Four Hundred &amp; Fifty Six  and Paise Ninety Five Only</v>
      </c>
      <c r="IA97" s="21">
        <v>8.04</v>
      </c>
      <c r="IB97" s="21" t="s">
        <v>159</v>
      </c>
      <c r="ID97" s="21">
        <v>1</v>
      </c>
      <c r="IE97" s="22" t="s">
        <v>43</v>
      </c>
      <c r="IF97" s="22"/>
      <c r="IG97" s="22"/>
      <c r="IH97" s="22"/>
      <c r="II97" s="22"/>
    </row>
    <row r="98" spans="1:243" s="21" customFormat="1" ht="47.25">
      <c r="A98" s="57">
        <v>8.05</v>
      </c>
      <c r="B98" s="58" t="s">
        <v>160</v>
      </c>
      <c r="C98" s="33"/>
      <c r="D98" s="67"/>
      <c r="E98" s="67"/>
      <c r="F98" s="67"/>
      <c r="G98" s="67"/>
      <c r="H98" s="67"/>
      <c r="I98" s="67"/>
      <c r="J98" s="67"/>
      <c r="K98" s="67"/>
      <c r="L98" s="67"/>
      <c r="M98" s="67"/>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IA98" s="21">
        <v>8.05</v>
      </c>
      <c r="IB98" s="21" t="s">
        <v>160</v>
      </c>
      <c r="IE98" s="22"/>
      <c r="IF98" s="22"/>
      <c r="IG98" s="22"/>
      <c r="IH98" s="22"/>
      <c r="II98" s="22"/>
    </row>
    <row r="99" spans="1:243" s="21" customFormat="1" ht="28.5">
      <c r="A99" s="57">
        <v>8.06</v>
      </c>
      <c r="B99" s="58" t="s">
        <v>161</v>
      </c>
      <c r="C99" s="33"/>
      <c r="D99" s="33">
        <v>15</v>
      </c>
      <c r="E99" s="59" t="s">
        <v>44</v>
      </c>
      <c r="F99" s="60">
        <v>65.89</v>
      </c>
      <c r="G99" s="43"/>
      <c r="H99" s="37"/>
      <c r="I99" s="38" t="s">
        <v>33</v>
      </c>
      <c r="J99" s="39">
        <f>IF(I99="Less(-)",-1,1)</f>
        <v>1</v>
      </c>
      <c r="K99" s="37" t="s">
        <v>34</v>
      </c>
      <c r="L99" s="37" t="s">
        <v>4</v>
      </c>
      <c r="M99" s="40"/>
      <c r="N99" s="49"/>
      <c r="O99" s="49"/>
      <c r="P99" s="50"/>
      <c r="Q99" s="49"/>
      <c r="R99" s="49"/>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2">
        <f>total_amount_ba($B$2,$D$2,D99,F99,J99,K99,M99)</f>
        <v>988.35</v>
      </c>
      <c r="BB99" s="51">
        <f>BA99+SUM(N99:AZ99)</f>
        <v>988.35</v>
      </c>
      <c r="BC99" s="56" t="str">
        <f>SpellNumber(L99,BB99)</f>
        <v>INR  Nine Hundred &amp; Eighty Eight  and Paise Thirty Five Only</v>
      </c>
      <c r="IA99" s="21">
        <v>8.06</v>
      </c>
      <c r="IB99" s="21" t="s">
        <v>161</v>
      </c>
      <c r="ID99" s="21">
        <v>15</v>
      </c>
      <c r="IE99" s="22" t="s">
        <v>44</v>
      </c>
      <c r="IF99" s="22"/>
      <c r="IG99" s="22"/>
      <c r="IH99" s="22"/>
      <c r="II99" s="22"/>
    </row>
    <row r="100" spans="1:243" s="21" customFormat="1" ht="204.75">
      <c r="A100" s="57">
        <v>8.07</v>
      </c>
      <c r="B100" s="58" t="s">
        <v>75</v>
      </c>
      <c r="C100" s="33"/>
      <c r="D100" s="33">
        <v>16</v>
      </c>
      <c r="E100" s="59" t="s">
        <v>43</v>
      </c>
      <c r="F100" s="60">
        <v>812.71</v>
      </c>
      <c r="G100" s="43"/>
      <c r="H100" s="37"/>
      <c r="I100" s="38" t="s">
        <v>33</v>
      </c>
      <c r="J100" s="39">
        <f>IF(I100="Less(-)",-1,1)</f>
        <v>1</v>
      </c>
      <c r="K100" s="37" t="s">
        <v>34</v>
      </c>
      <c r="L100" s="37" t="s">
        <v>4</v>
      </c>
      <c r="M100" s="40"/>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f>total_amount_ba($B$2,$D$2,D100,F100,J100,K100,M100)</f>
        <v>13003.36</v>
      </c>
      <c r="BB100" s="51">
        <f>BA100+SUM(N100:AZ100)</f>
        <v>13003.36</v>
      </c>
      <c r="BC100" s="56" t="str">
        <f>SpellNumber(L100,BB100)</f>
        <v>INR  Thirteen Thousand  &amp;Three  and Paise Thirty Six Only</v>
      </c>
      <c r="IA100" s="21">
        <v>8.07</v>
      </c>
      <c r="IB100" s="21" t="s">
        <v>75</v>
      </c>
      <c r="ID100" s="21">
        <v>16</v>
      </c>
      <c r="IE100" s="22" t="s">
        <v>43</v>
      </c>
      <c r="IF100" s="22"/>
      <c r="IG100" s="22"/>
      <c r="IH100" s="22"/>
      <c r="II100" s="22"/>
    </row>
    <row r="101" spans="1:243" s="21" customFormat="1" ht="189">
      <c r="A101" s="57">
        <v>8.08</v>
      </c>
      <c r="B101" s="58" t="s">
        <v>162</v>
      </c>
      <c r="C101" s="33"/>
      <c r="D101" s="67"/>
      <c r="E101" s="67"/>
      <c r="F101" s="67"/>
      <c r="G101" s="67"/>
      <c r="H101" s="67"/>
      <c r="I101" s="67"/>
      <c r="J101" s="67"/>
      <c r="K101" s="67"/>
      <c r="L101" s="67"/>
      <c r="M101" s="67"/>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IA101" s="21">
        <v>8.08</v>
      </c>
      <c r="IB101" s="21" t="s">
        <v>162</v>
      </c>
      <c r="IE101" s="22"/>
      <c r="IF101" s="22"/>
      <c r="IG101" s="22"/>
      <c r="IH101" s="22"/>
      <c r="II101" s="22"/>
    </row>
    <row r="102" spans="1:243" s="21" customFormat="1" ht="42.75">
      <c r="A102" s="57">
        <v>8.09</v>
      </c>
      <c r="B102" s="58" t="s">
        <v>76</v>
      </c>
      <c r="C102" s="33"/>
      <c r="D102" s="33">
        <v>16.5</v>
      </c>
      <c r="E102" s="59" t="s">
        <v>43</v>
      </c>
      <c r="F102" s="60">
        <v>1315.69</v>
      </c>
      <c r="G102" s="43"/>
      <c r="H102" s="37"/>
      <c r="I102" s="38" t="s">
        <v>33</v>
      </c>
      <c r="J102" s="39">
        <f>IF(I102="Less(-)",-1,1)</f>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total_amount_ba($B$2,$D$2,D102,F102,J102,K102,M102)</f>
        <v>21708.89</v>
      </c>
      <c r="BB102" s="51">
        <f>BA102+SUM(N102:AZ102)</f>
        <v>21708.89</v>
      </c>
      <c r="BC102" s="56" t="str">
        <f>SpellNumber(L102,BB102)</f>
        <v>INR  Twenty One Thousand Seven Hundred &amp; Eight  and Paise Eighty Nine Only</v>
      </c>
      <c r="IA102" s="21">
        <v>8.09</v>
      </c>
      <c r="IB102" s="21" t="s">
        <v>76</v>
      </c>
      <c r="ID102" s="21">
        <v>16.5</v>
      </c>
      <c r="IE102" s="22" t="s">
        <v>43</v>
      </c>
      <c r="IF102" s="22"/>
      <c r="IG102" s="22"/>
      <c r="IH102" s="22"/>
      <c r="II102" s="22"/>
    </row>
    <row r="103" spans="1:243" s="21" customFormat="1" ht="204.75">
      <c r="A103" s="57">
        <v>8.1</v>
      </c>
      <c r="B103" s="58" t="s">
        <v>163</v>
      </c>
      <c r="C103" s="33"/>
      <c r="D103" s="67"/>
      <c r="E103" s="67"/>
      <c r="F103" s="67"/>
      <c r="G103" s="67"/>
      <c r="H103" s="67"/>
      <c r="I103" s="67"/>
      <c r="J103" s="67"/>
      <c r="K103" s="67"/>
      <c r="L103" s="67"/>
      <c r="M103" s="67"/>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IA103" s="21">
        <v>8.1</v>
      </c>
      <c r="IB103" s="21" t="s">
        <v>163</v>
      </c>
      <c r="IE103" s="22"/>
      <c r="IF103" s="22"/>
      <c r="IG103" s="22"/>
      <c r="IH103" s="22"/>
      <c r="II103" s="22"/>
    </row>
    <row r="104" spans="1:243" s="21" customFormat="1" ht="31.5" customHeight="1">
      <c r="A104" s="57">
        <v>8.11</v>
      </c>
      <c r="B104" s="58" t="s">
        <v>76</v>
      </c>
      <c r="C104" s="33"/>
      <c r="D104" s="33">
        <v>17</v>
      </c>
      <c r="E104" s="59" t="s">
        <v>43</v>
      </c>
      <c r="F104" s="60">
        <v>1355.41</v>
      </c>
      <c r="G104" s="43"/>
      <c r="H104" s="37"/>
      <c r="I104" s="38" t="s">
        <v>33</v>
      </c>
      <c r="J104" s="39">
        <f>IF(I104="Less(-)",-1,1)</f>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total_amount_ba($B$2,$D$2,D104,F104,J104,K104,M104)</f>
        <v>23041.97</v>
      </c>
      <c r="BB104" s="51">
        <f>BA104+SUM(N104:AZ104)</f>
        <v>23041.97</v>
      </c>
      <c r="BC104" s="56" t="str">
        <f>SpellNumber(L104,BB104)</f>
        <v>INR  Twenty Three Thousand  &amp;Forty One  and Paise Ninety Seven Only</v>
      </c>
      <c r="IA104" s="21">
        <v>8.11</v>
      </c>
      <c r="IB104" s="21" t="s">
        <v>76</v>
      </c>
      <c r="ID104" s="21">
        <v>17</v>
      </c>
      <c r="IE104" s="22" t="s">
        <v>43</v>
      </c>
      <c r="IF104" s="22"/>
      <c r="IG104" s="22"/>
      <c r="IH104" s="22"/>
      <c r="II104" s="22"/>
    </row>
    <row r="105" spans="1:243" s="21" customFormat="1" ht="204.75">
      <c r="A105" s="57">
        <v>8.12</v>
      </c>
      <c r="B105" s="58" t="s">
        <v>164</v>
      </c>
      <c r="C105" s="33"/>
      <c r="D105" s="67"/>
      <c r="E105" s="67"/>
      <c r="F105" s="67"/>
      <c r="G105" s="67"/>
      <c r="H105" s="67"/>
      <c r="I105" s="67"/>
      <c r="J105" s="67"/>
      <c r="K105" s="67"/>
      <c r="L105" s="67"/>
      <c r="M105" s="67"/>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IA105" s="21">
        <v>8.12</v>
      </c>
      <c r="IB105" s="21" t="s">
        <v>164</v>
      </c>
      <c r="IE105" s="22"/>
      <c r="IF105" s="22"/>
      <c r="IG105" s="22"/>
      <c r="IH105" s="22"/>
      <c r="II105" s="22"/>
    </row>
    <row r="106" spans="1:243" s="21" customFormat="1" ht="42.75">
      <c r="A106" s="57">
        <v>8.13</v>
      </c>
      <c r="B106" s="58" t="s">
        <v>76</v>
      </c>
      <c r="C106" s="33"/>
      <c r="D106" s="33">
        <v>158</v>
      </c>
      <c r="E106" s="59" t="s">
        <v>43</v>
      </c>
      <c r="F106" s="60">
        <v>1411.62</v>
      </c>
      <c r="G106" s="43"/>
      <c r="H106" s="37"/>
      <c r="I106" s="38" t="s">
        <v>33</v>
      </c>
      <c r="J106" s="39">
        <f>IF(I106="Less(-)",-1,1)</f>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total_amount_ba($B$2,$D$2,D106,F106,J106,K106,M106)</f>
        <v>223035.96</v>
      </c>
      <c r="BB106" s="51">
        <f>BA106+SUM(N106:AZ106)</f>
        <v>223035.96</v>
      </c>
      <c r="BC106" s="56" t="str">
        <f>SpellNumber(L106,BB106)</f>
        <v>INR  Two Lakh Twenty Three Thousand  &amp;Thirty Five  and Paise Ninety Six Only</v>
      </c>
      <c r="IA106" s="21">
        <v>8.13</v>
      </c>
      <c r="IB106" s="21" t="s">
        <v>76</v>
      </c>
      <c r="ID106" s="21">
        <v>158</v>
      </c>
      <c r="IE106" s="22" t="s">
        <v>43</v>
      </c>
      <c r="IF106" s="22"/>
      <c r="IG106" s="22"/>
      <c r="IH106" s="22"/>
      <c r="II106" s="22"/>
    </row>
    <row r="107" spans="1:243" s="21" customFormat="1" ht="63">
      <c r="A107" s="57">
        <v>8.14</v>
      </c>
      <c r="B107" s="58" t="s">
        <v>165</v>
      </c>
      <c r="C107" s="33"/>
      <c r="D107" s="33">
        <v>62</v>
      </c>
      <c r="E107" s="59" t="s">
        <v>311</v>
      </c>
      <c r="F107" s="60">
        <v>155.81</v>
      </c>
      <c r="G107" s="43"/>
      <c r="H107" s="37"/>
      <c r="I107" s="38" t="s">
        <v>33</v>
      </c>
      <c r="J107" s="39">
        <f>IF(I107="Less(-)",-1,1)</f>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total_amount_ba($B$2,$D$2,D107,F107,J107,K107,M107)</f>
        <v>9660.22</v>
      </c>
      <c r="BB107" s="51">
        <f>BA107+SUM(N107:AZ107)</f>
        <v>9660.22</v>
      </c>
      <c r="BC107" s="56" t="str">
        <f>SpellNumber(L107,BB107)</f>
        <v>INR  Nine Thousand Six Hundred &amp; Sixty  and Paise Twenty Two Only</v>
      </c>
      <c r="IA107" s="21">
        <v>8.14</v>
      </c>
      <c r="IB107" s="21" t="s">
        <v>165</v>
      </c>
      <c r="ID107" s="21">
        <v>62</v>
      </c>
      <c r="IE107" s="22" t="s">
        <v>311</v>
      </c>
      <c r="IF107" s="22"/>
      <c r="IG107" s="22"/>
      <c r="IH107" s="22"/>
      <c r="II107" s="22"/>
    </row>
    <row r="108" spans="1:243" s="21" customFormat="1" ht="63">
      <c r="A108" s="57">
        <v>8.15</v>
      </c>
      <c r="B108" s="58" t="s">
        <v>166</v>
      </c>
      <c r="C108" s="33"/>
      <c r="D108" s="33">
        <v>175</v>
      </c>
      <c r="E108" s="59" t="s">
        <v>311</v>
      </c>
      <c r="F108" s="60">
        <v>120.21</v>
      </c>
      <c r="G108" s="43"/>
      <c r="H108" s="37"/>
      <c r="I108" s="38" t="s">
        <v>33</v>
      </c>
      <c r="J108" s="39">
        <f>IF(I108="Less(-)",-1,1)</f>
        <v>1</v>
      </c>
      <c r="K108" s="37" t="s">
        <v>34</v>
      </c>
      <c r="L108" s="37" t="s">
        <v>4</v>
      </c>
      <c r="M108" s="40"/>
      <c r="N108" s="49"/>
      <c r="O108" s="49"/>
      <c r="P108" s="50"/>
      <c r="Q108" s="49"/>
      <c r="R108" s="49"/>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2">
        <f>total_amount_ba($B$2,$D$2,D108,F108,J108,K108,M108)</f>
        <v>21036.75</v>
      </c>
      <c r="BB108" s="51">
        <f>BA108+SUM(N108:AZ108)</f>
        <v>21036.75</v>
      </c>
      <c r="BC108" s="56" t="str">
        <f>SpellNumber(L108,BB108)</f>
        <v>INR  Twenty One Thousand  &amp;Thirty Six  and Paise Seventy Five Only</v>
      </c>
      <c r="IA108" s="21">
        <v>8.15</v>
      </c>
      <c r="IB108" s="21" t="s">
        <v>166</v>
      </c>
      <c r="ID108" s="21">
        <v>175</v>
      </c>
      <c r="IE108" s="22" t="s">
        <v>311</v>
      </c>
      <c r="IF108" s="22"/>
      <c r="IG108" s="22"/>
      <c r="IH108" s="22"/>
      <c r="II108" s="22"/>
    </row>
    <row r="109" spans="1:243" s="21" customFormat="1" ht="15.75">
      <c r="A109" s="57">
        <v>9</v>
      </c>
      <c r="B109" s="58" t="s">
        <v>167</v>
      </c>
      <c r="C109" s="33"/>
      <c r="D109" s="67"/>
      <c r="E109" s="67"/>
      <c r="F109" s="67"/>
      <c r="G109" s="67"/>
      <c r="H109" s="67"/>
      <c r="I109" s="67"/>
      <c r="J109" s="67"/>
      <c r="K109" s="67"/>
      <c r="L109" s="67"/>
      <c r="M109" s="67"/>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IA109" s="21">
        <v>9</v>
      </c>
      <c r="IB109" s="21" t="s">
        <v>167</v>
      </c>
      <c r="IE109" s="22"/>
      <c r="IF109" s="22"/>
      <c r="IG109" s="22"/>
      <c r="IH109" s="22"/>
      <c r="II109" s="22"/>
    </row>
    <row r="110" spans="1:243" s="21" customFormat="1" ht="94.5">
      <c r="A110" s="57">
        <v>9.01</v>
      </c>
      <c r="B110" s="58" t="s">
        <v>168</v>
      </c>
      <c r="C110" s="33"/>
      <c r="D110" s="67"/>
      <c r="E110" s="67"/>
      <c r="F110" s="67"/>
      <c r="G110" s="67"/>
      <c r="H110" s="67"/>
      <c r="I110" s="67"/>
      <c r="J110" s="67"/>
      <c r="K110" s="67"/>
      <c r="L110" s="67"/>
      <c r="M110" s="67"/>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IA110" s="21">
        <v>9.01</v>
      </c>
      <c r="IB110" s="21" t="s">
        <v>168</v>
      </c>
      <c r="IE110" s="22"/>
      <c r="IF110" s="22"/>
      <c r="IG110" s="22"/>
      <c r="IH110" s="22"/>
      <c r="II110" s="22"/>
    </row>
    <row r="111" spans="1:243" s="21" customFormat="1" ht="28.5">
      <c r="A111" s="57">
        <v>9.02</v>
      </c>
      <c r="B111" s="58" t="s">
        <v>169</v>
      </c>
      <c r="C111" s="33"/>
      <c r="D111" s="33">
        <v>20</v>
      </c>
      <c r="E111" s="59" t="s">
        <v>44</v>
      </c>
      <c r="F111" s="60">
        <v>208.02</v>
      </c>
      <c r="G111" s="43"/>
      <c r="H111" s="37"/>
      <c r="I111" s="38" t="s">
        <v>33</v>
      </c>
      <c r="J111" s="39">
        <f>IF(I111="Less(-)",-1,1)</f>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total_amount_ba($B$2,$D$2,D111,F111,J111,K111,M111)</f>
        <v>4160.4</v>
      </c>
      <c r="BB111" s="51">
        <f>BA111+SUM(N111:AZ111)</f>
        <v>4160.4</v>
      </c>
      <c r="BC111" s="56" t="str">
        <f>SpellNumber(L111,BB111)</f>
        <v>INR  Four Thousand One Hundred &amp; Sixty  and Paise Forty Only</v>
      </c>
      <c r="IA111" s="21">
        <v>9.02</v>
      </c>
      <c r="IB111" s="21" t="s">
        <v>169</v>
      </c>
      <c r="ID111" s="21">
        <v>20</v>
      </c>
      <c r="IE111" s="22" t="s">
        <v>44</v>
      </c>
      <c r="IF111" s="22"/>
      <c r="IG111" s="22"/>
      <c r="IH111" s="22"/>
      <c r="II111" s="22"/>
    </row>
    <row r="112" spans="1:243" s="21" customFormat="1" ht="110.25">
      <c r="A112" s="57">
        <v>9.03</v>
      </c>
      <c r="B112" s="58" t="s">
        <v>170</v>
      </c>
      <c r="C112" s="33"/>
      <c r="D112" s="67"/>
      <c r="E112" s="67"/>
      <c r="F112" s="67"/>
      <c r="G112" s="67"/>
      <c r="H112" s="67"/>
      <c r="I112" s="67"/>
      <c r="J112" s="67"/>
      <c r="K112" s="67"/>
      <c r="L112" s="67"/>
      <c r="M112" s="67"/>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IA112" s="21">
        <v>9.03</v>
      </c>
      <c r="IB112" s="21" t="s">
        <v>170</v>
      </c>
      <c r="IE112" s="22"/>
      <c r="IF112" s="22"/>
      <c r="IG112" s="22"/>
      <c r="IH112" s="22"/>
      <c r="II112" s="22"/>
    </row>
    <row r="113" spans="1:243" s="21" customFormat="1" ht="42.75">
      <c r="A113" s="57">
        <v>9.04</v>
      </c>
      <c r="B113" s="58" t="s">
        <v>60</v>
      </c>
      <c r="C113" s="33"/>
      <c r="D113" s="33">
        <v>20</v>
      </c>
      <c r="E113" s="59" t="s">
        <v>44</v>
      </c>
      <c r="F113" s="60">
        <v>267.47</v>
      </c>
      <c r="G113" s="43"/>
      <c r="H113" s="37"/>
      <c r="I113" s="38" t="s">
        <v>33</v>
      </c>
      <c r="J113" s="39">
        <f>IF(I113="Less(-)",-1,1)</f>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total_amount_ba($B$2,$D$2,D113,F113,J113,K113,M113)</f>
        <v>5349.4</v>
      </c>
      <c r="BB113" s="51">
        <f>BA113+SUM(N113:AZ113)</f>
        <v>5349.4</v>
      </c>
      <c r="BC113" s="56" t="str">
        <f>SpellNumber(L113,BB113)</f>
        <v>INR  Five Thousand Three Hundred &amp; Forty Nine  and Paise Forty Only</v>
      </c>
      <c r="IA113" s="21">
        <v>9.04</v>
      </c>
      <c r="IB113" s="21" t="s">
        <v>60</v>
      </c>
      <c r="ID113" s="21">
        <v>20</v>
      </c>
      <c r="IE113" s="22" t="s">
        <v>44</v>
      </c>
      <c r="IF113" s="22"/>
      <c r="IG113" s="22"/>
      <c r="IH113" s="22"/>
      <c r="II113" s="22"/>
    </row>
    <row r="114" spans="1:243" s="21" customFormat="1" ht="126">
      <c r="A114" s="57">
        <v>9.05</v>
      </c>
      <c r="B114" s="58" t="s">
        <v>171</v>
      </c>
      <c r="C114" s="33"/>
      <c r="D114" s="67"/>
      <c r="E114" s="67"/>
      <c r="F114" s="67"/>
      <c r="G114" s="67"/>
      <c r="H114" s="67"/>
      <c r="I114" s="67"/>
      <c r="J114" s="67"/>
      <c r="K114" s="67"/>
      <c r="L114" s="67"/>
      <c r="M114" s="67"/>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IA114" s="21">
        <v>9.05</v>
      </c>
      <c r="IB114" s="21" t="s">
        <v>171</v>
      </c>
      <c r="IE114" s="22"/>
      <c r="IF114" s="22"/>
      <c r="IG114" s="22"/>
      <c r="IH114" s="22"/>
      <c r="II114" s="22"/>
    </row>
    <row r="115" spans="1:243" s="21" customFormat="1" ht="15.75">
      <c r="A115" s="57">
        <v>9.06</v>
      </c>
      <c r="B115" s="58" t="s">
        <v>172</v>
      </c>
      <c r="C115" s="33"/>
      <c r="D115" s="67"/>
      <c r="E115" s="67"/>
      <c r="F115" s="67"/>
      <c r="G115" s="67"/>
      <c r="H115" s="67"/>
      <c r="I115" s="67"/>
      <c r="J115" s="67"/>
      <c r="K115" s="67"/>
      <c r="L115" s="67"/>
      <c r="M115" s="67"/>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IA115" s="21">
        <v>9.06</v>
      </c>
      <c r="IB115" s="21" t="s">
        <v>172</v>
      </c>
      <c r="IE115" s="22"/>
      <c r="IF115" s="22"/>
      <c r="IG115" s="22"/>
      <c r="IH115" s="22"/>
      <c r="II115" s="22"/>
    </row>
    <row r="116" spans="1:243" s="21" customFormat="1" ht="28.5">
      <c r="A116" s="57">
        <v>9.07</v>
      </c>
      <c r="B116" s="58" t="s">
        <v>77</v>
      </c>
      <c r="C116" s="33"/>
      <c r="D116" s="33">
        <v>2</v>
      </c>
      <c r="E116" s="59" t="s">
        <v>47</v>
      </c>
      <c r="F116" s="60">
        <v>165.32</v>
      </c>
      <c r="G116" s="43"/>
      <c r="H116" s="37"/>
      <c r="I116" s="38" t="s">
        <v>33</v>
      </c>
      <c r="J116" s="39">
        <f aca="true" t="shared" si="4" ref="J115:J178">IF(I116="Less(-)",-1,1)</f>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aca="true" t="shared" si="5" ref="BA115:BA178">total_amount_ba($B$2,$D$2,D116,F116,J116,K116,M116)</f>
        <v>330.64</v>
      </c>
      <c r="BB116" s="51">
        <f aca="true" t="shared" si="6" ref="BB115:BB178">BA116+SUM(N116:AZ116)</f>
        <v>330.64</v>
      </c>
      <c r="BC116" s="56" t="str">
        <f aca="true" t="shared" si="7" ref="BC115:BC178">SpellNumber(L116,BB116)</f>
        <v>INR  Three Hundred &amp; Thirty  and Paise Sixty Four Only</v>
      </c>
      <c r="IA116" s="21">
        <v>9.07</v>
      </c>
      <c r="IB116" s="21" t="s">
        <v>77</v>
      </c>
      <c r="ID116" s="21">
        <v>2</v>
      </c>
      <c r="IE116" s="22" t="s">
        <v>47</v>
      </c>
      <c r="IF116" s="22"/>
      <c r="IG116" s="22"/>
      <c r="IH116" s="22"/>
      <c r="II116" s="22"/>
    </row>
    <row r="117" spans="1:243" s="21" customFormat="1" ht="15.75">
      <c r="A117" s="57">
        <v>9.08</v>
      </c>
      <c r="B117" s="58" t="s">
        <v>173</v>
      </c>
      <c r="C117" s="33"/>
      <c r="D117" s="67"/>
      <c r="E117" s="67"/>
      <c r="F117" s="67"/>
      <c r="G117" s="67"/>
      <c r="H117" s="67"/>
      <c r="I117" s="67"/>
      <c r="J117" s="67"/>
      <c r="K117" s="67"/>
      <c r="L117" s="67"/>
      <c r="M117" s="67"/>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IA117" s="21">
        <v>9.08</v>
      </c>
      <c r="IB117" s="21" t="s">
        <v>173</v>
      </c>
      <c r="IE117" s="22"/>
      <c r="IF117" s="22"/>
      <c r="IG117" s="22"/>
      <c r="IH117" s="22"/>
      <c r="II117" s="22"/>
    </row>
    <row r="118" spans="1:243" s="21" customFormat="1" ht="28.5">
      <c r="A118" s="57">
        <v>9.09</v>
      </c>
      <c r="B118" s="58" t="s">
        <v>174</v>
      </c>
      <c r="C118" s="33"/>
      <c r="D118" s="33">
        <v>2</v>
      </c>
      <c r="E118" s="59" t="s">
        <v>47</v>
      </c>
      <c r="F118" s="60">
        <v>113.85</v>
      </c>
      <c r="G118" s="43"/>
      <c r="H118" s="37"/>
      <c r="I118" s="38" t="s">
        <v>33</v>
      </c>
      <c r="J118" s="39">
        <f t="shared" si="4"/>
        <v>1</v>
      </c>
      <c r="K118" s="37" t="s">
        <v>34</v>
      </c>
      <c r="L118" s="37" t="s">
        <v>4</v>
      </c>
      <c r="M118" s="40"/>
      <c r="N118" s="49"/>
      <c r="O118" s="49"/>
      <c r="P118" s="50"/>
      <c r="Q118" s="49"/>
      <c r="R118" s="49"/>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2">
        <f t="shared" si="5"/>
        <v>227.7</v>
      </c>
      <c r="BB118" s="51">
        <f t="shared" si="6"/>
        <v>227.7</v>
      </c>
      <c r="BC118" s="56" t="str">
        <f t="shared" si="7"/>
        <v>INR  Two Hundred &amp; Twenty Seven  and Paise Seventy Only</v>
      </c>
      <c r="IA118" s="21">
        <v>9.09</v>
      </c>
      <c r="IB118" s="21" t="s">
        <v>174</v>
      </c>
      <c r="ID118" s="21">
        <v>2</v>
      </c>
      <c r="IE118" s="22" t="s">
        <v>47</v>
      </c>
      <c r="IF118" s="22"/>
      <c r="IG118" s="22"/>
      <c r="IH118" s="22"/>
      <c r="II118" s="22"/>
    </row>
    <row r="119" spans="1:243" s="21" customFormat="1" ht="15.75">
      <c r="A119" s="57">
        <v>9.1</v>
      </c>
      <c r="B119" s="58" t="s">
        <v>175</v>
      </c>
      <c r="C119" s="33"/>
      <c r="D119" s="67"/>
      <c r="E119" s="67"/>
      <c r="F119" s="67"/>
      <c r="G119" s="67"/>
      <c r="H119" s="67"/>
      <c r="I119" s="67"/>
      <c r="J119" s="67"/>
      <c r="K119" s="67"/>
      <c r="L119" s="67"/>
      <c r="M119" s="67"/>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IA119" s="21">
        <v>9.1</v>
      </c>
      <c r="IB119" s="21" t="s">
        <v>175</v>
      </c>
      <c r="IE119" s="22"/>
      <c r="IF119" s="22"/>
      <c r="IG119" s="22"/>
      <c r="IH119" s="22"/>
      <c r="II119" s="22"/>
    </row>
    <row r="120" spans="1:243" s="21" customFormat="1" ht="28.5">
      <c r="A120" s="57">
        <v>9.11</v>
      </c>
      <c r="B120" s="58" t="s">
        <v>78</v>
      </c>
      <c r="C120" s="33"/>
      <c r="D120" s="33">
        <v>2</v>
      </c>
      <c r="E120" s="59" t="s">
        <v>47</v>
      </c>
      <c r="F120" s="60">
        <v>99.78</v>
      </c>
      <c r="G120" s="43"/>
      <c r="H120" s="37"/>
      <c r="I120" s="38" t="s">
        <v>33</v>
      </c>
      <c r="J120" s="39">
        <f t="shared" si="4"/>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5"/>
        <v>199.56</v>
      </c>
      <c r="BB120" s="51">
        <f t="shared" si="6"/>
        <v>199.56</v>
      </c>
      <c r="BC120" s="56" t="str">
        <f t="shared" si="7"/>
        <v>INR  One Hundred &amp; Ninety Nine  and Paise Fifty Six Only</v>
      </c>
      <c r="IA120" s="21">
        <v>9.11</v>
      </c>
      <c r="IB120" s="21" t="s">
        <v>78</v>
      </c>
      <c r="ID120" s="21">
        <v>2</v>
      </c>
      <c r="IE120" s="22" t="s">
        <v>47</v>
      </c>
      <c r="IF120" s="22"/>
      <c r="IG120" s="22"/>
      <c r="IH120" s="22"/>
      <c r="II120" s="22"/>
    </row>
    <row r="121" spans="1:243" s="21" customFormat="1" ht="111.75" customHeight="1">
      <c r="A121" s="57">
        <v>9.12</v>
      </c>
      <c r="B121" s="58" t="s">
        <v>176</v>
      </c>
      <c r="C121" s="33"/>
      <c r="D121" s="67"/>
      <c r="E121" s="67"/>
      <c r="F121" s="67"/>
      <c r="G121" s="67"/>
      <c r="H121" s="67"/>
      <c r="I121" s="67"/>
      <c r="J121" s="67"/>
      <c r="K121" s="67"/>
      <c r="L121" s="67"/>
      <c r="M121" s="67"/>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IA121" s="21">
        <v>9.12</v>
      </c>
      <c r="IB121" s="21" t="s">
        <v>176</v>
      </c>
      <c r="IE121" s="22"/>
      <c r="IF121" s="22"/>
      <c r="IG121" s="22"/>
      <c r="IH121" s="22"/>
      <c r="II121" s="22"/>
    </row>
    <row r="122" spans="1:243" s="21" customFormat="1" ht="42.75">
      <c r="A122" s="57">
        <v>9.13</v>
      </c>
      <c r="B122" s="58" t="s">
        <v>79</v>
      </c>
      <c r="C122" s="33"/>
      <c r="D122" s="33">
        <v>6</v>
      </c>
      <c r="E122" s="59" t="s">
        <v>47</v>
      </c>
      <c r="F122" s="60">
        <v>253.22</v>
      </c>
      <c r="G122" s="43"/>
      <c r="H122" s="37"/>
      <c r="I122" s="38" t="s">
        <v>33</v>
      </c>
      <c r="J122" s="39">
        <f t="shared" si="4"/>
        <v>1</v>
      </c>
      <c r="K122" s="37" t="s">
        <v>34</v>
      </c>
      <c r="L122" s="37" t="s">
        <v>4</v>
      </c>
      <c r="M122" s="40"/>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 t="shared" si="5"/>
        <v>1519.32</v>
      </c>
      <c r="BB122" s="51">
        <f t="shared" si="6"/>
        <v>1519.32</v>
      </c>
      <c r="BC122" s="56" t="str">
        <f t="shared" si="7"/>
        <v>INR  One Thousand Five Hundred &amp; Nineteen  and Paise Thirty Two Only</v>
      </c>
      <c r="IA122" s="21">
        <v>9.13</v>
      </c>
      <c r="IB122" s="21" t="s">
        <v>79</v>
      </c>
      <c r="ID122" s="21">
        <v>6</v>
      </c>
      <c r="IE122" s="22" t="s">
        <v>47</v>
      </c>
      <c r="IF122" s="22"/>
      <c r="IG122" s="22"/>
      <c r="IH122" s="22"/>
      <c r="II122" s="22"/>
    </row>
    <row r="123" spans="1:243" s="21" customFormat="1" ht="15.75">
      <c r="A123" s="57">
        <v>10</v>
      </c>
      <c r="B123" s="58" t="s">
        <v>177</v>
      </c>
      <c r="C123" s="33"/>
      <c r="D123" s="67"/>
      <c r="E123" s="67"/>
      <c r="F123" s="67"/>
      <c r="G123" s="67"/>
      <c r="H123" s="67"/>
      <c r="I123" s="67"/>
      <c r="J123" s="67"/>
      <c r="K123" s="67"/>
      <c r="L123" s="67"/>
      <c r="M123" s="67"/>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IA123" s="21">
        <v>10</v>
      </c>
      <c r="IB123" s="21" t="s">
        <v>177</v>
      </c>
      <c r="IE123" s="22"/>
      <c r="IF123" s="22"/>
      <c r="IG123" s="22"/>
      <c r="IH123" s="22"/>
      <c r="II123" s="22"/>
    </row>
    <row r="124" spans="1:243" s="21" customFormat="1" ht="15.75">
      <c r="A124" s="57">
        <v>10.01</v>
      </c>
      <c r="B124" s="58" t="s">
        <v>178</v>
      </c>
      <c r="C124" s="33"/>
      <c r="D124" s="67"/>
      <c r="E124" s="67"/>
      <c r="F124" s="67"/>
      <c r="G124" s="67"/>
      <c r="H124" s="67"/>
      <c r="I124" s="67"/>
      <c r="J124" s="67"/>
      <c r="K124" s="67"/>
      <c r="L124" s="67"/>
      <c r="M124" s="67"/>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IA124" s="21">
        <v>10.01</v>
      </c>
      <c r="IB124" s="21" t="s">
        <v>178</v>
      </c>
      <c r="IE124" s="22"/>
      <c r="IF124" s="22"/>
      <c r="IG124" s="22"/>
      <c r="IH124" s="22"/>
      <c r="II124" s="22"/>
    </row>
    <row r="125" spans="1:243" s="21" customFormat="1" ht="28.5">
      <c r="A125" s="57">
        <v>10.02</v>
      </c>
      <c r="B125" s="58" t="s">
        <v>48</v>
      </c>
      <c r="C125" s="33"/>
      <c r="D125" s="33">
        <v>25</v>
      </c>
      <c r="E125" s="59" t="s">
        <v>43</v>
      </c>
      <c r="F125" s="60">
        <v>231.08</v>
      </c>
      <c r="G125" s="43"/>
      <c r="H125" s="37"/>
      <c r="I125" s="38" t="s">
        <v>33</v>
      </c>
      <c r="J125" s="39">
        <f t="shared" si="4"/>
        <v>1</v>
      </c>
      <c r="K125" s="37" t="s">
        <v>34</v>
      </c>
      <c r="L125" s="37" t="s">
        <v>4</v>
      </c>
      <c r="M125" s="40"/>
      <c r="N125" s="49"/>
      <c r="O125" s="49"/>
      <c r="P125" s="50"/>
      <c r="Q125" s="49"/>
      <c r="R125" s="49"/>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2">
        <f t="shared" si="5"/>
        <v>5777</v>
      </c>
      <c r="BB125" s="51">
        <f t="shared" si="6"/>
        <v>5777</v>
      </c>
      <c r="BC125" s="56" t="str">
        <f t="shared" si="7"/>
        <v>INR  Five Thousand Seven Hundred &amp; Seventy Seven  Only</v>
      </c>
      <c r="IA125" s="21">
        <v>10.02</v>
      </c>
      <c r="IB125" s="21" t="s">
        <v>48</v>
      </c>
      <c r="ID125" s="21">
        <v>25</v>
      </c>
      <c r="IE125" s="22" t="s">
        <v>43</v>
      </c>
      <c r="IF125" s="22"/>
      <c r="IG125" s="22"/>
      <c r="IH125" s="22"/>
      <c r="II125" s="22"/>
    </row>
    <row r="126" spans="1:243" s="21" customFormat="1" ht="31.5">
      <c r="A126" s="57">
        <v>10.03</v>
      </c>
      <c r="B126" s="58" t="s">
        <v>179</v>
      </c>
      <c r="C126" s="33"/>
      <c r="D126" s="67"/>
      <c r="E126" s="67"/>
      <c r="F126" s="67"/>
      <c r="G126" s="67"/>
      <c r="H126" s="67"/>
      <c r="I126" s="67"/>
      <c r="J126" s="67"/>
      <c r="K126" s="67"/>
      <c r="L126" s="67"/>
      <c r="M126" s="67"/>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IA126" s="21">
        <v>10.03</v>
      </c>
      <c r="IB126" s="21" t="s">
        <v>179</v>
      </c>
      <c r="IE126" s="22"/>
      <c r="IF126" s="22"/>
      <c r="IG126" s="22"/>
      <c r="IH126" s="22"/>
      <c r="II126" s="22"/>
    </row>
    <row r="127" spans="1:243" s="21" customFormat="1" ht="42.75">
      <c r="A127" s="57">
        <v>10.04</v>
      </c>
      <c r="B127" s="58" t="s">
        <v>48</v>
      </c>
      <c r="C127" s="33"/>
      <c r="D127" s="33">
        <v>20</v>
      </c>
      <c r="E127" s="59" t="s">
        <v>43</v>
      </c>
      <c r="F127" s="60">
        <v>266.46</v>
      </c>
      <c r="G127" s="43"/>
      <c r="H127" s="37"/>
      <c r="I127" s="38" t="s">
        <v>33</v>
      </c>
      <c r="J127" s="39">
        <f t="shared" si="4"/>
        <v>1</v>
      </c>
      <c r="K127" s="37" t="s">
        <v>34</v>
      </c>
      <c r="L127" s="37" t="s">
        <v>4</v>
      </c>
      <c r="M127" s="40"/>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5"/>
        <v>5329.2</v>
      </c>
      <c r="BB127" s="51">
        <f t="shared" si="6"/>
        <v>5329.2</v>
      </c>
      <c r="BC127" s="56" t="str">
        <f t="shared" si="7"/>
        <v>INR  Five Thousand Three Hundred &amp; Twenty Nine  and Paise Twenty Only</v>
      </c>
      <c r="IA127" s="21">
        <v>10.04</v>
      </c>
      <c r="IB127" s="21" t="s">
        <v>48</v>
      </c>
      <c r="ID127" s="21">
        <v>20</v>
      </c>
      <c r="IE127" s="22" t="s">
        <v>43</v>
      </c>
      <c r="IF127" s="22"/>
      <c r="IG127" s="22"/>
      <c r="IH127" s="22"/>
      <c r="II127" s="22"/>
    </row>
    <row r="128" spans="1:243" s="21" customFormat="1" ht="31.5">
      <c r="A128" s="57">
        <v>10.05</v>
      </c>
      <c r="B128" s="58" t="s">
        <v>180</v>
      </c>
      <c r="C128" s="33"/>
      <c r="D128" s="67"/>
      <c r="E128" s="67"/>
      <c r="F128" s="67"/>
      <c r="G128" s="67"/>
      <c r="H128" s="67"/>
      <c r="I128" s="67"/>
      <c r="J128" s="67"/>
      <c r="K128" s="67"/>
      <c r="L128" s="67"/>
      <c r="M128" s="67"/>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IA128" s="21">
        <v>10.05</v>
      </c>
      <c r="IB128" s="21" t="s">
        <v>180</v>
      </c>
      <c r="IE128" s="22"/>
      <c r="IF128" s="22"/>
      <c r="IG128" s="22"/>
      <c r="IH128" s="22"/>
      <c r="II128" s="22"/>
    </row>
    <row r="129" spans="1:243" s="21" customFormat="1" ht="42.75">
      <c r="A129" s="57">
        <v>10.06</v>
      </c>
      <c r="B129" s="58" t="s">
        <v>181</v>
      </c>
      <c r="C129" s="33"/>
      <c r="D129" s="33">
        <v>10</v>
      </c>
      <c r="E129" s="59" t="s">
        <v>43</v>
      </c>
      <c r="F129" s="60">
        <v>298.86</v>
      </c>
      <c r="G129" s="43"/>
      <c r="H129" s="37"/>
      <c r="I129" s="38" t="s">
        <v>33</v>
      </c>
      <c r="J129" s="39">
        <f t="shared" si="4"/>
        <v>1</v>
      </c>
      <c r="K129" s="37" t="s">
        <v>34</v>
      </c>
      <c r="L129" s="37" t="s">
        <v>4</v>
      </c>
      <c r="M129" s="40"/>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2">
        <f t="shared" si="5"/>
        <v>2988.6</v>
      </c>
      <c r="BB129" s="51">
        <f t="shared" si="6"/>
        <v>2988.6</v>
      </c>
      <c r="BC129" s="56" t="str">
        <f t="shared" si="7"/>
        <v>INR  Two Thousand Nine Hundred &amp; Eighty Eight  and Paise Sixty Only</v>
      </c>
      <c r="IA129" s="21">
        <v>10.06</v>
      </c>
      <c r="IB129" s="21" t="s">
        <v>181</v>
      </c>
      <c r="ID129" s="21">
        <v>10</v>
      </c>
      <c r="IE129" s="22" t="s">
        <v>43</v>
      </c>
      <c r="IF129" s="22"/>
      <c r="IG129" s="22"/>
      <c r="IH129" s="22"/>
      <c r="II129" s="22"/>
    </row>
    <row r="130" spans="1:243" s="21" customFormat="1" ht="15.75">
      <c r="A130" s="57">
        <v>10.07</v>
      </c>
      <c r="B130" s="58" t="s">
        <v>182</v>
      </c>
      <c r="C130" s="33"/>
      <c r="D130" s="67"/>
      <c r="E130" s="67"/>
      <c r="F130" s="67"/>
      <c r="G130" s="67"/>
      <c r="H130" s="67"/>
      <c r="I130" s="67"/>
      <c r="J130" s="67"/>
      <c r="K130" s="67"/>
      <c r="L130" s="67"/>
      <c r="M130" s="67"/>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IA130" s="21">
        <v>10.07</v>
      </c>
      <c r="IB130" s="21" t="s">
        <v>182</v>
      </c>
      <c r="IE130" s="22"/>
      <c r="IF130" s="22"/>
      <c r="IG130" s="22"/>
      <c r="IH130" s="22"/>
      <c r="II130" s="22"/>
    </row>
    <row r="131" spans="1:243" s="21" customFormat="1" ht="42.75">
      <c r="A131" s="57">
        <v>10.08</v>
      </c>
      <c r="B131" s="58" t="s">
        <v>56</v>
      </c>
      <c r="C131" s="33"/>
      <c r="D131" s="33">
        <v>10</v>
      </c>
      <c r="E131" s="59" t="s">
        <v>43</v>
      </c>
      <c r="F131" s="60">
        <v>199.34</v>
      </c>
      <c r="G131" s="43"/>
      <c r="H131" s="37"/>
      <c r="I131" s="38" t="s">
        <v>33</v>
      </c>
      <c r="J131" s="39">
        <f t="shared" si="4"/>
        <v>1</v>
      </c>
      <c r="K131" s="37" t="s">
        <v>34</v>
      </c>
      <c r="L131" s="37" t="s">
        <v>4</v>
      </c>
      <c r="M131" s="40"/>
      <c r="N131" s="49"/>
      <c r="O131" s="49"/>
      <c r="P131" s="50"/>
      <c r="Q131" s="49"/>
      <c r="R131" s="49"/>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2">
        <f t="shared" si="5"/>
        <v>1993.4</v>
      </c>
      <c r="BB131" s="51">
        <f t="shared" si="6"/>
        <v>1993.4</v>
      </c>
      <c r="BC131" s="56" t="str">
        <f t="shared" si="7"/>
        <v>INR  One Thousand Nine Hundred &amp; Ninety Three  and Paise Forty Only</v>
      </c>
      <c r="IA131" s="21">
        <v>10.08</v>
      </c>
      <c r="IB131" s="21" t="s">
        <v>56</v>
      </c>
      <c r="ID131" s="21">
        <v>10</v>
      </c>
      <c r="IE131" s="22" t="s">
        <v>43</v>
      </c>
      <c r="IF131" s="22"/>
      <c r="IG131" s="22"/>
      <c r="IH131" s="22"/>
      <c r="II131" s="22"/>
    </row>
    <row r="132" spans="1:243" s="21" customFormat="1" ht="47.25">
      <c r="A132" s="57">
        <v>10.09</v>
      </c>
      <c r="B132" s="58" t="s">
        <v>183</v>
      </c>
      <c r="C132" s="33"/>
      <c r="D132" s="67"/>
      <c r="E132" s="67"/>
      <c r="F132" s="67"/>
      <c r="G132" s="67"/>
      <c r="H132" s="67"/>
      <c r="I132" s="67"/>
      <c r="J132" s="67"/>
      <c r="K132" s="67"/>
      <c r="L132" s="67"/>
      <c r="M132" s="67"/>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IA132" s="21">
        <v>10.09</v>
      </c>
      <c r="IB132" s="21" t="s">
        <v>183</v>
      </c>
      <c r="IE132" s="22"/>
      <c r="IF132" s="22"/>
      <c r="IG132" s="22"/>
      <c r="IH132" s="22"/>
      <c r="II132" s="22"/>
    </row>
    <row r="133" spans="1:243" s="21" customFormat="1" ht="31.5">
      <c r="A133" s="57">
        <v>10.1</v>
      </c>
      <c r="B133" s="58" t="s">
        <v>80</v>
      </c>
      <c r="C133" s="33"/>
      <c r="D133" s="33">
        <v>3</v>
      </c>
      <c r="E133" s="59" t="s">
        <v>43</v>
      </c>
      <c r="F133" s="60">
        <v>167.95</v>
      </c>
      <c r="G133" s="43"/>
      <c r="H133" s="37"/>
      <c r="I133" s="38" t="s">
        <v>33</v>
      </c>
      <c r="J133" s="39">
        <f t="shared" si="4"/>
        <v>1</v>
      </c>
      <c r="K133" s="37" t="s">
        <v>34</v>
      </c>
      <c r="L133" s="37" t="s">
        <v>4</v>
      </c>
      <c r="M133" s="40"/>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2">
        <f t="shared" si="5"/>
        <v>503.85</v>
      </c>
      <c r="BB133" s="51">
        <f t="shared" si="6"/>
        <v>503.85</v>
      </c>
      <c r="BC133" s="56" t="str">
        <f t="shared" si="7"/>
        <v>INR  Five Hundred &amp; Three  and Paise Eighty Five Only</v>
      </c>
      <c r="IA133" s="21">
        <v>10.1</v>
      </c>
      <c r="IB133" s="21" t="s">
        <v>80</v>
      </c>
      <c r="ID133" s="21">
        <v>3</v>
      </c>
      <c r="IE133" s="22" t="s">
        <v>43</v>
      </c>
      <c r="IF133" s="22"/>
      <c r="IG133" s="22"/>
      <c r="IH133" s="22"/>
      <c r="II133" s="22"/>
    </row>
    <row r="134" spans="1:243" s="21" customFormat="1" ht="94.5">
      <c r="A134" s="57">
        <v>10.11</v>
      </c>
      <c r="B134" s="58" t="s">
        <v>184</v>
      </c>
      <c r="C134" s="33"/>
      <c r="D134" s="67"/>
      <c r="E134" s="67"/>
      <c r="F134" s="67"/>
      <c r="G134" s="67"/>
      <c r="H134" s="67"/>
      <c r="I134" s="67"/>
      <c r="J134" s="67"/>
      <c r="K134" s="67"/>
      <c r="L134" s="67"/>
      <c r="M134" s="67"/>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IA134" s="21">
        <v>10.11</v>
      </c>
      <c r="IB134" s="21" t="s">
        <v>184</v>
      </c>
      <c r="IE134" s="22"/>
      <c r="IF134" s="22"/>
      <c r="IG134" s="22"/>
      <c r="IH134" s="22"/>
      <c r="II134" s="22"/>
    </row>
    <row r="135" spans="1:243" s="21" customFormat="1" ht="28.5">
      <c r="A135" s="57">
        <v>10.12</v>
      </c>
      <c r="B135" s="58" t="s">
        <v>57</v>
      </c>
      <c r="C135" s="33"/>
      <c r="D135" s="33">
        <v>300</v>
      </c>
      <c r="E135" s="59" t="s">
        <v>43</v>
      </c>
      <c r="F135" s="60">
        <v>76.41</v>
      </c>
      <c r="G135" s="43"/>
      <c r="H135" s="37"/>
      <c r="I135" s="38" t="s">
        <v>33</v>
      </c>
      <c r="J135" s="39">
        <f t="shared" si="4"/>
        <v>1</v>
      </c>
      <c r="K135" s="37" t="s">
        <v>34</v>
      </c>
      <c r="L135" s="37" t="s">
        <v>4</v>
      </c>
      <c r="M135" s="40"/>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5"/>
        <v>22923</v>
      </c>
      <c r="BB135" s="51">
        <f t="shared" si="6"/>
        <v>22923</v>
      </c>
      <c r="BC135" s="56" t="str">
        <f t="shared" si="7"/>
        <v>INR  Twenty Two Thousand Nine Hundred &amp; Twenty Three  Only</v>
      </c>
      <c r="IA135" s="21">
        <v>10.12</v>
      </c>
      <c r="IB135" s="21" t="s">
        <v>57</v>
      </c>
      <c r="ID135" s="21">
        <v>300</v>
      </c>
      <c r="IE135" s="22" t="s">
        <v>43</v>
      </c>
      <c r="IF135" s="22"/>
      <c r="IG135" s="22"/>
      <c r="IH135" s="22"/>
      <c r="II135" s="22"/>
    </row>
    <row r="136" spans="1:243" s="21" customFormat="1" ht="47.25">
      <c r="A136" s="57">
        <v>10.13</v>
      </c>
      <c r="B136" s="58" t="s">
        <v>185</v>
      </c>
      <c r="C136" s="33"/>
      <c r="D136" s="67"/>
      <c r="E136" s="67"/>
      <c r="F136" s="67"/>
      <c r="G136" s="67"/>
      <c r="H136" s="67"/>
      <c r="I136" s="67"/>
      <c r="J136" s="67"/>
      <c r="K136" s="67"/>
      <c r="L136" s="67"/>
      <c r="M136" s="67"/>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IA136" s="21">
        <v>10.13</v>
      </c>
      <c r="IB136" s="21" t="s">
        <v>185</v>
      </c>
      <c r="IE136" s="22"/>
      <c r="IF136" s="22"/>
      <c r="IG136" s="22"/>
      <c r="IH136" s="22"/>
      <c r="II136" s="22"/>
    </row>
    <row r="137" spans="1:243" s="21" customFormat="1" ht="63">
      <c r="A137" s="57">
        <v>10.14</v>
      </c>
      <c r="B137" s="58" t="s">
        <v>63</v>
      </c>
      <c r="C137" s="33"/>
      <c r="D137" s="33">
        <v>200</v>
      </c>
      <c r="E137" s="59" t="s">
        <v>43</v>
      </c>
      <c r="F137" s="60">
        <v>141.3</v>
      </c>
      <c r="G137" s="43"/>
      <c r="H137" s="37"/>
      <c r="I137" s="38" t="s">
        <v>33</v>
      </c>
      <c r="J137" s="39">
        <f t="shared" si="4"/>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5"/>
        <v>28260</v>
      </c>
      <c r="BB137" s="51">
        <f t="shared" si="6"/>
        <v>28260</v>
      </c>
      <c r="BC137" s="56" t="str">
        <f t="shared" si="7"/>
        <v>INR  Twenty Eight Thousand Two Hundred &amp; Sixty  Only</v>
      </c>
      <c r="IA137" s="21">
        <v>10.14</v>
      </c>
      <c r="IB137" s="21" t="s">
        <v>63</v>
      </c>
      <c r="ID137" s="21">
        <v>200</v>
      </c>
      <c r="IE137" s="22" t="s">
        <v>43</v>
      </c>
      <c r="IF137" s="22"/>
      <c r="IG137" s="22"/>
      <c r="IH137" s="22"/>
      <c r="II137" s="22"/>
    </row>
    <row r="138" spans="1:243" s="21" customFormat="1" ht="47.25">
      <c r="A138" s="57">
        <v>10.15</v>
      </c>
      <c r="B138" s="58" t="s">
        <v>186</v>
      </c>
      <c r="C138" s="33"/>
      <c r="D138" s="67"/>
      <c r="E138" s="67"/>
      <c r="F138" s="67"/>
      <c r="G138" s="67"/>
      <c r="H138" s="67"/>
      <c r="I138" s="67"/>
      <c r="J138" s="67"/>
      <c r="K138" s="67"/>
      <c r="L138" s="67"/>
      <c r="M138" s="67"/>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IA138" s="21">
        <v>10.15</v>
      </c>
      <c r="IB138" s="21" t="s">
        <v>186</v>
      </c>
      <c r="IE138" s="22"/>
      <c r="IF138" s="22"/>
      <c r="IG138" s="22"/>
      <c r="IH138" s="22"/>
      <c r="II138" s="22"/>
    </row>
    <row r="139" spans="1:243" s="21" customFormat="1" ht="28.5">
      <c r="A139" s="57">
        <v>10.16</v>
      </c>
      <c r="B139" s="58" t="s">
        <v>57</v>
      </c>
      <c r="C139" s="33"/>
      <c r="D139" s="33">
        <v>10</v>
      </c>
      <c r="E139" s="59" t="s">
        <v>43</v>
      </c>
      <c r="F139" s="60">
        <v>106.58</v>
      </c>
      <c r="G139" s="43"/>
      <c r="H139" s="37"/>
      <c r="I139" s="38" t="s">
        <v>33</v>
      </c>
      <c r="J139" s="39">
        <f t="shared" si="4"/>
        <v>1</v>
      </c>
      <c r="K139" s="37" t="s">
        <v>34</v>
      </c>
      <c r="L139" s="37" t="s">
        <v>4</v>
      </c>
      <c r="M139" s="40"/>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5"/>
        <v>1065.8</v>
      </c>
      <c r="BB139" s="51">
        <f t="shared" si="6"/>
        <v>1065.8</v>
      </c>
      <c r="BC139" s="56" t="str">
        <f t="shared" si="7"/>
        <v>INR  One Thousand  &amp;Sixty Five  and Paise Eighty Only</v>
      </c>
      <c r="IA139" s="21">
        <v>10.16</v>
      </c>
      <c r="IB139" s="21" t="s">
        <v>57</v>
      </c>
      <c r="ID139" s="21">
        <v>10</v>
      </c>
      <c r="IE139" s="22" t="s">
        <v>43</v>
      </c>
      <c r="IF139" s="22"/>
      <c r="IG139" s="22"/>
      <c r="IH139" s="22"/>
      <c r="II139" s="22"/>
    </row>
    <row r="140" spans="1:243" s="21" customFormat="1" ht="63">
      <c r="A140" s="57">
        <v>10.17</v>
      </c>
      <c r="B140" s="58" t="s">
        <v>187</v>
      </c>
      <c r="C140" s="33"/>
      <c r="D140" s="67"/>
      <c r="E140" s="67"/>
      <c r="F140" s="67"/>
      <c r="G140" s="67"/>
      <c r="H140" s="67"/>
      <c r="I140" s="67"/>
      <c r="J140" s="67"/>
      <c r="K140" s="67"/>
      <c r="L140" s="67"/>
      <c r="M140" s="67"/>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IA140" s="21">
        <v>10.17</v>
      </c>
      <c r="IB140" s="21" t="s">
        <v>187</v>
      </c>
      <c r="IE140" s="22"/>
      <c r="IF140" s="22"/>
      <c r="IG140" s="22"/>
      <c r="IH140" s="22"/>
      <c r="II140" s="22"/>
    </row>
    <row r="141" spans="1:243" s="21" customFormat="1" ht="63">
      <c r="A141" s="57">
        <v>10.18</v>
      </c>
      <c r="B141" s="58" t="s">
        <v>81</v>
      </c>
      <c r="C141" s="33"/>
      <c r="D141" s="33">
        <v>10</v>
      </c>
      <c r="E141" s="59" t="s">
        <v>43</v>
      </c>
      <c r="F141" s="60">
        <v>155.33</v>
      </c>
      <c r="G141" s="43"/>
      <c r="H141" s="37"/>
      <c r="I141" s="38" t="s">
        <v>33</v>
      </c>
      <c r="J141" s="39">
        <f t="shared" si="4"/>
        <v>1</v>
      </c>
      <c r="K141" s="37" t="s">
        <v>34</v>
      </c>
      <c r="L141" s="37" t="s">
        <v>4</v>
      </c>
      <c r="M141" s="40"/>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t="shared" si="5"/>
        <v>1553.3</v>
      </c>
      <c r="BB141" s="51">
        <f t="shared" si="6"/>
        <v>1553.3</v>
      </c>
      <c r="BC141" s="56" t="str">
        <f t="shared" si="7"/>
        <v>INR  One Thousand Five Hundred &amp; Fifty Three  and Paise Thirty Only</v>
      </c>
      <c r="IA141" s="21">
        <v>10.18</v>
      </c>
      <c r="IB141" s="21" t="s">
        <v>81</v>
      </c>
      <c r="ID141" s="21">
        <v>10</v>
      </c>
      <c r="IE141" s="22" t="s">
        <v>43</v>
      </c>
      <c r="IF141" s="22"/>
      <c r="IG141" s="22"/>
      <c r="IH141" s="22"/>
      <c r="II141" s="22"/>
    </row>
    <row r="142" spans="1:243" s="21" customFormat="1" ht="94.5">
      <c r="A142" s="57">
        <v>10.19</v>
      </c>
      <c r="B142" s="58" t="s">
        <v>82</v>
      </c>
      <c r="C142" s="33"/>
      <c r="D142" s="33">
        <v>300</v>
      </c>
      <c r="E142" s="59" t="s">
        <v>43</v>
      </c>
      <c r="F142" s="60">
        <v>100.96</v>
      </c>
      <c r="G142" s="43"/>
      <c r="H142" s="37"/>
      <c r="I142" s="38" t="s">
        <v>33</v>
      </c>
      <c r="J142" s="39">
        <f t="shared" si="4"/>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5"/>
        <v>30288</v>
      </c>
      <c r="BB142" s="51">
        <f t="shared" si="6"/>
        <v>30288</v>
      </c>
      <c r="BC142" s="56" t="str">
        <f t="shared" si="7"/>
        <v>INR  Thirty Thousand Two Hundred &amp; Eighty Eight  Only</v>
      </c>
      <c r="IA142" s="21">
        <v>10.19</v>
      </c>
      <c r="IB142" s="21" t="s">
        <v>82</v>
      </c>
      <c r="ID142" s="21">
        <v>300</v>
      </c>
      <c r="IE142" s="22" t="s">
        <v>43</v>
      </c>
      <c r="IF142" s="22"/>
      <c r="IG142" s="22"/>
      <c r="IH142" s="22"/>
      <c r="II142" s="22"/>
    </row>
    <row r="143" spans="1:243" s="21" customFormat="1" ht="31.5">
      <c r="A143" s="57">
        <v>10.2</v>
      </c>
      <c r="B143" s="58" t="s">
        <v>188</v>
      </c>
      <c r="C143" s="33"/>
      <c r="D143" s="67"/>
      <c r="E143" s="67"/>
      <c r="F143" s="67"/>
      <c r="G143" s="67"/>
      <c r="H143" s="67"/>
      <c r="I143" s="67"/>
      <c r="J143" s="67"/>
      <c r="K143" s="67"/>
      <c r="L143" s="67"/>
      <c r="M143" s="67"/>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IA143" s="21">
        <v>10.2</v>
      </c>
      <c r="IB143" s="21" t="s">
        <v>188</v>
      </c>
      <c r="IE143" s="22"/>
      <c r="IF143" s="22"/>
      <c r="IG143" s="22"/>
      <c r="IH143" s="22"/>
      <c r="II143" s="22"/>
    </row>
    <row r="144" spans="1:243" s="21" customFormat="1" ht="42.75">
      <c r="A144" s="57">
        <v>10.21</v>
      </c>
      <c r="B144" s="58" t="s">
        <v>189</v>
      </c>
      <c r="C144" s="33"/>
      <c r="D144" s="33">
        <v>270</v>
      </c>
      <c r="E144" s="59" t="s">
        <v>43</v>
      </c>
      <c r="F144" s="60">
        <v>14.69</v>
      </c>
      <c r="G144" s="43"/>
      <c r="H144" s="37"/>
      <c r="I144" s="38" t="s">
        <v>33</v>
      </c>
      <c r="J144" s="39">
        <f t="shared" si="4"/>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5"/>
        <v>3966.3</v>
      </c>
      <c r="BB144" s="51">
        <f t="shared" si="6"/>
        <v>3966.3</v>
      </c>
      <c r="BC144" s="56" t="str">
        <f t="shared" si="7"/>
        <v>INR  Three Thousand Nine Hundred &amp; Sixty Six  and Paise Thirty Only</v>
      </c>
      <c r="IA144" s="21">
        <v>10.21</v>
      </c>
      <c r="IB144" s="21" t="s">
        <v>189</v>
      </c>
      <c r="ID144" s="21">
        <v>270</v>
      </c>
      <c r="IE144" s="22" t="s">
        <v>43</v>
      </c>
      <c r="IF144" s="22"/>
      <c r="IG144" s="22"/>
      <c r="IH144" s="22"/>
      <c r="II144" s="22"/>
    </row>
    <row r="145" spans="1:243" s="21" customFormat="1" ht="78.75">
      <c r="A145" s="57">
        <v>10.22</v>
      </c>
      <c r="B145" s="58" t="s">
        <v>190</v>
      </c>
      <c r="C145" s="33"/>
      <c r="D145" s="67"/>
      <c r="E145" s="67"/>
      <c r="F145" s="67"/>
      <c r="G145" s="67"/>
      <c r="H145" s="67"/>
      <c r="I145" s="67"/>
      <c r="J145" s="67"/>
      <c r="K145" s="67"/>
      <c r="L145" s="67"/>
      <c r="M145" s="67"/>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IA145" s="21">
        <v>10.22</v>
      </c>
      <c r="IB145" s="21" t="s">
        <v>190</v>
      </c>
      <c r="IE145" s="22"/>
      <c r="IF145" s="22"/>
      <c r="IG145" s="22"/>
      <c r="IH145" s="22"/>
      <c r="II145" s="22"/>
    </row>
    <row r="146" spans="1:243" s="21" customFormat="1" ht="42.75">
      <c r="A146" s="57">
        <v>10.23</v>
      </c>
      <c r="B146" s="58" t="s">
        <v>83</v>
      </c>
      <c r="C146" s="33"/>
      <c r="D146" s="33">
        <v>235</v>
      </c>
      <c r="E146" s="59" t="s">
        <v>43</v>
      </c>
      <c r="F146" s="60">
        <v>47.61</v>
      </c>
      <c r="G146" s="43"/>
      <c r="H146" s="37"/>
      <c r="I146" s="38" t="s">
        <v>33</v>
      </c>
      <c r="J146" s="39">
        <f t="shared" si="4"/>
        <v>1</v>
      </c>
      <c r="K146" s="37" t="s">
        <v>34</v>
      </c>
      <c r="L146" s="37" t="s">
        <v>4</v>
      </c>
      <c r="M146" s="40"/>
      <c r="N146" s="49"/>
      <c r="O146" s="49"/>
      <c r="P146" s="50"/>
      <c r="Q146" s="49"/>
      <c r="R146" s="49"/>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2">
        <f t="shared" si="5"/>
        <v>11188.35</v>
      </c>
      <c r="BB146" s="51">
        <f t="shared" si="6"/>
        <v>11188.35</v>
      </c>
      <c r="BC146" s="56" t="str">
        <f t="shared" si="7"/>
        <v>INR  Eleven Thousand One Hundred &amp; Eighty Eight  and Paise Thirty Five Only</v>
      </c>
      <c r="IA146" s="21">
        <v>10.23</v>
      </c>
      <c r="IB146" s="21" t="s">
        <v>83</v>
      </c>
      <c r="ID146" s="21">
        <v>235</v>
      </c>
      <c r="IE146" s="22" t="s">
        <v>43</v>
      </c>
      <c r="IF146" s="22"/>
      <c r="IG146" s="22"/>
      <c r="IH146" s="22"/>
      <c r="II146" s="22"/>
    </row>
    <row r="147" spans="1:243" s="21" customFormat="1" ht="94.5">
      <c r="A147" s="57">
        <v>10.24</v>
      </c>
      <c r="B147" s="58" t="s">
        <v>84</v>
      </c>
      <c r="C147" s="33"/>
      <c r="D147" s="33">
        <v>300</v>
      </c>
      <c r="E147" s="59" t="s">
        <v>43</v>
      </c>
      <c r="F147" s="60">
        <v>16</v>
      </c>
      <c r="G147" s="43"/>
      <c r="H147" s="37"/>
      <c r="I147" s="38" t="s">
        <v>33</v>
      </c>
      <c r="J147" s="39">
        <f t="shared" si="4"/>
        <v>1</v>
      </c>
      <c r="K147" s="37" t="s">
        <v>34</v>
      </c>
      <c r="L147" s="37" t="s">
        <v>4</v>
      </c>
      <c r="M147" s="40"/>
      <c r="N147" s="49"/>
      <c r="O147" s="49"/>
      <c r="P147" s="50"/>
      <c r="Q147" s="49"/>
      <c r="R147" s="49"/>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2">
        <f t="shared" si="5"/>
        <v>4800</v>
      </c>
      <c r="BB147" s="51">
        <f t="shared" si="6"/>
        <v>4800</v>
      </c>
      <c r="BC147" s="56" t="str">
        <f t="shared" si="7"/>
        <v>INR  Four Thousand Eight Hundred    Only</v>
      </c>
      <c r="IA147" s="21">
        <v>10.24</v>
      </c>
      <c r="IB147" s="21" t="s">
        <v>84</v>
      </c>
      <c r="ID147" s="21">
        <v>300</v>
      </c>
      <c r="IE147" s="22" t="s">
        <v>43</v>
      </c>
      <c r="IF147" s="22"/>
      <c r="IG147" s="22"/>
      <c r="IH147" s="22"/>
      <c r="II147" s="22"/>
    </row>
    <row r="148" spans="1:243" s="21" customFormat="1" ht="63">
      <c r="A148" s="57">
        <v>10.25</v>
      </c>
      <c r="B148" s="58" t="s">
        <v>187</v>
      </c>
      <c r="C148" s="33"/>
      <c r="D148" s="67"/>
      <c r="E148" s="67"/>
      <c r="F148" s="67"/>
      <c r="G148" s="67"/>
      <c r="H148" s="67"/>
      <c r="I148" s="67"/>
      <c r="J148" s="67"/>
      <c r="K148" s="67"/>
      <c r="L148" s="67"/>
      <c r="M148" s="67"/>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IA148" s="21">
        <v>10.25</v>
      </c>
      <c r="IB148" s="21" t="s">
        <v>187</v>
      </c>
      <c r="IE148" s="22"/>
      <c r="IF148" s="22"/>
      <c r="IG148" s="22"/>
      <c r="IH148" s="22"/>
      <c r="II148" s="22"/>
    </row>
    <row r="149" spans="1:243" s="21" customFormat="1" ht="28.5">
      <c r="A149" s="57">
        <v>10.26</v>
      </c>
      <c r="B149" s="58" t="s">
        <v>85</v>
      </c>
      <c r="C149" s="33"/>
      <c r="D149" s="33">
        <v>120</v>
      </c>
      <c r="E149" s="59" t="s">
        <v>43</v>
      </c>
      <c r="F149" s="60">
        <v>70.1</v>
      </c>
      <c r="G149" s="43"/>
      <c r="H149" s="37"/>
      <c r="I149" s="38" t="s">
        <v>33</v>
      </c>
      <c r="J149" s="39">
        <f t="shared" si="4"/>
        <v>1</v>
      </c>
      <c r="K149" s="37" t="s">
        <v>34</v>
      </c>
      <c r="L149" s="37" t="s">
        <v>4</v>
      </c>
      <c r="M149" s="40"/>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 t="shared" si="5"/>
        <v>8412</v>
      </c>
      <c r="BB149" s="51">
        <f t="shared" si="6"/>
        <v>8412</v>
      </c>
      <c r="BC149" s="56" t="str">
        <f t="shared" si="7"/>
        <v>INR  Eight Thousand Four Hundred &amp; Twelve  Only</v>
      </c>
      <c r="IA149" s="21">
        <v>10.26</v>
      </c>
      <c r="IB149" s="21" t="s">
        <v>85</v>
      </c>
      <c r="ID149" s="21">
        <v>120</v>
      </c>
      <c r="IE149" s="22" t="s">
        <v>43</v>
      </c>
      <c r="IF149" s="22"/>
      <c r="IG149" s="22"/>
      <c r="IH149" s="22"/>
      <c r="II149" s="22"/>
    </row>
    <row r="150" spans="1:243" s="21" customFormat="1" ht="47.25">
      <c r="A150" s="57">
        <v>10.27</v>
      </c>
      <c r="B150" s="58" t="s">
        <v>191</v>
      </c>
      <c r="C150" s="33"/>
      <c r="D150" s="67"/>
      <c r="E150" s="67"/>
      <c r="F150" s="67"/>
      <c r="G150" s="67"/>
      <c r="H150" s="67"/>
      <c r="I150" s="67"/>
      <c r="J150" s="67"/>
      <c r="K150" s="67"/>
      <c r="L150" s="67"/>
      <c r="M150" s="67"/>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IA150" s="21">
        <v>10.27</v>
      </c>
      <c r="IB150" s="21" t="s">
        <v>191</v>
      </c>
      <c r="IE150" s="22"/>
      <c r="IF150" s="22"/>
      <c r="IG150" s="22"/>
      <c r="IH150" s="22"/>
      <c r="II150" s="22"/>
    </row>
    <row r="151" spans="1:243" s="21" customFormat="1" ht="47.25">
      <c r="A151" s="57">
        <v>10.28</v>
      </c>
      <c r="B151" s="58" t="s">
        <v>86</v>
      </c>
      <c r="C151" s="33"/>
      <c r="D151" s="33">
        <v>300</v>
      </c>
      <c r="E151" s="59" t="s">
        <v>43</v>
      </c>
      <c r="F151" s="60">
        <v>85.71</v>
      </c>
      <c r="G151" s="43"/>
      <c r="H151" s="37"/>
      <c r="I151" s="38" t="s">
        <v>33</v>
      </c>
      <c r="J151" s="39">
        <f t="shared" si="4"/>
        <v>1</v>
      </c>
      <c r="K151" s="37" t="s">
        <v>34</v>
      </c>
      <c r="L151" s="37" t="s">
        <v>4</v>
      </c>
      <c r="M151" s="40"/>
      <c r="N151" s="49"/>
      <c r="O151" s="49"/>
      <c r="P151" s="50"/>
      <c r="Q151" s="49"/>
      <c r="R151" s="49"/>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2">
        <f t="shared" si="5"/>
        <v>25713</v>
      </c>
      <c r="BB151" s="51">
        <f t="shared" si="6"/>
        <v>25713</v>
      </c>
      <c r="BC151" s="56" t="str">
        <f t="shared" si="7"/>
        <v>INR  Twenty Five Thousand Seven Hundred &amp; Thirteen  Only</v>
      </c>
      <c r="IA151" s="21">
        <v>10.28</v>
      </c>
      <c r="IB151" s="21" t="s">
        <v>86</v>
      </c>
      <c r="ID151" s="21">
        <v>300</v>
      </c>
      <c r="IE151" s="22" t="s">
        <v>43</v>
      </c>
      <c r="IF151" s="22"/>
      <c r="IG151" s="22"/>
      <c r="IH151" s="22"/>
      <c r="II151" s="22"/>
    </row>
    <row r="152" spans="1:243" s="21" customFormat="1" ht="15.75">
      <c r="A152" s="57">
        <v>11</v>
      </c>
      <c r="B152" s="58" t="s">
        <v>192</v>
      </c>
      <c r="C152" s="33"/>
      <c r="D152" s="67"/>
      <c r="E152" s="67"/>
      <c r="F152" s="67"/>
      <c r="G152" s="67"/>
      <c r="H152" s="67"/>
      <c r="I152" s="67"/>
      <c r="J152" s="67"/>
      <c r="K152" s="67"/>
      <c r="L152" s="67"/>
      <c r="M152" s="67"/>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IA152" s="21">
        <v>11</v>
      </c>
      <c r="IB152" s="21" t="s">
        <v>192</v>
      </c>
      <c r="IE152" s="22"/>
      <c r="IF152" s="22"/>
      <c r="IG152" s="22"/>
      <c r="IH152" s="22"/>
      <c r="II152" s="22"/>
    </row>
    <row r="153" spans="1:243" s="21" customFormat="1" ht="109.5" customHeight="1">
      <c r="A153" s="57">
        <v>11.01</v>
      </c>
      <c r="B153" s="58" t="s">
        <v>193</v>
      </c>
      <c r="C153" s="33"/>
      <c r="D153" s="67"/>
      <c r="E153" s="67"/>
      <c r="F153" s="67"/>
      <c r="G153" s="67"/>
      <c r="H153" s="67"/>
      <c r="I153" s="67"/>
      <c r="J153" s="67"/>
      <c r="K153" s="67"/>
      <c r="L153" s="67"/>
      <c r="M153" s="67"/>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IA153" s="21">
        <v>11.01</v>
      </c>
      <c r="IB153" s="21" t="s">
        <v>193</v>
      </c>
      <c r="IE153" s="22"/>
      <c r="IF153" s="22"/>
      <c r="IG153" s="22"/>
      <c r="IH153" s="22"/>
      <c r="II153" s="22"/>
    </row>
    <row r="154" spans="1:243" s="21" customFormat="1" ht="42.75">
      <c r="A154" s="57">
        <v>11.02</v>
      </c>
      <c r="B154" s="58" t="s">
        <v>87</v>
      </c>
      <c r="C154" s="33"/>
      <c r="D154" s="33">
        <v>20</v>
      </c>
      <c r="E154" s="59" t="s">
        <v>43</v>
      </c>
      <c r="F154" s="60">
        <v>376.68</v>
      </c>
      <c r="G154" s="43"/>
      <c r="H154" s="37"/>
      <c r="I154" s="38" t="s">
        <v>33</v>
      </c>
      <c r="J154" s="39">
        <f t="shared" si="4"/>
        <v>1</v>
      </c>
      <c r="K154" s="37" t="s">
        <v>34</v>
      </c>
      <c r="L154" s="37" t="s">
        <v>4</v>
      </c>
      <c r="M154" s="40"/>
      <c r="N154" s="49"/>
      <c r="O154" s="49"/>
      <c r="P154" s="50"/>
      <c r="Q154" s="49"/>
      <c r="R154" s="49"/>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2">
        <f t="shared" si="5"/>
        <v>7533.6</v>
      </c>
      <c r="BB154" s="51">
        <f t="shared" si="6"/>
        <v>7533.6</v>
      </c>
      <c r="BC154" s="56" t="str">
        <f t="shared" si="7"/>
        <v>INR  Seven Thousand Five Hundred &amp; Thirty Three  and Paise Sixty Only</v>
      </c>
      <c r="IA154" s="21">
        <v>11.02</v>
      </c>
      <c r="IB154" s="21" t="s">
        <v>87</v>
      </c>
      <c r="ID154" s="21">
        <v>20</v>
      </c>
      <c r="IE154" s="22" t="s">
        <v>43</v>
      </c>
      <c r="IF154" s="22"/>
      <c r="IG154" s="22"/>
      <c r="IH154" s="22"/>
      <c r="II154" s="22"/>
    </row>
    <row r="155" spans="1:243" s="21" customFormat="1" ht="252">
      <c r="A155" s="57">
        <v>11.03</v>
      </c>
      <c r="B155" s="58" t="s">
        <v>194</v>
      </c>
      <c r="C155" s="33"/>
      <c r="D155" s="67"/>
      <c r="E155" s="67"/>
      <c r="F155" s="67"/>
      <c r="G155" s="67"/>
      <c r="H155" s="67"/>
      <c r="I155" s="67"/>
      <c r="J155" s="67"/>
      <c r="K155" s="67"/>
      <c r="L155" s="67"/>
      <c r="M155" s="67"/>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IA155" s="21">
        <v>11.03</v>
      </c>
      <c r="IB155" s="21" t="s">
        <v>194</v>
      </c>
      <c r="IE155" s="22"/>
      <c r="IF155" s="22"/>
      <c r="IG155" s="22"/>
      <c r="IH155" s="22"/>
      <c r="II155" s="22"/>
    </row>
    <row r="156" spans="1:243" s="21" customFormat="1" ht="42.75">
      <c r="A156" s="57">
        <v>11.04</v>
      </c>
      <c r="B156" s="58" t="s">
        <v>88</v>
      </c>
      <c r="C156" s="33"/>
      <c r="D156" s="33">
        <v>3</v>
      </c>
      <c r="E156" s="59" t="s">
        <v>47</v>
      </c>
      <c r="F156" s="60">
        <v>753.09</v>
      </c>
      <c r="G156" s="43"/>
      <c r="H156" s="37"/>
      <c r="I156" s="38" t="s">
        <v>33</v>
      </c>
      <c r="J156" s="39">
        <f t="shared" si="4"/>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 t="shared" si="5"/>
        <v>2259.27</v>
      </c>
      <c r="BB156" s="51">
        <f t="shared" si="6"/>
        <v>2259.27</v>
      </c>
      <c r="BC156" s="56" t="str">
        <f t="shared" si="7"/>
        <v>INR  Two Thousand Two Hundred &amp; Fifty Nine  and Paise Twenty Seven Only</v>
      </c>
      <c r="IA156" s="21">
        <v>11.04</v>
      </c>
      <c r="IB156" s="21" t="s">
        <v>88</v>
      </c>
      <c r="ID156" s="21">
        <v>3</v>
      </c>
      <c r="IE156" s="22" t="s">
        <v>47</v>
      </c>
      <c r="IF156" s="22"/>
      <c r="IG156" s="22"/>
      <c r="IH156" s="22"/>
      <c r="II156" s="22"/>
    </row>
    <row r="157" spans="1:243" s="21" customFormat="1" ht="31.5">
      <c r="A157" s="57">
        <v>11.05</v>
      </c>
      <c r="B157" s="58" t="s">
        <v>195</v>
      </c>
      <c r="C157" s="33"/>
      <c r="D157" s="67"/>
      <c r="E157" s="67"/>
      <c r="F157" s="67"/>
      <c r="G157" s="67"/>
      <c r="H157" s="67"/>
      <c r="I157" s="67"/>
      <c r="J157" s="67"/>
      <c r="K157" s="67"/>
      <c r="L157" s="67"/>
      <c r="M157" s="67"/>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IA157" s="21">
        <v>11.05</v>
      </c>
      <c r="IB157" s="21" t="s">
        <v>195</v>
      </c>
      <c r="IE157" s="22"/>
      <c r="IF157" s="22"/>
      <c r="IG157" s="22"/>
      <c r="IH157" s="22"/>
      <c r="II157" s="22"/>
    </row>
    <row r="158" spans="1:243" s="21" customFormat="1" ht="47.25">
      <c r="A158" s="57">
        <v>11.06</v>
      </c>
      <c r="B158" s="58" t="s">
        <v>196</v>
      </c>
      <c r="C158" s="33"/>
      <c r="D158" s="33">
        <v>15</v>
      </c>
      <c r="E158" s="59" t="s">
        <v>43</v>
      </c>
      <c r="F158" s="60">
        <v>1107.41</v>
      </c>
      <c r="G158" s="43"/>
      <c r="H158" s="37"/>
      <c r="I158" s="38" t="s">
        <v>33</v>
      </c>
      <c r="J158" s="39">
        <f t="shared" si="4"/>
        <v>1</v>
      </c>
      <c r="K158" s="37" t="s">
        <v>34</v>
      </c>
      <c r="L158" s="37" t="s">
        <v>4</v>
      </c>
      <c r="M158" s="40"/>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5"/>
        <v>16611.15</v>
      </c>
      <c r="BB158" s="51">
        <f t="shared" si="6"/>
        <v>16611.15</v>
      </c>
      <c r="BC158" s="56" t="str">
        <f t="shared" si="7"/>
        <v>INR  Sixteen Thousand Six Hundred &amp; Eleven  and Paise Fifteen Only</v>
      </c>
      <c r="IA158" s="21">
        <v>11.06</v>
      </c>
      <c r="IB158" s="21" t="s">
        <v>196</v>
      </c>
      <c r="ID158" s="21">
        <v>15</v>
      </c>
      <c r="IE158" s="22" t="s">
        <v>43</v>
      </c>
      <c r="IF158" s="22"/>
      <c r="IG158" s="22"/>
      <c r="IH158" s="22"/>
      <c r="II158" s="22"/>
    </row>
    <row r="159" spans="1:243" s="21" customFormat="1" ht="94.5">
      <c r="A159" s="57">
        <v>11.07</v>
      </c>
      <c r="B159" s="58" t="s">
        <v>89</v>
      </c>
      <c r="C159" s="33"/>
      <c r="D159" s="33">
        <v>3</v>
      </c>
      <c r="E159" s="59" t="s">
        <v>43</v>
      </c>
      <c r="F159" s="60">
        <v>45.33</v>
      </c>
      <c r="G159" s="43"/>
      <c r="H159" s="37"/>
      <c r="I159" s="38" t="s">
        <v>33</v>
      </c>
      <c r="J159" s="39">
        <f t="shared" si="4"/>
        <v>1</v>
      </c>
      <c r="K159" s="37" t="s">
        <v>34</v>
      </c>
      <c r="L159" s="37" t="s">
        <v>4</v>
      </c>
      <c r="M159" s="40"/>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 t="shared" si="5"/>
        <v>135.99</v>
      </c>
      <c r="BB159" s="51">
        <f t="shared" si="6"/>
        <v>135.99</v>
      </c>
      <c r="BC159" s="56" t="str">
        <f t="shared" si="7"/>
        <v>INR  One Hundred &amp; Thirty Five  and Paise Ninety Nine Only</v>
      </c>
      <c r="IA159" s="21">
        <v>11.07</v>
      </c>
      <c r="IB159" s="21" t="s">
        <v>89</v>
      </c>
      <c r="ID159" s="21">
        <v>3</v>
      </c>
      <c r="IE159" s="22" t="s">
        <v>43</v>
      </c>
      <c r="IF159" s="22"/>
      <c r="IG159" s="22"/>
      <c r="IH159" s="22"/>
      <c r="II159" s="22"/>
    </row>
    <row r="160" spans="1:243" s="21" customFormat="1" ht="63">
      <c r="A160" s="57">
        <v>11.08</v>
      </c>
      <c r="B160" s="58" t="s">
        <v>197</v>
      </c>
      <c r="C160" s="33"/>
      <c r="D160" s="33">
        <v>158</v>
      </c>
      <c r="E160" s="59" t="s">
        <v>43</v>
      </c>
      <c r="F160" s="60">
        <v>2.19</v>
      </c>
      <c r="G160" s="43"/>
      <c r="H160" s="37"/>
      <c r="I160" s="38" t="s">
        <v>33</v>
      </c>
      <c r="J160" s="39">
        <f t="shared" si="4"/>
        <v>1</v>
      </c>
      <c r="K160" s="37" t="s">
        <v>34</v>
      </c>
      <c r="L160" s="37" t="s">
        <v>4</v>
      </c>
      <c r="M160" s="40"/>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 t="shared" si="5"/>
        <v>346.02</v>
      </c>
      <c r="BB160" s="51">
        <f t="shared" si="6"/>
        <v>346.02</v>
      </c>
      <c r="BC160" s="56" t="str">
        <f t="shared" si="7"/>
        <v>INR  Three Hundred &amp; Forty Six  and Paise Two Only</v>
      </c>
      <c r="IA160" s="21">
        <v>11.08</v>
      </c>
      <c r="IB160" s="21" t="s">
        <v>197</v>
      </c>
      <c r="ID160" s="21">
        <v>158</v>
      </c>
      <c r="IE160" s="22" t="s">
        <v>43</v>
      </c>
      <c r="IF160" s="22"/>
      <c r="IG160" s="22"/>
      <c r="IH160" s="22"/>
      <c r="II160" s="22"/>
    </row>
    <row r="161" spans="1:243" s="21" customFormat="1" ht="126">
      <c r="A161" s="57">
        <v>11.09</v>
      </c>
      <c r="B161" s="58" t="s">
        <v>198</v>
      </c>
      <c r="C161" s="33"/>
      <c r="D161" s="33">
        <v>15</v>
      </c>
      <c r="E161" s="59" t="s">
        <v>47</v>
      </c>
      <c r="F161" s="60">
        <v>261.16</v>
      </c>
      <c r="G161" s="43"/>
      <c r="H161" s="37"/>
      <c r="I161" s="38" t="s">
        <v>33</v>
      </c>
      <c r="J161" s="39">
        <f t="shared" si="4"/>
        <v>1</v>
      </c>
      <c r="K161" s="37" t="s">
        <v>34</v>
      </c>
      <c r="L161" s="37" t="s">
        <v>4</v>
      </c>
      <c r="M161" s="40"/>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5"/>
        <v>3917.4</v>
      </c>
      <c r="BB161" s="51">
        <f t="shared" si="6"/>
        <v>3917.4</v>
      </c>
      <c r="BC161" s="56" t="str">
        <f t="shared" si="7"/>
        <v>INR  Three Thousand Nine Hundred &amp; Seventeen  and Paise Forty Only</v>
      </c>
      <c r="IA161" s="21">
        <v>11.09</v>
      </c>
      <c r="IB161" s="21" t="s">
        <v>198</v>
      </c>
      <c r="ID161" s="21">
        <v>15</v>
      </c>
      <c r="IE161" s="22" t="s">
        <v>47</v>
      </c>
      <c r="IF161" s="22"/>
      <c r="IG161" s="22"/>
      <c r="IH161" s="22"/>
      <c r="II161" s="22"/>
    </row>
    <row r="162" spans="1:243" s="21" customFormat="1" ht="15.75">
      <c r="A162" s="57">
        <v>12</v>
      </c>
      <c r="B162" s="58" t="s">
        <v>199</v>
      </c>
      <c r="C162" s="33"/>
      <c r="D162" s="67"/>
      <c r="E162" s="67"/>
      <c r="F162" s="67"/>
      <c r="G162" s="67"/>
      <c r="H162" s="67"/>
      <c r="I162" s="67"/>
      <c r="J162" s="67"/>
      <c r="K162" s="67"/>
      <c r="L162" s="67"/>
      <c r="M162" s="67"/>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IA162" s="21">
        <v>12</v>
      </c>
      <c r="IB162" s="21" t="s">
        <v>199</v>
      </c>
      <c r="IE162" s="22"/>
      <c r="IF162" s="22"/>
      <c r="IG162" s="22"/>
      <c r="IH162" s="22"/>
      <c r="II162" s="22"/>
    </row>
    <row r="163" spans="1:243" s="21" customFormat="1" ht="78.75">
      <c r="A163" s="57">
        <v>12.01</v>
      </c>
      <c r="B163" s="58" t="s">
        <v>200</v>
      </c>
      <c r="C163" s="33"/>
      <c r="D163" s="67"/>
      <c r="E163" s="67"/>
      <c r="F163" s="67"/>
      <c r="G163" s="67"/>
      <c r="H163" s="67"/>
      <c r="I163" s="67"/>
      <c r="J163" s="67"/>
      <c r="K163" s="67"/>
      <c r="L163" s="67"/>
      <c r="M163" s="67"/>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IA163" s="21">
        <v>12.01</v>
      </c>
      <c r="IB163" s="21" t="s">
        <v>200</v>
      </c>
      <c r="IE163" s="22"/>
      <c r="IF163" s="22"/>
      <c r="IG163" s="22"/>
      <c r="IH163" s="22"/>
      <c r="II163" s="22"/>
    </row>
    <row r="164" spans="1:243" s="21" customFormat="1" ht="31.5">
      <c r="A164" s="57">
        <v>12.02</v>
      </c>
      <c r="B164" s="58" t="s">
        <v>58</v>
      </c>
      <c r="C164" s="33"/>
      <c r="D164" s="33">
        <v>2</v>
      </c>
      <c r="E164" s="59" t="s">
        <v>46</v>
      </c>
      <c r="F164" s="60">
        <v>1523.41</v>
      </c>
      <c r="G164" s="43"/>
      <c r="H164" s="37"/>
      <c r="I164" s="38" t="s">
        <v>33</v>
      </c>
      <c r="J164" s="39">
        <f t="shared" si="4"/>
        <v>1</v>
      </c>
      <c r="K164" s="37" t="s">
        <v>34</v>
      </c>
      <c r="L164" s="37" t="s">
        <v>4</v>
      </c>
      <c r="M164" s="40"/>
      <c r="N164" s="49"/>
      <c r="O164" s="49"/>
      <c r="P164" s="50"/>
      <c r="Q164" s="49"/>
      <c r="R164" s="49"/>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2">
        <f t="shared" si="5"/>
        <v>3046.82</v>
      </c>
      <c r="BB164" s="51">
        <f t="shared" si="6"/>
        <v>3046.82</v>
      </c>
      <c r="BC164" s="56" t="str">
        <f t="shared" si="7"/>
        <v>INR  Three Thousand  &amp;Forty Six  and Paise Eighty Two Only</v>
      </c>
      <c r="IA164" s="21">
        <v>12.02</v>
      </c>
      <c r="IB164" s="21" t="s">
        <v>58</v>
      </c>
      <c r="ID164" s="21">
        <v>2</v>
      </c>
      <c r="IE164" s="22" t="s">
        <v>46</v>
      </c>
      <c r="IF164" s="22"/>
      <c r="IG164" s="22"/>
      <c r="IH164" s="22"/>
      <c r="II164" s="22"/>
    </row>
    <row r="165" spans="1:243" s="21" customFormat="1" ht="42.75">
      <c r="A165" s="57">
        <v>12.03</v>
      </c>
      <c r="B165" s="58" t="s">
        <v>201</v>
      </c>
      <c r="C165" s="33"/>
      <c r="D165" s="33">
        <v>3.5</v>
      </c>
      <c r="E165" s="59" t="s">
        <v>46</v>
      </c>
      <c r="F165" s="60">
        <v>940.64</v>
      </c>
      <c r="G165" s="43"/>
      <c r="H165" s="37"/>
      <c r="I165" s="38" t="s">
        <v>33</v>
      </c>
      <c r="J165" s="39">
        <f t="shared" si="4"/>
        <v>1</v>
      </c>
      <c r="K165" s="37" t="s">
        <v>34</v>
      </c>
      <c r="L165" s="37" t="s">
        <v>4</v>
      </c>
      <c r="M165" s="40"/>
      <c r="N165" s="49"/>
      <c r="O165" s="49"/>
      <c r="P165" s="50"/>
      <c r="Q165" s="49"/>
      <c r="R165" s="49"/>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2">
        <f t="shared" si="5"/>
        <v>3292.24</v>
      </c>
      <c r="BB165" s="51">
        <f t="shared" si="6"/>
        <v>3292.24</v>
      </c>
      <c r="BC165" s="56" t="str">
        <f t="shared" si="7"/>
        <v>INR  Three Thousand Two Hundred &amp; Ninety Two  and Paise Twenty Four Only</v>
      </c>
      <c r="IA165" s="21">
        <v>12.03</v>
      </c>
      <c r="IB165" s="21" t="s">
        <v>201</v>
      </c>
      <c r="ID165" s="21">
        <v>3.5</v>
      </c>
      <c r="IE165" s="22" t="s">
        <v>46</v>
      </c>
      <c r="IF165" s="22"/>
      <c r="IG165" s="22"/>
      <c r="IH165" s="22"/>
      <c r="II165" s="22"/>
    </row>
    <row r="166" spans="1:243" s="21" customFormat="1" ht="94.5">
      <c r="A166" s="57">
        <v>12.04</v>
      </c>
      <c r="B166" s="58" t="s">
        <v>202</v>
      </c>
      <c r="C166" s="33"/>
      <c r="D166" s="33">
        <v>1.5</v>
      </c>
      <c r="E166" s="59" t="s">
        <v>46</v>
      </c>
      <c r="F166" s="60">
        <v>2222.45</v>
      </c>
      <c r="G166" s="43"/>
      <c r="H166" s="37"/>
      <c r="I166" s="38" t="s">
        <v>33</v>
      </c>
      <c r="J166" s="39">
        <f t="shared" si="4"/>
        <v>1</v>
      </c>
      <c r="K166" s="37" t="s">
        <v>34</v>
      </c>
      <c r="L166" s="37" t="s">
        <v>4</v>
      </c>
      <c r="M166" s="40"/>
      <c r="N166" s="49"/>
      <c r="O166" s="49"/>
      <c r="P166" s="50"/>
      <c r="Q166" s="49"/>
      <c r="R166" s="49"/>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2">
        <f t="shared" si="5"/>
        <v>3333.68</v>
      </c>
      <c r="BB166" s="51">
        <f t="shared" si="6"/>
        <v>3333.68</v>
      </c>
      <c r="BC166" s="56" t="str">
        <f t="shared" si="7"/>
        <v>INR  Three Thousand Three Hundred &amp; Thirty Three  and Paise Sixty Eight Only</v>
      </c>
      <c r="IA166" s="21">
        <v>12.04</v>
      </c>
      <c r="IB166" s="21" t="s">
        <v>202</v>
      </c>
      <c r="ID166" s="21">
        <v>1.5</v>
      </c>
      <c r="IE166" s="22" t="s">
        <v>46</v>
      </c>
      <c r="IF166" s="22"/>
      <c r="IG166" s="22"/>
      <c r="IH166" s="22"/>
      <c r="II166" s="22"/>
    </row>
    <row r="167" spans="1:243" s="21" customFormat="1" ht="94.5">
      <c r="A167" s="57">
        <v>12.05</v>
      </c>
      <c r="B167" s="58" t="s">
        <v>203</v>
      </c>
      <c r="C167" s="33"/>
      <c r="D167" s="33">
        <v>10</v>
      </c>
      <c r="E167" s="59" t="s">
        <v>43</v>
      </c>
      <c r="F167" s="60">
        <v>756.99</v>
      </c>
      <c r="G167" s="43"/>
      <c r="H167" s="37"/>
      <c r="I167" s="38" t="s">
        <v>33</v>
      </c>
      <c r="J167" s="39">
        <f t="shared" si="4"/>
        <v>1</v>
      </c>
      <c r="K167" s="37" t="s">
        <v>34</v>
      </c>
      <c r="L167" s="37" t="s">
        <v>4</v>
      </c>
      <c r="M167" s="40"/>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2">
        <f t="shared" si="5"/>
        <v>7569.9</v>
      </c>
      <c r="BB167" s="51">
        <f t="shared" si="6"/>
        <v>7569.9</v>
      </c>
      <c r="BC167" s="56" t="str">
        <f t="shared" si="7"/>
        <v>INR  Seven Thousand Five Hundred &amp; Sixty Nine  and Paise Ninety Only</v>
      </c>
      <c r="IA167" s="21">
        <v>12.05</v>
      </c>
      <c r="IB167" s="21" t="s">
        <v>203</v>
      </c>
      <c r="ID167" s="21">
        <v>10</v>
      </c>
      <c r="IE167" s="22" t="s">
        <v>43</v>
      </c>
      <c r="IF167" s="22"/>
      <c r="IG167" s="22"/>
      <c r="IH167" s="22"/>
      <c r="II167" s="22"/>
    </row>
    <row r="168" spans="1:243" s="21" customFormat="1" ht="94.5">
      <c r="A168" s="57">
        <v>12.06</v>
      </c>
      <c r="B168" s="58" t="s">
        <v>204</v>
      </c>
      <c r="C168" s="33"/>
      <c r="D168" s="67"/>
      <c r="E168" s="67"/>
      <c r="F168" s="67"/>
      <c r="G168" s="67"/>
      <c r="H168" s="67"/>
      <c r="I168" s="67"/>
      <c r="J168" s="67"/>
      <c r="K168" s="67"/>
      <c r="L168" s="67"/>
      <c r="M168" s="67"/>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IA168" s="21">
        <v>12.06</v>
      </c>
      <c r="IB168" s="21" t="s">
        <v>204</v>
      </c>
      <c r="IE168" s="22"/>
      <c r="IF168" s="22"/>
      <c r="IG168" s="22"/>
      <c r="IH168" s="22"/>
      <c r="II168" s="22"/>
    </row>
    <row r="169" spans="1:243" s="21" customFormat="1" ht="28.5">
      <c r="A169" s="57">
        <v>12.07</v>
      </c>
      <c r="B169" s="58" t="s">
        <v>49</v>
      </c>
      <c r="C169" s="33"/>
      <c r="D169" s="33">
        <v>0.25</v>
      </c>
      <c r="E169" s="59" t="s">
        <v>46</v>
      </c>
      <c r="F169" s="60">
        <v>1288.82</v>
      </c>
      <c r="G169" s="43"/>
      <c r="H169" s="37"/>
      <c r="I169" s="38" t="s">
        <v>33</v>
      </c>
      <c r="J169" s="39">
        <f t="shared" si="4"/>
        <v>1</v>
      </c>
      <c r="K169" s="37" t="s">
        <v>34</v>
      </c>
      <c r="L169" s="37" t="s">
        <v>4</v>
      </c>
      <c r="M169" s="40"/>
      <c r="N169" s="49"/>
      <c r="O169" s="49"/>
      <c r="P169" s="50"/>
      <c r="Q169" s="49"/>
      <c r="R169" s="49"/>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2">
        <f t="shared" si="5"/>
        <v>322.21</v>
      </c>
      <c r="BB169" s="51">
        <f t="shared" si="6"/>
        <v>322.21</v>
      </c>
      <c r="BC169" s="56" t="str">
        <f t="shared" si="7"/>
        <v>INR  Three Hundred &amp; Twenty Two  and Paise Twenty One Only</v>
      </c>
      <c r="IA169" s="21">
        <v>12.07</v>
      </c>
      <c r="IB169" s="21" t="s">
        <v>49</v>
      </c>
      <c r="ID169" s="21">
        <v>0.25</v>
      </c>
      <c r="IE169" s="22" t="s">
        <v>46</v>
      </c>
      <c r="IF169" s="22"/>
      <c r="IG169" s="22"/>
      <c r="IH169" s="22"/>
      <c r="II169" s="22"/>
    </row>
    <row r="170" spans="1:243" s="21" customFormat="1" ht="78.75">
      <c r="A170" s="57">
        <v>12.08</v>
      </c>
      <c r="B170" s="58" t="s">
        <v>205</v>
      </c>
      <c r="C170" s="33"/>
      <c r="D170" s="67"/>
      <c r="E170" s="67"/>
      <c r="F170" s="67"/>
      <c r="G170" s="67"/>
      <c r="H170" s="67"/>
      <c r="I170" s="67"/>
      <c r="J170" s="67"/>
      <c r="K170" s="67"/>
      <c r="L170" s="67"/>
      <c r="M170" s="67"/>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IA170" s="21">
        <v>12.08</v>
      </c>
      <c r="IB170" s="21" t="s">
        <v>205</v>
      </c>
      <c r="IE170" s="22"/>
      <c r="IF170" s="22"/>
      <c r="IG170" s="22"/>
      <c r="IH170" s="22"/>
      <c r="II170" s="22"/>
    </row>
    <row r="171" spans="1:243" s="21" customFormat="1" ht="42.75">
      <c r="A171" s="57">
        <v>12.09</v>
      </c>
      <c r="B171" s="58" t="s">
        <v>90</v>
      </c>
      <c r="C171" s="33"/>
      <c r="D171" s="33">
        <v>6</v>
      </c>
      <c r="E171" s="59" t="s">
        <v>47</v>
      </c>
      <c r="F171" s="60">
        <v>240.68</v>
      </c>
      <c r="G171" s="43"/>
      <c r="H171" s="37"/>
      <c r="I171" s="38" t="s">
        <v>33</v>
      </c>
      <c r="J171" s="39">
        <f t="shared" si="4"/>
        <v>1</v>
      </c>
      <c r="K171" s="37" t="s">
        <v>34</v>
      </c>
      <c r="L171" s="37" t="s">
        <v>4</v>
      </c>
      <c r="M171" s="40"/>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2">
        <f t="shared" si="5"/>
        <v>1444.08</v>
      </c>
      <c r="BB171" s="51">
        <f t="shared" si="6"/>
        <v>1444.08</v>
      </c>
      <c r="BC171" s="56" t="str">
        <f t="shared" si="7"/>
        <v>INR  One Thousand Four Hundred &amp; Forty Four  and Paise Eight Only</v>
      </c>
      <c r="IA171" s="21">
        <v>12.09</v>
      </c>
      <c r="IB171" s="21" t="s">
        <v>90</v>
      </c>
      <c r="ID171" s="21">
        <v>6</v>
      </c>
      <c r="IE171" s="22" t="s">
        <v>47</v>
      </c>
      <c r="IF171" s="22"/>
      <c r="IG171" s="22"/>
      <c r="IH171" s="22"/>
      <c r="II171" s="22"/>
    </row>
    <row r="172" spans="1:243" s="21" customFormat="1" ht="63">
      <c r="A172" s="61">
        <v>12.1</v>
      </c>
      <c r="B172" s="58" t="s">
        <v>206</v>
      </c>
      <c r="C172" s="33"/>
      <c r="D172" s="67"/>
      <c r="E172" s="67"/>
      <c r="F172" s="67"/>
      <c r="G172" s="67"/>
      <c r="H172" s="67"/>
      <c r="I172" s="67"/>
      <c r="J172" s="67"/>
      <c r="K172" s="67"/>
      <c r="L172" s="67"/>
      <c r="M172" s="67"/>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IA172" s="21">
        <v>12.1</v>
      </c>
      <c r="IB172" s="21" t="s">
        <v>206</v>
      </c>
      <c r="IE172" s="22"/>
      <c r="IF172" s="22"/>
      <c r="IG172" s="22"/>
      <c r="IH172" s="22"/>
      <c r="II172" s="22"/>
    </row>
    <row r="173" spans="1:243" s="21" customFormat="1" ht="30" customHeight="1">
      <c r="A173" s="57">
        <v>12.11</v>
      </c>
      <c r="B173" s="58" t="s">
        <v>90</v>
      </c>
      <c r="C173" s="33"/>
      <c r="D173" s="33">
        <v>1</v>
      </c>
      <c r="E173" s="59" t="s">
        <v>47</v>
      </c>
      <c r="F173" s="60">
        <v>93.42</v>
      </c>
      <c r="G173" s="43"/>
      <c r="H173" s="37"/>
      <c r="I173" s="38" t="s">
        <v>33</v>
      </c>
      <c r="J173" s="39">
        <f t="shared" si="4"/>
        <v>1</v>
      </c>
      <c r="K173" s="37" t="s">
        <v>34</v>
      </c>
      <c r="L173" s="37" t="s">
        <v>4</v>
      </c>
      <c r="M173" s="40"/>
      <c r="N173" s="49"/>
      <c r="O173" s="49"/>
      <c r="P173" s="50"/>
      <c r="Q173" s="49"/>
      <c r="R173" s="49"/>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2">
        <f t="shared" si="5"/>
        <v>93.42</v>
      </c>
      <c r="BB173" s="51">
        <f t="shared" si="6"/>
        <v>93.42</v>
      </c>
      <c r="BC173" s="56" t="str">
        <f t="shared" si="7"/>
        <v>INR  Ninety Three and Paise Forty Two Only</v>
      </c>
      <c r="IA173" s="21">
        <v>12.11</v>
      </c>
      <c r="IB173" s="21" t="s">
        <v>90</v>
      </c>
      <c r="ID173" s="21">
        <v>1</v>
      </c>
      <c r="IE173" s="22" t="s">
        <v>47</v>
      </c>
      <c r="IF173" s="22"/>
      <c r="IG173" s="22"/>
      <c r="IH173" s="22"/>
      <c r="II173" s="22"/>
    </row>
    <row r="174" spans="1:243" s="21" customFormat="1" ht="63">
      <c r="A174" s="57">
        <v>12.12</v>
      </c>
      <c r="B174" s="58" t="s">
        <v>207</v>
      </c>
      <c r="C174" s="33"/>
      <c r="D174" s="67"/>
      <c r="E174" s="67"/>
      <c r="F174" s="67"/>
      <c r="G174" s="67"/>
      <c r="H174" s="67"/>
      <c r="I174" s="67"/>
      <c r="J174" s="67"/>
      <c r="K174" s="67"/>
      <c r="L174" s="67"/>
      <c r="M174" s="67"/>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IA174" s="21">
        <v>12.12</v>
      </c>
      <c r="IB174" s="21" t="s">
        <v>207</v>
      </c>
      <c r="IE174" s="22"/>
      <c r="IF174" s="22"/>
      <c r="IG174" s="22"/>
      <c r="IH174" s="22"/>
      <c r="II174" s="22"/>
    </row>
    <row r="175" spans="1:243" s="21" customFormat="1" ht="30" customHeight="1">
      <c r="A175" s="57">
        <v>12.13</v>
      </c>
      <c r="B175" s="58" t="s">
        <v>91</v>
      </c>
      <c r="C175" s="33"/>
      <c r="D175" s="33">
        <v>50</v>
      </c>
      <c r="E175" s="59" t="s">
        <v>43</v>
      </c>
      <c r="F175" s="60">
        <v>48.09</v>
      </c>
      <c r="G175" s="43"/>
      <c r="H175" s="37"/>
      <c r="I175" s="38" t="s">
        <v>33</v>
      </c>
      <c r="J175" s="39">
        <f t="shared" si="4"/>
        <v>1</v>
      </c>
      <c r="K175" s="37" t="s">
        <v>34</v>
      </c>
      <c r="L175" s="37" t="s">
        <v>4</v>
      </c>
      <c r="M175" s="40"/>
      <c r="N175" s="49"/>
      <c r="O175" s="49"/>
      <c r="P175" s="50"/>
      <c r="Q175" s="49"/>
      <c r="R175" s="49"/>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2">
        <f t="shared" si="5"/>
        <v>2404.5</v>
      </c>
      <c r="BB175" s="51">
        <f t="shared" si="6"/>
        <v>2404.5</v>
      </c>
      <c r="BC175" s="56" t="str">
        <f t="shared" si="7"/>
        <v>INR  Two Thousand Four Hundred &amp; Four  and Paise Fifty Only</v>
      </c>
      <c r="IA175" s="21">
        <v>12.13</v>
      </c>
      <c r="IB175" s="21" t="s">
        <v>91</v>
      </c>
      <c r="ID175" s="21">
        <v>50</v>
      </c>
      <c r="IE175" s="22" t="s">
        <v>43</v>
      </c>
      <c r="IF175" s="22"/>
      <c r="IG175" s="22"/>
      <c r="IH175" s="22"/>
      <c r="II175" s="22"/>
    </row>
    <row r="176" spans="1:243" s="21" customFormat="1" ht="78.75">
      <c r="A176" s="57">
        <v>12.14</v>
      </c>
      <c r="B176" s="58" t="s">
        <v>92</v>
      </c>
      <c r="C176" s="33"/>
      <c r="D176" s="33">
        <v>65</v>
      </c>
      <c r="E176" s="59" t="s">
        <v>43</v>
      </c>
      <c r="F176" s="60">
        <v>34.2</v>
      </c>
      <c r="G176" s="43"/>
      <c r="H176" s="37"/>
      <c r="I176" s="38" t="s">
        <v>33</v>
      </c>
      <c r="J176" s="39">
        <f t="shared" si="4"/>
        <v>1</v>
      </c>
      <c r="K176" s="37" t="s">
        <v>34</v>
      </c>
      <c r="L176" s="37" t="s">
        <v>4</v>
      </c>
      <c r="M176" s="40"/>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5"/>
        <v>2223</v>
      </c>
      <c r="BB176" s="51">
        <f t="shared" si="6"/>
        <v>2223</v>
      </c>
      <c r="BC176" s="56" t="str">
        <f t="shared" si="7"/>
        <v>INR  Two Thousand Two Hundred &amp; Twenty Three  Only</v>
      </c>
      <c r="IA176" s="21">
        <v>12.14</v>
      </c>
      <c r="IB176" s="21" t="s">
        <v>92</v>
      </c>
      <c r="ID176" s="21">
        <v>65</v>
      </c>
      <c r="IE176" s="22" t="s">
        <v>43</v>
      </c>
      <c r="IF176" s="22"/>
      <c r="IG176" s="22"/>
      <c r="IH176" s="22"/>
      <c r="II176" s="22"/>
    </row>
    <row r="177" spans="1:243" s="21" customFormat="1" ht="141.75">
      <c r="A177" s="57">
        <v>12.15</v>
      </c>
      <c r="B177" s="58" t="s">
        <v>93</v>
      </c>
      <c r="C177" s="33"/>
      <c r="D177" s="33">
        <v>10</v>
      </c>
      <c r="E177" s="59" t="s">
        <v>46</v>
      </c>
      <c r="F177" s="60">
        <v>121.74</v>
      </c>
      <c r="G177" s="43"/>
      <c r="H177" s="37"/>
      <c r="I177" s="38" t="s">
        <v>33</v>
      </c>
      <c r="J177" s="39">
        <f t="shared" si="4"/>
        <v>1</v>
      </c>
      <c r="K177" s="37" t="s">
        <v>34</v>
      </c>
      <c r="L177" s="37" t="s">
        <v>4</v>
      </c>
      <c r="M177" s="40"/>
      <c r="N177" s="49"/>
      <c r="O177" s="49"/>
      <c r="P177" s="50"/>
      <c r="Q177" s="49"/>
      <c r="R177" s="49"/>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2">
        <f t="shared" si="5"/>
        <v>1217.4</v>
      </c>
      <c r="BB177" s="51">
        <f t="shared" si="6"/>
        <v>1217.4</v>
      </c>
      <c r="BC177" s="56" t="str">
        <f t="shared" si="7"/>
        <v>INR  One Thousand Two Hundred &amp; Seventeen  and Paise Forty Only</v>
      </c>
      <c r="IA177" s="21">
        <v>12.15</v>
      </c>
      <c r="IB177" s="21" t="s">
        <v>93</v>
      </c>
      <c r="ID177" s="21">
        <v>10</v>
      </c>
      <c r="IE177" s="22" t="s">
        <v>46</v>
      </c>
      <c r="IF177" s="22"/>
      <c r="IG177" s="22"/>
      <c r="IH177" s="22"/>
      <c r="II177" s="22"/>
    </row>
    <row r="178" spans="1:243" s="21" customFormat="1" ht="15.75">
      <c r="A178" s="57">
        <v>13</v>
      </c>
      <c r="B178" s="58" t="s">
        <v>208</v>
      </c>
      <c r="C178" s="33"/>
      <c r="D178" s="67"/>
      <c r="E178" s="67"/>
      <c r="F178" s="67"/>
      <c r="G178" s="67"/>
      <c r="H178" s="67"/>
      <c r="I178" s="67"/>
      <c r="J178" s="67"/>
      <c r="K178" s="67"/>
      <c r="L178" s="67"/>
      <c r="M178" s="67"/>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IA178" s="21">
        <v>13</v>
      </c>
      <c r="IB178" s="21" t="s">
        <v>208</v>
      </c>
      <c r="IE178" s="22"/>
      <c r="IF178" s="22"/>
      <c r="IG178" s="22"/>
      <c r="IH178" s="22"/>
      <c r="II178" s="22"/>
    </row>
    <row r="179" spans="1:243" s="21" customFormat="1" ht="173.25">
      <c r="A179" s="57">
        <v>13.01</v>
      </c>
      <c r="B179" s="58" t="s">
        <v>209</v>
      </c>
      <c r="C179" s="33"/>
      <c r="D179" s="67"/>
      <c r="E179" s="67"/>
      <c r="F179" s="67"/>
      <c r="G179" s="67"/>
      <c r="H179" s="67"/>
      <c r="I179" s="67"/>
      <c r="J179" s="67"/>
      <c r="K179" s="67"/>
      <c r="L179" s="67"/>
      <c r="M179" s="67"/>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IA179" s="21">
        <v>13.01</v>
      </c>
      <c r="IB179" s="21" t="s">
        <v>209</v>
      </c>
      <c r="IE179" s="22"/>
      <c r="IF179" s="22"/>
      <c r="IG179" s="22"/>
      <c r="IH179" s="22"/>
      <c r="II179" s="22"/>
    </row>
    <row r="180" spans="1:243" s="21" customFormat="1" ht="42.75">
      <c r="A180" s="57">
        <v>13.02</v>
      </c>
      <c r="B180" s="58" t="s">
        <v>210</v>
      </c>
      <c r="C180" s="33"/>
      <c r="D180" s="33">
        <v>3</v>
      </c>
      <c r="E180" s="59" t="s">
        <v>47</v>
      </c>
      <c r="F180" s="60">
        <v>4507.28</v>
      </c>
      <c r="G180" s="43"/>
      <c r="H180" s="37"/>
      <c r="I180" s="38" t="s">
        <v>33</v>
      </c>
      <c r="J180" s="39">
        <f aca="true" t="shared" si="8" ref="J179:J242">IF(I180="Less(-)",-1,1)</f>
        <v>1</v>
      </c>
      <c r="K180" s="37" t="s">
        <v>34</v>
      </c>
      <c r="L180" s="37" t="s">
        <v>4</v>
      </c>
      <c r="M180" s="40"/>
      <c r="N180" s="49"/>
      <c r="O180" s="49"/>
      <c r="P180" s="50"/>
      <c r="Q180" s="49"/>
      <c r="R180" s="49"/>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2">
        <f aca="true" t="shared" si="9" ref="BA179:BA242">total_amount_ba($B$2,$D$2,D180,F180,J180,K180,M180)</f>
        <v>13521.84</v>
      </c>
      <c r="BB180" s="51">
        <f aca="true" t="shared" si="10" ref="BB179:BB242">BA180+SUM(N180:AZ180)</f>
        <v>13521.84</v>
      </c>
      <c r="BC180" s="56" t="str">
        <f aca="true" t="shared" si="11" ref="BC179:BC242">SpellNumber(L180,BB180)</f>
        <v>INR  Thirteen Thousand Five Hundred &amp; Twenty One  and Paise Eighty Four Only</v>
      </c>
      <c r="IA180" s="21">
        <v>13.02</v>
      </c>
      <c r="IB180" s="21" t="s">
        <v>210</v>
      </c>
      <c r="ID180" s="21">
        <v>3</v>
      </c>
      <c r="IE180" s="22" t="s">
        <v>47</v>
      </c>
      <c r="IF180" s="22"/>
      <c r="IG180" s="22"/>
      <c r="IH180" s="22"/>
      <c r="II180" s="22"/>
    </row>
    <row r="181" spans="1:243" s="21" customFormat="1" ht="110.25">
      <c r="A181" s="57">
        <v>13.04</v>
      </c>
      <c r="B181" s="58" t="s">
        <v>211</v>
      </c>
      <c r="C181" s="33"/>
      <c r="D181" s="67"/>
      <c r="E181" s="67"/>
      <c r="F181" s="67"/>
      <c r="G181" s="67"/>
      <c r="H181" s="67"/>
      <c r="I181" s="67"/>
      <c r="J181" s="67"/>
      <c r="K181" s="67"/>
      <c r="L181" s="67"/>
      <c r="M181" s="67"/>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IA181" s="21">
        <v>13.04</v>
      </c>
      <c r="IB181" s="21" t="s">
        <v>211</v>
      </c>
      <c r="IE181" s="22"/>
      <c r="IF181" s="22"/>
      <c r="IG181" s="22"/>
      <c r="IH181" s="22"/>
      <c r="II181" s="22"/>
    </row>
    <row r="182" spans="1:243" s="21" customFormat="1" ht="47.25">
      <c r="A182" s="61">
        <v>13.05</v>
      </c>
      <c r="B182" s="58" t="s">
        <v>212</v>
      </c>
      <c r="C182" s="33"/>
      <c r="D182" s="33">
        <v>3</v>
      </c>
      <c r="E182" s="59" t="s">
        <v>47</v>
      </c>
      <c r="F182" s="60">
        <v>2201.18</v>
      </c>
      <c r="G182" s="43"/>
      <c r="H182" s="37"/>
      <c r="I182" s="38" t="s">
        <v>33</v>
      </c>
      <c r="J182" s="39">
        <f t="shared" si="8"/>
        <v>1</v>
      </c>
      <c r="K182" s="37" t="s">
        <v>34</v>
      </c>
      <c r="L182" s="37" t="s">
        <v>4</v>
      </c>
      <c r="M182" s="40"/>
      <c r="N182" s="49"/>
      <c r="O182" s="49"/>
      <c r="P182" s="50"/>
      <c r="Q182" s="49"/>
      <c r="R182" s="49"/>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2">
        <f t="shared" si="9"/>
        <v>6603.54</v>
      </c>
      <c r="BB182" s="51">
        <f t="shared" si="10"/>
        <v>6603.54</v>
      </c>
      <c r="BC182" s="56" t="str">
        <f t="shared" si="11"/>
        <v>INR  Six Thousand Six Hundred &amp; Three  and Paise Fifty Four Only</v>
      </c>
      <c r="IA182" s="21">
        <v>13.05</v>
      </c>
      <c r="IB182" s="21" t="s">
        <v>212</v>
      </c>
      <c r="ID182" s="21">
        <v>3</v>
      </c>
      <c r="IE182" s="22" t="s">
        <v>47</v>
      </c>
      <c r="IF182" s="22"/>
      <c r="IG182" s="22"/>
      <c r="IH182" s="22"/>
      <c r="II182" s="22"/>
    </row>
    <row r="183" spans="1:243" s="21" customFormat="1" ht="110.25">
      <c r="A183" s="61">
        <v>13.07</v>
      </c>
      <c r="B183" s="58" t="s">
        <v>213</v>
      </c>
      <c r="C183" s="33"/>
      <c r="D183" s="67"/>
      <c r="E183" s="67"/>
      <c r="F183" s="67"/>
      <c r="G183" s="67"/>
      <c r="H183" s="67"/>
      <c r="I183" s="67"/>
      <c r="J183" s="67"/>
      <c r="K183" s="67"/>
      <c r="L183" s="67"/>
      <c r="M183" s="67"/>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IA183" s="21">
        <v>13.07</v>
      </c>
      <c r="IB183" s="21" t="s">
        <v>213</v>
      </c>
      <c r="IE183" s="22"/>
      <c r="IF183" s="22"/>
      <c r="IG183" s="22"/>
      <c r="IH183" s="22"/>
      <c r="II183" s="22"/>
    </row>
    <row r="184" spans="1:243" s="21" customFormat="1" ht="15.75">
      <c r="A184" s="61">
        <v>13.08</v>
      </c>
      <c r="B184" s="58" t="s">
        <v>214</v>
      </c>
      <c r="C184" s="33"/>
      <c r="D184" s="67"/>
      <c r="E184" s="67"/>
      <c r="F184" s="67"/>
      <c r="G184" s="67"/>
      <c r="H184" s="67"/>
      <c r="I184" s="67"/>
      <c r="J184" s="67"/>
      <c r="K184" s="67"/>
      <c r="L184" s="67"/>
      <c r="M184" s="67"/>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IA184" s="21">
        <v>13.08</v>
      </c>
      <c r="IB184" s="21" t="s">
        <v>214</v>
      </c>
      <c r="IE184" s="22"/>
      <c r="IF184" s="22"/>
      <c r="IG184" s="22"/>
      <c r="IH184" s="22"/>
      <c r="II184" s="22"/>
    </row>
    <row r="185" spans="1:243" s="21" customFormat="1" ht="30" customHeight="1">
      <c r="A185" s="61">
        <v>13.1</v>
      </c>
      <c r="B185" s="58" t="s">
        <v>215</v>
      </c>
      <c r="C185" s="33"/>
      <c r="D185" s="33">
        <v>1</v>
      </c>
      <c r="E185" s="59" t="s">
        <v>47</v>
      </c>
      <c r="F185" s="60">
        <v>5130.82</v>
      </c>
      <c r="G185" s="43"/>
      <c r="H185" s="37"/>
      <c r="I185" s="38" t="s">
        <v>33</v>
      </c>
      <c r="J185" s="39">
        <f t="shared" si="8"/>
        <v>1</v>
      </c>
      <c r="K185" s="37" t="s">
        <v>34</v>
      </c>
      <c r="L185" s="37" t="s">
        <v>4</v>
      </c>
      <c r="M185" s="40"/>
      <c r="N185" s="49"/>
      <c r="O185" s="49"/>
      <c r="P185" s="50"/>
      <c r="Q185" s="49"/>
      <c r="R185" s="49"/>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2">
        <f t="shared" si="9"/>
        <v>5130.82</v>
      </c>
      <c r="BB185" s="51">
        <f t="shared" si="10"/>
        <v>5130.82</v>
      </c>
      <c r="BC185" s="56" t="str">
        <f t="shared" si="11"/>
        <v>INR  Five Thousand One Hundred &amp; Thirty  and Paise Eighty Two Only</v>
      </c>
      <c r="IA185" s="21">
        <v>13.1</v>
      </c>
      <c r="IB185" s="21" t="s">
        <v>215</v>
      </c>
      <c r="ID185" s="21">
        <v>1</v>
      </c>
      <c r="IE185" s="22" t="s">
        <v>47</v>
      </c>
      <c r="IF185" s="22"/>
      <c r="IG185" s="22"/>
      <c r="IH185" s="22"/>
      <c r="II185" s="22"/>
    </row>
    <row r="186" spans="1:243" s="21" customFormat="1" ht="94.5">
      <c r="A186" s="61">
        <v>13.11</v>
      </c>
      <c r="B186" s="58" t="s">
        <v>216</v>
      </c>
      <c r="C186" s="33"/>
      <c r="D186" s="33">
        <v>3</v>
      </c>
      <c r="E186" s="59" t="s">
        <v>47</v>
      </c>
      <c r="F186" s="60">
        <v>260.89</v>
      </c>
      <c r="G186" s="43"/>
      <c r="H186" s="37"/>
      <c r="I186" s="38" t="s">
        <v>33</v>
      </c>
      <c r="J186" s="39">
        <f t="shared" si="8"/>
        <v>1</v>
      </c>
      <c r="K186" s="37" t="s">
        <v>34</v>
      </c>
      <c r="L186" s="37" t="s">
        <v>4</v>
      </c>
      <c r="M186" s="40"/>
      <c r="N186" s="49"/>
      <c r="O186" s="49"/>
      <c r="P186" s="50"/>
      <c r="Q186" s="49"/>
      <c r="R186" s="49"/>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2">
        <f t="shared" si="9"/>
        <v>782.67</v>
      </c>
      <c r="BB186" s="51">
        <f t="shared" si="10"/>
        <v>782.67</v>
      </c>
      <c r="BC186" s="56" t="str">
        <f t="shared" si="11"/>
        <v>INR  Seven Hundred &amp; Eighty Two  and Paise Sixty Seven Only</v>
      </c>
      <c r="IA186" s="21">
        <v>13.11</v>
      </c>
      <c r="IB186" s="21" t="s">
        <v>216</v>
      </c>
      <c r="ID186" s="21">
        <v>3</v>
      </c>
      <c r="IE186" s="22" t="s">
        <v>47</v>
      </c>
      <c r="IF186" s="22"/>
      <c r="IG186" s="22"/>
      <c r="IH186" s="22"/>
      <c r="II186" s="22"/>
    </row>
    <row r="187" spans="1:243" s="21" customFormat="1" ht="63">
      <c r="A187" s="61">
        <v>13.13</v>
      </c>
      <c r="B187" s="58" t="s">
        <v>217</v>
      </c>
      <c r="C187" s="33"/>
      <c r="D187" s="33">
        <v>3</v>
      </c>
      <c r="E187" s="59" t="s">
        <v>47</v>
      </c>
      <c r="F187" s="60">
        <v>774.27</v>
      </c>
      <c r="G187" s="43"/>
      <c r="H187" s="37"/>
      <c r="I187" s="38" t="s">
        <v>33</v>
      </c>
      <c r="J187" s="39">
        <f t="shared" si="8"/>
        <v>1</v>
      </c>
      <c r="K187" s="37" t="s">
        <v>34</v>
      </c>
      <c r="L187" s="37" t="s">
        <v>4</v>
      </c>
      <c r="M187" s="40"/>
      <c r="N187" s="49"/>
      <c r="O187" s="49"/>
      <c r="P187" s="50"/>
      <c r="Q187" s="49"/>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2">
        <f t="shared" si="9"/>
        <v>2322.81</v>
      </c>
      <c r="BB187" s="51">
        <f t="shared" si="10"/>
        <v>2322.81</v>
      </c>
      <c r="BC187" s="56" t="str">
        <f t="shared" si="11"/>
        <v>INR  Two Thousand Three Hundred &amp; Twenty Two  and Paise Eighty One Only</v>
      </c>
      <c r="IA187" s="21">
        <v>13.13</v>
      </c>
      <c r="IB187" s="21" t="s">
        <v>217</v>
      </c>
      <c r="ID187" s="21">
        <v>3</v>
      </c>
      <c r="IE187" s="22" t="s">
        <v>47</v>
      </c>
      <c r="IF187" s="22"/>
      <c r="IG187" s="22"/>
      <c r="IH187" s="22"/>
      <c r="II187" s="22"/>
    </row>
    <row r="188" spans="1:243" s="21" customFormat="1" ht="63">
      <c r="A188" s="61">
        <v>13.14</v>
      </c>
      <c r="B188" s="58" t="s">
        <v>218</v>
      </c>
      <c r="C188" s="33"/>
      <c r="D188" s="33">
        <v>3</v>
      </c>
      <c r="E188" s="59" t="s">
        <v>47</v>
      </c>
      <c r="F188" s="60">
        <v>5360.46</v>
      </c>
      <c r="G188" s="43"/>
      <c r="H188" s="37"/>
      <c r="I188" s="38" t="s">
        <v>33</v>
      </c>
      <c r="J188" s="39">
        <f t="shared" si="8"/>
        <v>1</v>
      </c>
      <c r="K188" s="37" t="s">
        <v>34</v>
      </c>
      <c r="L188" s="37" t="s">
        <v>4</v>
      </c>
      <c r="M188" s="40"/>
      <c r="N188" s="49"/>
      <c r="O188" s="49"/>
      <c r="P188" s="50"/>
      <c r="Q188" s="49"/>
      <c r="R188" s="49"/>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2">
        <f t="shared" si="9"/>
        <v>16081.38</v>
      </c>
      <c r="BB188" s="51">
        <f t="shared" si="10"/>
        <v>16081.38</v>
      </c>
      <c r="BC188" s="56" t="str">
        <f t="shared" si="11"/>
        <v>INR  Sixteen Thousand  &amp;Eighty One  and Paise Thirty Eight Only</v>
      </c>
      <c r="IA188" s="21">
        <v>13.14</v>
      </c>
      <c r="IB188" s="21" t="s">
        <v>218</v>
      </c>
      <c r="ID188" s="21">
        <v>3</v>
      </c>
      <c r="IE188" s="22" t="s">
        <v>47</v>
      </c>
      <c r="IF188" s="22"/>
      <c r="IG188" s="22"/>
      <c r="IH188" s="22"/>
      <c r="II188" s="22"/>
    </row>
    <row r="189" spans="1:243" s="21" customFormat="1" ht="47.25">
      <c r="A189" s="61">
        <v>13.16</v>
      </c>
      <c r="B189" s="58" t="s">
        <v>219</v>
      </c>
      <c r="C189" s="33"/>
      <c r="D189" s="67"/>
      <c r="E189" s="67"/>
      <c r="F189" s="67"/>
      <c r="G189" s="67"/>
      <c r="H189" s="67"/>
      <c r="I189" s="67"/>
      <c r="J189" s="67"/>
      <c r="K189" s="67"/>
      <c r="L189" s="67"/>
      <c r="M189" s="67"/>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IA189" s="21">
        <v>13.16</v>
      </c>
      <c r="IB189" s="21" t="s">
        <v>219</v>
      </c>
      <c r="IE189" s="22"/>
      <c r="IF189" s="22"/>
      <c r="IG189" s="22"/>
      <c r="IH189" s="22"/>
      <c r="II189" s="22"/>
    </row>
    <row r="190" spans="1:243" s="21" customFormat="1" ht="15.75">
      <c r="A190" s="61">
        <v>13.17</v>
      </c>
      <c r="B190" s="58" t="s">
        <v>220</v>
      </c>
      <c r="C190" s="33"/>
      <c r="D190" s="67"/>
      <c r="E190" s="67"/>
      <c r="F190" s="67"/>
      <c r="G190" s="67"/>
      <c r="H190" s="67"/>
      <c r="I190" s="67"/>
      <c r="J190" s="67"/>
      <c r="K190" s="67"/>
      <c r="L190" s="67"/>
      <c r="M190" s="67"/>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IA190" s="21">
        <v>13.17</v>
      </c>
      <c r="IB190" s="21" t="s">
        <v>220</v>
      </c>
      <c r="IE190" s="22"/>
      <c r="IF190" s="22"/>
      <c r="IG190" s="22"/>
      <c r="IH190" s="22"/>
      <c r="II190" s="22"/>
    </row>
    <row r="191" spans="1:243" s="21" customFormat="1" ht="31.5" customHeight="1">
      <c r="A191" s="61">
        <v>13.19</v>
      </c>
      <c r="B191" s="58" t="s">
        <v>221</v>
      </c>
      <c r="C191" s="33"/>
      <c r="D191" s="33">
        <v>1</v>
      </c>
      <c r="E191" s="59" t="s">
        <v>47</v>
      </c>
      <c r="F191" s="60">
        <v>88.65</v>
      </c>
      <c r="G191" s="43"/>
      <c r="H191" s="37"/>
      <c r="I191" s="38" t="s">
        <v>33</v>
      </c>
      <c r="J191" s="39">
        <f t="shared" si="8"/>
        <v>1</v>
      </c>
      <c r="K191" s="37" t="s">
        <v>34</v>
      </c>
      <c r="L191" s="37" t="s">
        <v>4</v>
      </c>
      <c r="M191" s="40"/>
      <c r="N191" s="49"/>
      <c r="O191" s="49"/>
      <c r="P191" s="50"/>
      <c r="Q191" s="49"/>
      <c r="R191" s="49"/>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2">
        <f t="shared" si="9"/>
        <v>88.65</v>
      </c>
      <c r="BB191" s="51">
        <f t="shared" si="10"/>
        <v>88.65</v>
      </c>
      <c r="BC191" s="56" t="str">
        <f t="shared" si="11"/>
        <v>INR  Eighty Eight and Paise Sixty Five Only</v>
      </c>
      <c r="IA191" s="21">
        <v>13.19</v>
      </c>
      <c r="IB191" s="21" t="s">
        <v>221</v>
      </c>
      <c r="ID191" s="21">
        <v>1</v>
      </c>
      <c r="IE191" s="22" t="s">
        <v>47</v>
      </c>
      <c r="IF191" s="22"/>
      <c r="IG191" s="22"/>
      <c r="IH191" s="22"/>
      <c r="II191" s="22"/>
    </row>
    <row r="192" spans="1:243" s="21" customFormat="1" ht="94.5">
      <c r="A192" s="61">
        <v>13.2</v>
      </c>
      <c r="B192" s="58" t="s">
        <v>222</v>
      </c>
      <c r="C192" s="33"/>
      <c r="D192" s="33">
        <v>3</v>
      </c>
      <c r="E192" s="59" t="s">
        <v>47</v>
      </c>
      <c r="F192" s="60">
        <v>1124.99</v>
      </c>
      <c r="G192" s="43"/>
      <c r="H192" s="37"/>
      <c r="I192" s="38" t="s">
        <v>33</v>
      </c>
      <c r="J192" s="39">
        <f t="shared" si="8"/>
        <v>1</v>
      </c>
      <c r="K192" s="37" t="s">
        <v>34</v>
      </c>
      <c r="L192" s="37" t="s">
        <v>4</v>
      </c>
      <c r="M192" s="40"/>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2">
        <f t="shared" si="9"/>
        <v>3374.97</v>
      </c>
      <c r="BB192" s="51">
        <f t="shared" si="10"/>
        <v>3374.97</v>
      </c>
      <c r="BC192" s="56" t="str">
        <f t="shared" si="11"/>
        <v>INR  Three Thousand Three Hundred &amp; Seventy Four  and Paise Ninety Seven Only</v>
      </c>
      <c r="IA192" s="21">
        <v>13.2</v>
      </c>
      <c r="IB192" s="21" t="s">
        <v>222</v>
      </c>
      <c r="ID192" s="21">
        <v>3</v>
      </c>
      <c r="IE192" s="22" t="s">
        <v>47</v>
      </c>
      <c r="IF192" s="22"/>
      <c r="IG192" s="22"/>
      <c r="IH192" s="22"/>
      <c r="II192" s="22"/>
    </row>
    <row r="193" spans="1:243" s="21" customFormat="1" ht="31.5">
      <c r="A193" s="61">
        <v>13.22</v>
      </c>
      <c r="B193" s="58" t="s">
        <v>223</v>
      </c>
      <c r="C193" s="33"/>
      <c r="D193" s="67"/>
      <c r="E193" s="67"/>
      <c r="F193" s="67"/>
      <c r="G193" s="67"/>
      <c r="H193" s="67"/>
      <c r="I193" s="67"/>
      <c r="J193" s="67"/>
      <c r="K193" s="67"/>
      <c r="L193" s="67"/>
      <c r="M193" s="67"/>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IA193" s="21">
        <v>13.22</v>
      </c>
      <c r="IB193" s="21" t="s">
        <v>223</v>
      </c>
      <c r="IE193" s="22"/>
      <c r="IF193" s="22"/>
      <c r="IG193" s="22"/>
      <c r="IH193" s="22"/>
      <c r="II193" s="22"/>
    </row>
    <row r="194" spans="1:243" s="21" customFormat="1" ht="15.75">
      <c r="A194" s="61">
        <v>13.23</v>
      </c>
      <c r="B194" s="58" t="s">
        <v>224</v>
      </c>
      <c r="C194" s="33"/>
      <c r="D194" s="67"/>
      <c r="E194" s="67"/>
      <c r="F194" s="67"/>
      <c r="G194" s="67"/>
      <c r="H194" s="67"/>
      <c r="I194" s="67"/>
      <c r="J194" s="67"/>
      <c r="K194" s="67"/>
      <c r="L194" s="67"/>
      <c r="M194" s="67"/>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IA194" s="21">
        <v>13.23</v>
      </c>
      <c r="IB194" s="21" t="s">
        <v>224</v>
      </c>
      <c r="IE194" s="22"/>
      <c r="IF194" s="22"/>
      <c r="IG194" s="22"/>
      <c r="IH194" s="22"/>
      <c r="II194" s="22"/>
    </row>
    <row r="195" spans="1:243" s="21" customFormat="1" ht="42.75">
      <c r="A195" s="61">
        <v>13.25</v>
      </c>
      <c r="B195" s="58" t="s">
        <v>225</v>
      </c>
      <c r="C195" s="33"/>
      <c r="D195" s="33">
        <v>30</v>
      </c>
      <c r="E195" s="59" t="s">
        <v>44</v>
      </c>
      <c r="F195" s="60">
        <v>957.65</v>
      </c>
      <c r="G195" s="43"/>
      <c r="H195" s="37"/>
      <c r="I195" s="38" t="s">
        <v>33</v>
      </c>
      <c r="J195" s="39">
        <f t="shared" si="8"/>
        <v>1</v>
      </c>
      <c r="K195" s="37" t="s">
        <v>34</v>
      </c>
      <c r="L195" s="37" t="s">
        <v>4</v>
      </c>
      <c r="M195" s="40"/>
      <c r="N195" s="49"/>
      <c r="O195" s="49"/>
      <c r="P195" s="50"/>
      <c r="Q195" s="49"/>
      <c r="R195" s="49"/>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2">
        <f t="shared" si="9"/>
        <v>28729.5</v>
      </c>
      <c r="BB195" s="51">
        <f t="shared" si="10"/>
        <v>28729.5</v>
      </c>
      <c r="BC195" s="56" t="str">
        <f t="shared" si="11"/>
        <v>INR  Twenty Eight Thousand Seven Hundred &amp; Twenty Nine  and Paise Fifty Only</v>
      </c>
      <c r="IA195" s="21">
        <v>13.25</v>
      </c>
      <c r="IB195" s="21" t="s">
        <v>225</v>
      </c>
      <c r="ID195" s="21">
        <v>30</v>
      </c>
      <c r="IE195" s="22" t="s">
        <v>44</v>
      </c>
      <c r="IF195" s="22"/>
      <c r="IG195" s="22"/>
      <c r="IH195" s="22"/>
      <c r="II195" s="22"/>
    </row>
    <row r="196" spans="1:243" s="21" customFormat="1" ht="15.75">
      <c r="A196" s="61">
        <v>13.26</v>
      </c>
      <c r="B196" s="58" t="s">
        <v>226</v>
      </c>
      <c r="C196" s="33"/>
      <c r="D196" s="67"/>
      <c r="E196" s="67"/>
      <c r="F196" s="67"/>
      <c r="G196" s="67"/>
      <c r="H196" s="67"/>
      <c r="I196" s="67"/>
      <c r="J196" s="67"/>
      <c r="K196" s="67"/>
      <c r="L196" s="67"/>
      <c r="M196" s="67"/>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IA196" s="21">
        <v>13.26</v>
      </c>
      <c r="IB196" s="21" t="s">
        <v>226</v>
      </c>
      <c r="IE196" s="22"/>
      <c r="IF196" s="22"/>
      <c r="IG196" s="22"/>
      <c r="IH196" s="22"/>
      <c r="II196" s="22"/>
    </row>
    <row r="197" spans="1:243" s="21" customFormat="1" ht="31.5">
      <c r="A197" s="61">
        <v>13.28</v>
      </c>
      <c r="B197" s="58" t="s">
        <v>227</v>
      </c>
      <c r="C197" s="33"/>
      <c r="D197" s="33">
        <v>15</v>
      </c>
      <c r="E197" s="59" t="s">
        <v>44</v>
      </c>
      <c r="F197" s="60">
        <v>869.84</v>
      </c>
      <c r="G197" s="43"/>
      <c r="H197" s="37"/>
      <c r="I197" s="38" t="s">
        <v>33</v>
      </c>
      <c r="J197" s="39">
        <f t="shared" si="8"/>
        <v>1</v>
      </c>
      <c r="K197" s="37" t="s">
        <v>34</v>
      </c>
      <c r="L197" s="37" t="s">
        <v>4</v>
      </c>
      <c r="M197" s="40"/>
      <c r="N197" s="49"/>
      <c r="O197" s="49"/>
      <c r="P197" s="50"/>
      <c r="Q197" s="49"/>
      <c r="R197" s="49"/>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2">
        <f t="shared" si="9"/>
        <v>13047.6</v>
      </c>
      <c r="BB197" s="51">
        <f t="shared" si="10"/>
        <v>13047.6</v>
      </c>
      <c r="BC197" s="56" t="str">
        <f t="shared" si="11"/>
        <v>INR  Thirteen Thousand  &amp;Forty Seven  and Paise Sixty Only</v>
      </c>
      <c r="IA197" s="21">
        <v>13.28</v>
      </c>
      <c r="IB197" s="21" t="s">
        <v>227</v>
      </c>
      <c r="ID197" s="21">
        <v>15</v>
      </c>
      <c r="IE197" s="22" t="s">
        <v>44</v>
      </c>
      <c r="IF197" s="22"/>
      <c r="IG197" s="22"/>
      <c r="IH197" s="22"/>
      <c r="II197" s="22"/>
    </row>
    <row r="198" spans="1:243" s="21" customFormat="1" ht="63">
      <c r="A198" s="61">
        <v>13.29</v>
      </c>
      <c r="B198" s="58" t="s">
        <v>228</v>
      </c>
      <c r="C198" s="33"/>
      <c r="D198" s="67"/>
      <c r="E198" s="67"/>
      <c r="F198" s="67"/>
      <c r="G198" s="67"/>
      <c r="H198" s="67"/>
      <c r="I198" s="67"/>
      <c r="J198" s="67"/>
      <c r="K198" s="67"/>
      <c r="L198" s="67"/>
      <c r="M198" s="67"/>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IA198" s="21">
        <v>13.29</v>
      </c>
      <c r="IB198" s="21" t="s">
        <v>228</v>
      </c>
      <c r="IE198" s="22"/>
      <c r="IF198" s="22"/>
      <c r="IG198" s="22"/>
      <c r="IH198" s="22"/>
      <c r="II198" s="22"/>
    </row>
    <row r="199" spans="1:243" s="21" customFormat="1" ht="15.75">
      <c r="A199" s="61">
        <v>13.31</v>
      </c>
      <c r="B199" s="58" t="s">
        <v>224</v>
      </c>
      <c r="C199" s="33"/>
      <c r="D199" s="67"/>
      <c r="E199" s="67"/>
      <c r="F199" s="67"/>
      <c r="G199" s="67"/>
      <c r="H199" s="67"/>
      <c r="I199" s="67"/>
      <c r="J199" s="67"/>
      <c r="K199" s="67"/>
      <c r="L199" s="67"/>
      <c r="M199" s="67"/>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IA199" s="21">
        <v>13.31</v>
      </c>
      <c r="IB199" s="21" t="s">
        <v>224</v>
      </c>
      <c r="IE199" s="22"/>
      <c r="IF199" s="22"/>
      <c r="IG199" s="22"/>
      <c r="IH199" s="22"/>
      <c r="II199" s="22"/>
    </row>
    <row r="200" spans="1:243" s="21" customFormat="1" ht="42.75">
      <c r="A200" s="61">
        <v>13.32</v>
      </c>
      <c r="B200" s="58" t="s">
        <v>229</v>
      </c>
      <c r="C200" s="33"/>
      <c r="D200" s="33">
        <v>3</v>
      </c>
      <c r="E200" s="59" t="s">
        <v>47</v>
      </c>
      <c r="F200" s="60">
        <v>404.78</v>
      </c>
      <c r="G200" s="43"/>
      <c r="H200" s="37"/>
      <c r="I200" s="38" t="s">
        <v>33</v>
      </c>
      <c r="J200" s="39">
        <f t="shared" si="8"/>
        <v>1</v>
      </c>
      <c r="K200" s="37" t="s">
        <v>34</v>
      </c>
      <c r="L200" s="37" t="s">
        <v>4</v>
      </c>
      <c r="M200" s="40"/>
      <c r="N200" s="49"/>
      <c r="O200" s="49"/>
      <c r="P200" s="50"/>
      <c r="Q200" s="49"/>
      <c r="R200" s="49"/>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2">
        <f t="shared" si="9"/>
        <v>1214.34</v>
      </c>
      <c r="BB200" s="51">
        <f t="shared" si="10"/>
        <v>1214.34</v>
      </c>
      <c r="BC200" s="56" t="str">
        <f t="shared" si="11"/>
        <v>INR  One Thousand Two Hundred &amp; Fourteen  and Paise Thirty Four Only</v>
      </c>
      <c r="IA200" s="21">
        <v>13.32</v>
      </c>
      <c r="IB200" s="21" t="s">
        <v>229</v>
      </c>
      <c r="ID200" s="21">
        <v>3</v>
      </c>
      <c r="IE200" s="22" t="s">
        <v>47</v>
      </c>
      <c r="IF200" s="22"/>
      <c r="IG200" s="22"/>
      <c r="IH200" s="22"/>
      <c r="II200" s="22"/>
    </row>
    <row r="201" spans="1:243" s="21" customFormat="1" ht="31.5">
      <c r="A201" s="61">
        <v>13.34</v>
      </c>
      <c r="B201" s="58" t="s">
        <v>230</v>
      </c>
      <c r="C201" s="33"/>
      <c r="D201" s="67"/>
      <c r="E201" s="67"/>
      <c r="F201" s="67"/>
      <c r="G201" s="67"/>
      <c r="H201" s="67"/>
      <c r="I201" s="67"/>
      <c r="J201" s="67"/>
      <c r="K201" s="67"/>
      <c r="L201" s="67"/>
      <c r="M201" s="67"/>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IA201" s="21">
        <v>13.34</v>
      </c>
      <c r="IB201" s="21" t="s">
        <v>230</v>
      </c>
      <c r="IE201" s="22"/>
      <c r="IF201" s="22"/>
      <c r="IG201" s="22"/>
      <c r="IH201" s="22"/>
      <c r="II201" s="22"/>
    </row>
    <row r="202" spans="1:243" s="21" customFormat="1" ht="15.75">
      <c r="A202" s="61">
        <v>13.35</v>
      </c>
      <c r="B202" s="58" t="s">
        <v>224</v>
      </c>
      <c r="C202" s="33"/>
      <c r="D202" s="67"/>
      <c r="E202" s="67"/>
      <c r="F202" s="67"/>
      <c r="G202" s="67"/>
      <c r="H202" s="67"/>
      <c r="I202" s="67"/>
      <c r="J202" s="67"/>
      <c r="K202" s="67"/>
      <c r="L202" s="67"/>
      <c r="M202" s="67"/>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IA202" s="21">
        <v>13.35</v>
      </c>
      <c r="IB202" s="21" t="s">
        <v>224</v>
      </c>
      <c r="IE202" s="22"/>
      <c r="IF202" s="22"/>
      <c r="IG202" s="22"/>
      <c r="IH202" s="22"/>
      <c r="II202" s="22"/>
    </row>
    <row r="203" spans="1:243" s="21" customFormat="1" ht="28.5">
      <c r="A203" s="61">
        <v>13.37</v>
      </c>
      <c r="B203" s="58" t="s">
        <v>231</v>
      </c>
      <c r="C203" s="33"/>
      <c r="D203" s="33">
        <v>6</v>
      </c>
      <c r="E203" s="59" t="s">
        <v>47</v>
      </c>
      <c r="F203" s="60">
        <v>342.61</v>
      </c>
      <c r="G203" s="43"/>
      <c r="H203" s="37"/>
      <c r="I203" s="38" t="s">
        <v>33</v>
      </c>
      <c r="J203" s="39">
        <f t="shared" si="8"/>
        <v>1</v>
      </c>
      <c r="K203" s="37" t="s">
        <v>34</v>
      </c>
      <c r="L203" s="37" t="s">
        <v>4</v>
      </c>
      <c r="M203" s="40"/>
      <c r="N203" s="49"/>
      <c r="O203" s="49"/>
      <c r="P203" s="50"/>
      <c r="Q203" s="49"/>
      <c r="R203" s="49"/>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2">
        <f t="shared" si="9"/>
        <v>2055.66</v>
      </c>
      <c r="BB203" s="51">
        <f t="shared" si="10"/>
        <v>2055.66</v>
      </c>
      <c r="BC203" s="56" t="str">
        <f t="shared" si="11"/>
        <v>INR  Two Thousand  &amp;Fifty Five  and Paise Sixty Six Only</v>
      </c>
      <c r="IA203" s="21">
        <v>13.37</v>
      </c>
      <c r="IB203" s="21" t="s">
        <v>231</v>
      </c>
      <c r="ID203" s="21">
        <v>6</v>
      </c>
      <c r="IE203" s="22" t="s">
        <v>47</v>
      </c>
      <c r="IF203" s="22"/>
      <c r="IG203" s="22"/>
      <c r="IH203" s="22"/>
      <c r="II203" s="22"/>
    </row>
    <row r="204" spans="1:243" s="21" customFormat="1" ht="15.75">
      <c r="A204" s="61">
        <v>13.38</v>
      </c>
      <c r="B204" s="58" t="s">
        <v>232</v>
      </c>
      <c r="C204" s="33"/>
      <c r="D204" s="67"/>
      <c r="E204" s="67"/>
      <c r="F204" s="67"/>
      <c r="G204" s="67"/>
      <c r="H204" s="67"/>
      <c r="I204" s="67"/>
      <c r="J204" s="67"/>
      <c r="K204" s="67"/>
      <c r="L204" s="67"/>
      <c r="M204" s="67"/>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IA204" s="21">
        <v>13.38</v>
      </c>
      <c r="IB204" s="21" t="s">
        <v>232</v>
      </c>
      <c r="IE204" s="22"/>
      <c r="IF204" s="22"/>
      <c r="IG204" s="22"/>
      <c r="IH204" s="22"/>
      <c r="II204" s="22"/>
    </row>
    <row r="205" spans="1:243" s="21" customFormat="1" ht="15.75">
      <c r="A205" s="61">
        <v>13.4</v>
      </c>
      <c r="B205" s="58" t="s">
        <v>74</v>
      </c>
      <c r="C205" s="33"/>
      <c r="D205" s="67"/>
      <c r="E205" s="67"/>
      <c r="F205" s="67"/>
      <c r="G205" s="67"/>
      <c r="H205" s="67"/>
      <c r="I205" s="67"/>
      <c r="J205" s="67"/>
      <c r="K205" s="67"/>
      <c r="L205" s="67"/>
      <c r="M205" s="67"/>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IA205" s="21">
        <v>13.4</v>
      </c>
      <c r="IB205" s="21" t="s">
        <v>74</v>
      </c>
      <c r="IE205" s="22"/>
      <c r="IF205" s="22"/>
      <c r="IG205" s="22"/>
      <c r="IH205" s="22"/>
      <c r="II205" s="22"/>
    </row>
    <row r="206" spans="1:243" s="21" customFormat="1" ht="42.75">
      <c r="A206" s="61">
        <v>13.41</v>
      </c>
      <c r="B206" s="58" t="s">
        <v>229</v>
      </c>
      <c r="C206" s="33"/>
      <c r="D206" s="33">
        <v>5</v>
      </c>
      <c r="E206" s="59" t="s">
        <v>47</v>
      </c>
      <c r="F206" s="60">
        <v>359.01</v>
      </c>
      <c r="G206" s="43"/>
      <c r="H206" s="37"/>
      <c r="I206" s="38" t="s">
        <v>33</v>
      </c>
      <c r="J206" s="39">
        <f t="shared" si="8"/>
        <v>1</v>
      </c>
      <c r="K206" s="37" t="s">
        <v>34</v>
      </c>
      <c r="L206" s="37" t="s">
        <v>4</v>
      </c>
      <c r="M206" s="40"/>
      <c r="N206" s="49"/>
      <c r="O206" s="49"/>
      <c r="P206" s="50"/>
      <c r="Q206" s="49"/>
      <c r="R206" s="49"/>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2">
        <f t="shared" si="9"/>
        <v>1795.05</v>
      </c>
      <c r="BB206" s="51">
        <f t="shared" si="10"/>
        <v>1795.05</v>
      </c>
      <c r="BC206" s="56" t="str">
        <f t="shared" si="11"/>
        <v>INR  One Thousand Seven Hundred &amp; Ninety Five  and Paise Five Only</v>
      </c>
      <c r="IA206" s="21">
        <v>13.41</v>
      </c>
      <c r="IB206" s="21" t="s">
        <v>229</v>
      </c>
      <c r="ID206" s="21">
        <v>5</v>
      </c>
      <c r="IE206" s="22" t="s">
        <v>47</v>
      </c>
      <c r="IF206" s="22"/>
      <c r="IG206" s="22"/>
      <c r="IH206" s="22"/>
      <c r="II206" s="22"/>
    </row>
    <row r="207" spans="1:243" s="21" customFormat="1" ht="15.75">
      <c r="A207" s="61">
        <v>13.43</v>
      </c>
      <c r="B207" s="58" t="s">
        <v>233</v>
      </c>
      <c r="C207" s="33"/>
      <c r="D207" s="67"/>
      <c r="E207" s="67"/>
      <c r="F207" s="67"/>
      <c r="G207" s="67"/>
      <c r="H207" s="67"/>
      <c r="I207" s="67"/>
      <c r="J207" s="67"/>
      <c r="K207" s="67"/>
      <c r="L207" s="67"/>
      <c r="M207" s="67"/>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IA207" s="21">
        <v>13.43</v>
      </c>
      <c r="IB207" s="21" t="s">
        <v>233</v>
      </c>
      <c r="IE207" s="22"/>
      <c r="IF207" s="22"/>
      <c r="IG207" s="22"/>
      <c r="IH207" s="22"/>
      <c r="II207" s="22"/>
    </row>
    <row r="208" spans="1:243" s="21" customFormat="1" ht="28.5">
      <c r="A208" s="61">
        <v>13.44</v>
      </c>
      <c r="B208" s="58" t="s">
        <v>229</v>
      </c>
      <c r="C208" s="33"/>
      <c r="D208" s="33">
        <v>3</v>
      </c>
      <c r="E208" s="59" t="s">
        <v>47</v>
      </c>
      <c r="F208" s="60">
        <v>224.73</v>
      </c>
      <c r="G208" s="43"/>
      <c r="H208" s="37"/>
      <c r="I208" s="38" t="s">
        <v>33</v>
      </c>
      <c r="J208" s="39">
        <f t="shared" si="8"/>
        <v>1</v>
      </c>
      <c r="K208" s="37" t="s">
        <v>34</v>
      </c>
      <c r="L208" s="37" t="s">
        <v>4</v>
      </c>
      <c r="M208" s="40"/>
      <c r="N208" s="49"/>
      <c r="O208" s="49"/>
      <c r="P208" s="50"/>
      <c r="Q208" s="49"/>
      <c r="R208" s="49"/>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2">
        <f t="shared" si="9"/>
        <v>674.19</v>
      </c>
      <c r="BB208" s="51">
        <f t="shared" si="10"/>
        <v>674.19</v>
      </c>
      <c r="BC208" s="56" t="str">
        <f t="shared" si="11"/>
        <v>INR  Six Hundred &amp; Seventy Four  and Paise Nineteen Only</v>
      </c>
      <c r="IA208" s="21">
        <v>13.44</v>
      </c>
      <c r="IB208" s="21" t="s">
        <v>229</v>
      </c>
      <c r="ID208" s="21">
        <v>3</v>
      </c>
      <c r="IE208" s="22" t="s">
        <v>47</v>
      </c>
      <c r="IF208" s="22"/>
      <c r="IG208" s="22"/>
      <c r="IH208" s="22"/>
      <c r="II208" s="22"/>
    </row>
    <row r="209" spans="1:243" s="21" customFormat="1" ht="47.25">
      <c r="A209" s="61">
        <v>13.46</v>
      </c>
      <c r="B209" s="58" t="s">
        <v>234</v>
      </c>
      <c r="C209" s="33"/>
      <c r="D209" s="67"/>
      <c r="E209" s="67"/>
      <c r="F209" s="67"/>
      <c r="G209" s="67"/>
      <c r="H209" s="67"/>
      <c r="I209" s="67"/>
      <c r="J209" s="67"/>
      <c r="K209" s="67"/>
      <c r="L209" s="67"/>
      <c r="M209" s="67"/>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IA209" s="21">
        <v>13.46</v>
      </c>
      <c r="IB209" s="21" t="s">
        <v>234</v>
      </c>
      <c r="IE209" s="22"/>
      <c r="IF209" s="22"/>
      <c r="IG209" s="22"/>
      <c r="IH209" s="22"/>
      <c r="II209" s="22"/>
    </row>
    <row r="210" spans="1:243" s="21" customFormat="1" ht="42.75">
      <c r="A210" s="61">
        <v>13.47</v>
      </c>
      <c r="B210" s="58" t="s">
        <v>74</v>
      </c>
      <c r="C210" s="33"/>
      <c r="D210" s="33">
        <v>25</v>
      </c>
      <c r="E210" s="59" t="s">
        <v>47</v>
      </c>
      <c r="F210" s="60">
        <v>422.14</v>
      </c>
      <c r="G210" s="43"/>
      <c r="H210" s="37"/>
      <c r="I210" s="38" t="s">
        <v>33</v>
      </c>
      <c r="J210" s="39">
        <f t="shared" si="8"/>
        <v>1</v>
      </c>
      <c r="K210" s="37" t="s">
        <v>34</v>
      </c>
      <c r="L210" s="37" t="s">
        <v>4</v>
      </c>
      <c r="M210" s="40"/>
      <c r="N210" s="49"/>
      <c r="O210" s="49"/>
      <c r="P210" s="50"/>
      <c r="Q210" s="49"/>
      <c r="R210" s="49"/>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2">
        <f t="shared" si="9"/>
        <v>10553.5</v>
      </c>
      <c r="BB210" s="51">
        <f t="shared" si="10"/>
        <v>10553.5</v>
      </c>
      <c r="BC210" s="56" t="str">
        <f t="shared" si="11"/>
        <v>INR  Ten Thousand Five Hundred &amp; Fifty Three  and Paise Fifty Only</v>
      </c>
      <c r="IA210" s="21">
        <v>13.47</v>
      </c>
      <c r="IB210" s="21" t="s">
        <v>74</v>
      </c>
      <c r="ID210" s="21">
        <v>25</v>
      </c>
      <c r="IE210" s="22" t="s">
        <v>47</v>
      </c>
      <c r="IF210" s="22"/>
      <c r="IG210" s="22"/>
      <c r="IH210" s="22"/>
      <c r="II210" s="22"/>
    </row>
    <row r="211" spans="1:243" s="21" customFormat="1" ht="32.25" customHeight="1">
      <c r="A211" s="61">
        <v>13.49</v>
      </c>
      <c r="B211" s="58" t="s">
        <v>233</v>
      </c>
      <c r="C211" s="33"/>
      <c r="D211" s="33">
        <v>15</v>
      </c>
      <c r="E211" s="59" t="s">
        <v>47</v>
      </c>
      <c r="F211" s="60">
        <v>357.65</v>
      </c>
      <c r="G211" s="43"/>
      <c r="H211" s="37"/>
      <c r="I211" s="38" t="s">
        <v>33</v>
      </c>
      <c r="J211" s="39">
        <f t="shared" si="8"/>
        <v>1</v>
      </c>
      <c r="K211" s="37" t="s">
        <v>34</v>
      </c>
      <c r="L211" s="37" t="s">
        <v>4</v>
      </c>
      <c r="M211" s="40"/>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2">
        <f t="shared" si="9"/>
        <v>5364.75</v>
      </c>
      <c r="BB211" s="51">
        <f t="shared" si="10"/>
        <v>5364.75</v>
      </c>
      <c r="BC211" s="56" t="str">
        <f t="shared" si="11"/>
        <v>INR  Five Thousand Three Hundred &amp; Sixty Four  and Paise Seventy Five Only</v>
      </c>
      <c r="IA211" s="21">
        <v>13.49</v>
      </c>
      <c r="IB211" s="21" t="s">
        <v>233</v>
      </c>
      <c r="ID211" s="21">
        <v>15</v>
      </c>
      <c r="IE211" s="22" t="s">
        <v>47</v>
      </c>
      <c r="IF211" s="22"/>
      <c r="IG211" s="22"/>
      <c r="IH211" s="22"/>
      <c r="II211" s="22"/>
    </row>
    <row r="212" spans="1:243" s="21" customFormat="1" ht="94.5">
      <c r="A212" s="61">
        <v>13.5</v>
      </c>
      <c r="B212" s="58" t="s">
        <v>235</v>
      </c>
      <c r="C212" s="33"/>
      <c r="D212" s="67"/>
      <c r="E212" s="67"/>
      <c r="F212" s="67"/>
      <c r="G212" s="67"/>
      <c r="H212" s="67"/>
      <c r="I212" s="67"/>
      <c r="J212" s="67"/>
      <c r="K212" s="67"/>
      <c r="L212" s="67"/>
      <c r="M212" s="67"/>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IA212" s="21">
        <v>13.5</v>
      </c>
      <c r="IB212" s="21" t="s">
        <v>235</v>
      </c>
      <c r="IE212" s="22"/>
      <c r="IF212" s="22"/>
      <c r="IG212" s="22"/>
      <c r="IH212" s="22"/>
      <c r="II212" s="22"/>
    </row>
    <row r="213" spans="1:243" s="21" customFormat="1" ht="15.75">
      <c r="A213" s="61">
        <v>13.52</v>
      </c>
      <c r="B213" s="58" t="s">
        <v>236</v>
      </c>
      <c r="C213" s="33"/>
      <c r="D213" s="67"/>
      <c r="E213" s="67"/>
      <c r="F213" s="67"/>
      <c r="G213" s="67"/>
      <c r="H213" s="67"/>
      <c r="I213" s="67"/>
      <c r="J213" s="67"/>
      <c r="K213" s="67"/>
      <c r="L213" s="67"/>
      <c r="M213" s="67"/>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IA213" s="21">
        <v>13.52</v>
      </c>
      <c r="IB213" s="21" t="s">
        <v>236</v>
      </c>
      <c r="IE213" s="22"/>
      <c r="IF213" s="22"/>
      <c r="IG213" s="22"/>
      <c r="IH213" s="22"/>
      <c r="II213" s="22"/>
    </row>
    <row r="214" spans="1:243" s="21" customFormat="1" ht="42.75">
      <c r="A214" s="61">
        <v>13.53</v>
      </c>
      <c r="B214" s="58" t="s">
        <v>237</v>
      </c>
      <c r="C214" s="33"/>
      <c r="D214" s="33">
        <v>4</v>
      </c>
      <c r="E214" s="59" t="s">
        <v>47</v>
      </c>
      <c r="F214" s="60">
        <v>1326.22</v>
      </c>
      <c r="G214" s="43"/>
      <c r="H214" s="37"/>
      <c r="I214" s="38" t="s">
        <v>33</v>
      </c>
      <c r="J214" s="39">
        <f t="shared" si="8"/>
        <v>1</v>
      </c>
      <c r="K214" s="37" t="s">
        <v>34</v>
      </c>
      <c r="L214" s="37" t="s">
        <v>4</v>
      </c>
      <c r="M214" s="40"/>
      <c r="N214" s="49"/>
      <c r="O214" s="49"/>
      <c r="P214" s="50"/>
      <c r="Q214" s="49"/>
      <c r="R214" s="49"/>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2">
        <f t="shared" si="9"/>
        <v>5304.88</v>
      </c>
      <c r="BB214" s="51">
        <f t="shared" si="10"/>
        <v>5304.88</v>
      </c>
      <c r="BC214" s="56" t="str">
        <f t="shared" si="11"/>
        <v>INR  Five Thousand Three Hundred &amp; Four  and Paise Eighty Eight Only</v>
      </c>
      <c r="IA214" s="21">
        <v>13.53</v>
      </c>
      <c r="IB214" s="21" t="s">
        <v>237</v>
      </c>
      <c r="ID214" s="21">
        <v>4</v>
      </c>
      <c r="IE214" s="22" t="s">
        <v>47</v>
      </c>
      <c r="IF214" s="22"/>
      <c r="IG214" s="22"/>
      <c r="IH214" s="22"/>
      <c r="II214" s="22"/>
    </row>
    <row r="215" spans="1:243" s="21" customFormat="1" ht="15.75">
      <c r="A215" s="61">
        <v>13.55</v>
      </c>
      <c r="B215" s="58" t="s">
        <v>238</v>
      </c>
      <c r="C215" s="33"/>
      <c r="D215" s="67"/>
      <c r="E215" s="67"/>
      <c r="F215" s="67"/>
      <c r="G215" s="67"/>
      <c r="H215" s="67"/>
      <c r="I215" s="67"/>
      <c r="J215" s="67"/>
      <c r="K215" s="67"/>
      <c r="L215" s="67"/>
      <c r="M215" s="67"/>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IA215" s="21">
        <v>13.55</v>
      </c>
      <c r="IB215" s="21" t="s">
        <v>238</v>
      </c>
      <c r="IE215" s="22"/>
      <c r="IF215" s="22"/>
      <c r="IG215" s="22"/>
      <c r="IH215" s="22"/>
      <c r="II215" s="22"/>
    </row>
    <row r="216" spans="1:243" s="21" customFormat="1" ht="42.75">
      <c r="A216" s="61">
        <v>13.56</v>
      </c>
      <c r="B216" s="58" t="s">
        <v>229</v>
      </c>
      <c r="C216" s="33"/>
      <c r="D216" s="33">
        <v>6</v>
      </c>
      <c r="E216" s="59" t="s">
        <v>47</v>
      </c>
      <c r="F216" s="60">
        <v>1384.88</v>
      </c>
      <c r="G216" s="43"/>
      <c r="H216" s="37"/>
      <c r="I216" s="38" t="s">
        <v>33</v>
      </c>
      <c r="J216" s="39">
        <f t="shared" si="8"/>
        <v>1</v>
      </c>
      <c r="K216" s="37" t="s">
        <v>34</v>
      </c>
      <c r="L216" s="37" t="s">
        <v>4</v>
      </c>
      <c r="M216" s="40"/>
      <c r="N216" s="49"/>
      <c r="O216" s="49"/>
      <c r="P216" s="50"/>
      <c r="Q216" s="49"/>
      <c r="R216" s="49"/>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2">
        <f t="shared" si="9"/>
        <v>8309.28</v>
      </c>
      <c r="BB216" s="51">
        <f t="shared" si="10"/>
        <v>8309.28</v>
      </c>
      <c r="BC216" s="56" t="str">
        <f t="shared" si="11"/>
        <v>INR  Eight Thousand Three Hundred &amp; Nine  and Paise Twenty Eight Only</v>
      </c>
      <c r="IA216" s="21">
        <v>13.56</v>
      </c>
      <c r="IB216" s="21" t="s">
        <v>229</v>
      </c>
      <c r="ID216" s="21">
        <v>6</v>
      </c>
      <c r="IE216" s="22" t="s">
        <v>47</v>
      </c>
      <c r="IF216" s="22"/>
      <c r="IG216" s="22"/>
      <c r="IH216" s="22"/>
      <c r="II216" s="22"/>
    </row>
    <row r="217" spans="1:243" s="21" customFormat="1" ht="15.75">
      <c r="A217" s="57">
        <v>14</v>
      </c>
      <c r="B217" s="58" t="s">
        <v>239</v>
      </c>
      <c r="C217" s="33"/>
      <c r="D217" s="67"/>
      <c r="E217" s="67"/>
      <c r="F217" s="67"/>
      <c r="G217" s="67"/>
      <c r="H217" s="67"/>
      <c r="I217" s="67"/>
      <c r="J217" s="67"/>
      <c r="K217" s="67"/>
      <c r="L217" s="67"/>
      <c r="M217" s="67"/>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IA217" s="21">
        <v>14</v>
      </c>
      <c r="IB217" s="21" t="s">
        <v>239</v>
      </c>
      <c r="IE217" s="22"/>
      <c r="IF217" s="22"/>
      <c r="IG217" s="22"/>
      <c r="IH217" s="22"/>
      <c r="II217" s="22"/>
    </row>
    <row r="218" spans="1:243" s="21" customFormat="1" ht="48" customHeight="1">
      <c r="A218" s="57">
        <v>14.01</v>
      </c>
      <c r="B218" s="58" t="s">
        <v>240</v>
      </c>
      <c r="C218" s="33"/>
      <c r="D218" s="67"/>
      <c r="E218" s="67"/>
      <c r="F218" s="67"/>
      <c r="G218" s="67"/>
      <c r="H218" s="67"/>
      <c r="I218" s="67"/>
      <c r="J218" s="67"/>
      <c r="K218" s="67"/>
      <c r="L218" s="67"/>
      <c r="M218" s="67"/>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IA218" s="21">
        <v>14.01</v>
      </c>
      <c r="IB218" s="21" t="s">
        <v>240</v>
      </c>
      <c r="IE218" s="22"/>
      <c r="IF218" s="22"/>
      <c r="IG218" s="22"/>
      <c r="IH218" s="22"/>
      <c r="II218" s="22"/>
    </row>
    <row r="219" spans="1:243" s="21" customFormat="1" ht="28.5">
      <c r="A219" s="57">
        <v>14.02</v>
      </c>
      <c r="B219" s="58" t="s">
        <v>241</v>
      </c>
      <c r="C219" s="33"/>
      <c r="D219" s="33">
        <v>20</v>
      </c>
      <c r="E219" s="59" t="s">
        <v>44</v>
      </c>
      <c r="F219" s="60">
        <v>249.8</v>
      </c>
      <c r="G219" s="43"/>
      <c r="H219" s="37"/>
      <c r="I219" s="38" t="s">
        <v>33</v>
      </c>
      <c r="J219" s="39">
        <f t="shared" si="8"/>
        <v>1</v>
      </c>
      <c r="K219" s="37" t="s">
        <v>34</v>
      </c>
      <c r="L219" s="37" t="s">
        <v>4</v>
      </c>
      <c r="M219" s="40"/>
      <c r="N219" s="49"/>
      <c r="O219" s="49"/>
      <c r="P219" s="50"/>
      <c r="Q219" s="49"/>
      <c r="R219" s="49"/>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2">
        <f t="shared" si="9"/>
        <v>4996</v>
      </c>
      <c r="BB219" s="51">
        <f t="shared" si="10"/>
        <v>4996</v>
      </c>
      <c r="BC219" s="56" t="str">
        <f t="shared" si="11"/>
        <v>INR  Four Thousand Nine Hundred &amp; Ninety Six  Only</v>
      </c>
      <c r="IA219" s="21">
        <v>14.02</v>
      </c>
      <c r="IB219" s="21" t="s">
        <v>241</v>
      </c>
      <c r="ID219" s="21">
        <v>20</v>
      </c>
      <c r="IE219" s="22" t="s">
        <v>44</v>
      </c>
      <c r="IF219" s="22"/>
      <c r="IG219" s="22"/>
      <c r="IH219" s="22"/>
      <c r="II219" s="22"/>
    </row>
    <row r="220" spans="1:243" s="21" customFormat="1" ht="28.5">
      <c r="A220" s="57">
        <v>14.03</v>
      </c>
      <c r="B220" s="58" t="s">
        <v>242</v>
      </c>
      <c r="C220" s="33"/>
      <c r="D220" s="33">
        <v>30</v>
      </c>
      <c r="E220" s="59" t="s">
        <v>44</v>
      </c>
      <c r="F220" s="60">
        <v>301.71</v>
      </c>
      <c r="G220" s="43"/>
      <c r="H220" s="37"/>
      <c r="I220" s="38" t="s">
        <v>33</v>
      </c>
      <c r="J220" s="39">
        <f t="shared" si="8"/>
        <v>1</v>
      </c>
      <c r="K220" s="37" t="s">
        <v>34</v>
      </c>
      <c r="L220" s="37" t="s">
        <v>4</v>
      </c>
      <c r="M220" s="40"/>
      <c r="N220" s="49"/>
      <c r="O220" s="49"/>
      <c r="P220" s="50"/>
      <c r="Q220" s="49"/>
      <c r="R220" s="49"/>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2">
        <f t="shared" si="9"/>
        <v>9051.3</v>
      </c>
      <c r="BB220" s="51">
        <f t="shared" si="10"/>
        <v>9051.3</v>
      </c>
      <c r="BC220" s="56" t="str">
        <f t="shared" si="11"/>
        <v>INR  Nine Thousand  &amp;Fifty One  and Paise Thirty Only</v>
      </c>
      <c r="IA220" s="21">
        <v>14.03</v>
      </c>
      <c r="IB220" s="21" t="s">
        <v>242</v>
      </c>
      <c r="ID220" s="21">
        <v>30</v>
      </c>
      <c r="IE220" s="22" t="s">
        <v>44</v>
      </c>
      <c r="IF220" s="22"/>
      <c r="IG220" s="22"/>
      <c r="IH220" s="22"/>
      <c r="II220" s="22"/>
    </row>
    <row r="221" spans="1:243" s="21" customFormat="1" ht="42.75">
      <c r="A221" s="57">
        <v>14.04</v>
      </c>
      <c r="B221" s="58" t="s">
        <v>243</v>
      </c>
      <c r="C221" s="33"/>
      <c r="D221" s="33">
        <v>7</v>
      </c>
      <c r="E221" s="59" t="s">
        <v>44</v>
      </c>
      <c r="F221" s="60">
        <v>464.45</v>
      </c>
      <c r="G221" s="43"/>
      <c r="H221" s="37"/>
      <c r="I221" s="38" t="s">
        <v>33</v>
      </c>
      <c r="J221" s="39">
        <f t="shared" si="8"/>
        <v>1</v>
      </c>
      <c r="K221" s="37" t="s">
        <v>34</v>
      </c>
      <c r="L221" s="37" t="s">
        <v>4</v>
      </c>
      <c r="M221" s="40"/>
      <c r="N221" s="49"/>
      <c r="O221" s="49"/>
      <c r="P221" s="50"/>
      <c r="Q221" s="49"/>
      <c r="R221" s="49"/>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2">
        <f t="shared" si="9"/>
        <v>3251.15</v>
      </c>
      <c r="BB221" s="51">
        <f t="shared" si="10"/>
        <v>3251.15</v>
      </c>
      <c r="BC221" s="56" t="str">
        <f t="shared" si="11"/>
        <v>INR  Three Thousand Two Hundred &amp; Fifty One  and Paise Fifteen Only</v>
      </c>
      <c r="IA221" s="21">
        <v>14.04</v>
      </c>
      <c r="IB221" s="21" t="s">
        <v>243</v>
      </c>
      <c r="ID221" s="21">
        <v>7</v>
      </c>
      <c r="IE221" s="22" t="s">
        <v>44</v>
      </c>
      <c r="IF221" s="22"/>
      <c r="IG221" s="22"/>
      <c r="IH221" s="22"/>
      <c r="II221" s="22"/>
    </row>
    <row r="222" spans="1:243" s="21" customFormat="1" ht="110.25">
      <c r="A222" s="57">
        <v>14.05</v>
      </c>
      <c r="B222" s="58" t="s">
        <v>244</v>
      </c>
      <c r="C222" s="33"/>
      <c r="D222" s="67"/>
      <c r="E222" s="67"/>
      <c r="F222" s="67"/>
      <c r="G222" s="67"/>
      <c r="H222" s="67"/>
      <c r="I222" s="67"/>
      <c r="J222" s="67"/>
      <c r="K222" s="67"/>
      <c r="L222" s="67"/>
      <c r="M222" s="67"/>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IA222" s="21">
        <v>14.05</v>
      </c>
      <c r="IB222" s="21" t="s">
        <v>244</v>
      </c>
      <c r="IE222" s="22"/>
      <c r="IF222" s="22"/>
      <c r="IG222" s="22"/>
      <c r="IH222" s="22"/>
      <c r="II222" s="22"/>
    </row>
    <row r="223" spans="1:243" s="21" customFormat="1" ht="42.75">
      <c r="A223" s="57">
        <v>14.06</v>
      </c>
      <c r="B223" s="58" t="s">
        <v>241</v>
      </c>
      <c r="C223" s="33"/>
      <c r="D223" s="33">
        <v>60</v>
      </c>
      <c r="E223" s="59" t="s">
        <v>44</v>
      </c>
      <c r="F223" s="60">
        <v>392.46</v>
      </c>
      <c r="G223" s="43"/>
      <c r="H223" s="37"/>
      <c r="I223" s="38" t="s">
        <v>33</v>
      </c>
      <c r="J223" s="39">
        <f t="shared" si="8"/>
        <v>1</v>
      </c>
      <c r="K223" s="37" t="s">
        <v>34</v>
      </c>
      <c r="L223" s="37" t="s">
        <v>4</v>
      </c>
      <c r="M223" s="40"/>
      <c r="N223" s="49"/>
      <c r="O223" s="49"/>
      <c r="P223" s="50"/>
      <c r="Q223" s="49"/>
      <c r="R223" s="49"/>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2">
        <f t="shared" si="9"/>
        <v>23547.6</v>
      </c>
      <c r="BB223" s="51">
        <f t="shared" si="10"/>
        <v>23547.6</v>
      </c>
      <c r="BC223" s="56" t="str">
        <f t="shared" si="11"/>
        <v>INR  Twenty Three Thousand Five Hundred &amp; Forty Seven  and Paise Sixty Only</v>
      </c>
      <c r="IA223" s="21">
        <v>14.06</v>
      </c>
      <c r="IB223" s="21" t="s">
        <v>241</v>
      </c>
      <c r="ID223" s="21">
        <v>60</v>
      </c>
      <c r="IE223" s="22" t="s">
        <v>44</v>
      </c>
      <c r="IF223" s="22"/>
      <c r="IG223" s="22"/>
      <c r="IH223" s="22"/>
      <c r="II223" s="22"/>
    </row>
    <row r="224" spans="1:243" s="21" customFormat="1" ht="63">
      <c r="A224" s="57">
        <v>14.07</v>
      </c>
      <c r="B224" s="58" t="s">
        <v>245</v>
      </c>
      <c r="C224" s="33"/>
      <c r="D224" s="67"/>
      <c r="E224" s="67"/>
      <c r="F224" s="67"/>
      <c r="G224" s="67"/>
      <c r="H224" s="67"/>
      <c r="I224" s="67"/>
      <c r="J224" s="67"/>
      <c r="K224" s="67"/>
      <c r="L224" s="67"/>
      <c r="M224" s="67"/>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IA224" s="21">
        <v>14.07</v>
      </c>
      <c r="IB224" s="21" t="s">
        <v>245</v>
      </c>
      <c r="IE224" s="22"/>
      <c r="IF224" s="22"/>
      <c r="IG224" s="22"/>
      <c r="IH224" s="22"/>
      <c r="II224" s="22"/>
    </row>
    <row r="225" spans="1:243" s="21" customFormat="1" ht="42.75">
      <c r="A225" s="57">
        <v>14.08</v>
      </c>
      <c r="B225" s="58" t="s">
        <v>242</v>
      </c>
      <c r="C225" s="33"/>
      <c r="D225" s="33">
        <v>45</v>
      </c>
      <c r="E225" s="59" t="s">
        <v>44</v>
      </c>
      <c r="F225" s="60">
        <v>248.84</v>
      </c>
      <c r="G225" s="43"/>
      <c r="H225" s="37"/>
      <c r="I225" s="38" t="s">
        <v>33</v>
      </c>
      <c r="J225" s="39">
        <f t="shared" si="8"/>
        <v>1</v>
      </c>
      <c r="K225" s="37" t="s">
        <v>34</v>
      </c>
      <c r="L225" s="37" t="s">
        <v>4</v>
      </c>
      <c r="M225" s="40"/>
      <c r="N225" s="49"/>
      <c r="O225" s="49"/>
      <c r="P225" s="50"/>
      <c r="Q225" s="49"/>
      <c r="R225" s="49"/>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2">
        <f t="shared" si="9"/>
        <v>11197.8</v>
      </c>
      <c r="BB225" s="51">
        <f t="shared" si="10"/>
        <v>11197.8</v>
      </c>
      <c r="BC225" s="56" t="str">
        <f t="shared" si="11"/>
        <v>INR  Eleven Thousand One Hundred &amp; Ninety Seven  and Paise Eighty Only</v>
      </c>
      <c r="IA225" s="21">
        <v>14.08</v>
      </c>
      <c r="IB225" s="21" t="s">
        <v>242</v>
      </c>
      <c r="ID225" s="21">
        <v>45</v>
      </c>
      <c r="IE225" s="22" t="s">
        <v>44</v>
      </c>
      <c r="IF225" s="22"/>
      <c r="IG225" s="22"/>
      <c r="IH225" s="22"/>
      <c r="II225" s="22"/>
    </row>
    <row r="226" spans="1:243" s="21" customFormat="1" ht="42.75">
      <c r="A226" s="57">
        <v>14.09</v>
      </c>
      <c r="B226" s="58" t="s">
        <v>246</v>
      </c>
      <c r="C226" s="33"/>
      <c r="D226" s="33">
        <v>20</v>
      </c>
      <c r="E226" s="59" t="s">
        <v>44</v>
      </c>
      <c r="F226" s="60">
        <v>319.64</v>
      </c>
      <c r="G226" s="43"/>
      <c r="H226" s="37"/>
      <c r="I226" s="38" t="s">
        <v>33</v>
      </c>
      <c r="J226" s="39">
        <f t="shared" si="8"/>
        <v>1</v>
      </c>
      <c r="K226" s="37" t="s">
        <v>34</v>
      </c>
      <c r="L226" s="37" t="s">
        <v>4</v>
      </c>
      <c r="M226" s="40"/>
      <c r="N226" s="49"/>
      <c r="O226" s="49"/>
      <c r="P226" s="50"/>
      <c r="Q226" s="49"/>
      <c r="R226" s="49"/>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2">
        <f t="shared" si="9"/>
        <v>6392.8</v>
      </c>
      <c r="BB226" s="51">
        <f t="shared" si="10"/>
        <v>6392.8</v>
      </c>
      <c r="BC226" s="56" t="str">
        <f t="shared" si="11"/>
        <v>INR  Six Thousand Three Hundred &amp; Ninety Two  and Paise Eighty Only</v>
      </c>
      <c r="IA226" s="21">
        <v>14.09</v>
      </c>
      <c r="IB226" s="21" t="s">
        <v>246</v>
      </c>
      <c r="ID226" s="21">
        <v>20</v>
      </c>
      <c r="IE226" s="22" t="s">
        <v>44</v>
      </c>
      <c r="IF226" s="22"/>
      <c r="IG226" s="22"/>
      <c r="IH226" s="22"/>
      <c r="II226" s="22"/>
    </row>
    <row r="227" spans="1:243" s="21" customFormat="1" ht="28.5">
      <c r="A227" s="57">
        <v>14.1</v>
      </c>
      <c r="B227" s="58" t="s">
        <v>243</v>
      </c>
      <c r="C227" s="33"/>
      <c r="D227" s="33">
        <v>2</v>
      </c>
      <c r="E227" s="59" t="s">
        <v>44</v>
      </c>
      <c r="F227" s="60">
        <v>372.38</v>
      </c>
      <c r="G227" s="43"/>
      <c r="H227" s="37"/>
      <c r="I227" s="38" t="s">
        <v>33</v>
      </c>
      <c r="J227" s="39">
        <f t="shared" si="8"/>
        <v>1</v>
      </c>
      <c r="K227" s="37" t="s">
        <v>34</v>
      </c>
      <c r="L227" s="37" t="s">
        <v>4</v>
      </c>
      <c r="M227" s="40"/>
      <c r="N227" s="49"/>
      <c r="O227" s="49"/>
      <c r="P227" s="50"/>
      <c r="Q227" s="49"/>
      <c r="R227" s="49"/>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2">
        <f t="shared" si="9"/>
        <v>744.76</v>
      </c>
      <c r="BB227" s="51">
        <f t="shared" si="10"/>
        <v>744.76</v>
      </c>
      <c r="BC227" s="56" t="str">
        <f t="shared" si="11"/>
        <v>INR  Seven Hundred &amp; Forty Four  and Paise Seventy Six Only</v>
      </c>
      <c r="IA227" s="21">
        <v>14.1</v>
      </c>
      <c r="IB227" s="21" t="s">
        <v>243</v>
      </c>
      <c r="ID227" s="21">
        <v>2</v>
      </c>
      <c r="IE227" s="22" t="s">
        <v>44</v>
      </c>
      <c r="IF227" s="22"/>
      <c r="IG227" s="22"/>
      <c r="IH227" s="22"/>
      <c r="II227" s="22"/>
    </row>
    <row r="228" spans="1:243" s="21" customFormat="1" ht="78.75">
      <c r="A228" s="57">
        <v>14.11</v>
      </c>
      <c r="B228" s="58" t="s">
        <v>247</v>
      </c>
      <c r="C228" s="33"/>
      <c r="D228" s="67"/>
      <c r="E228" s="67"/>
      <c r="F228" s="67"/>
      <c r="G228" s="67"/>
      <c r="H228" s="67"/>
      <c r="I228" s="67"/>
      <c r="J228" s="67"/>
      <c r="K228" s="67"/>
      <c r="L228" s="67"/>
      <c r="M228" s="67"/>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IA228" s="21">
        <v>14.11</v>
      </c>
      <c r="IB228" s="21" t="s">
        <v>247</v>
      </c>
      <c r="IE228" s="22"/>
      <c r="IF228" s="22"/>
      <c r="IG228" s="22"/>
      <c r="IH228" s="22"/>
      <c r="II228" s="22"/>
    </row>
    <row r="229" spans="1:243" s="21" customFormat="1" ht="42.75">
      <c r="A229" s="57">
        <v>14.12</v>
      </c>
      <c r="B229" s="58" t="s">
        <v>248</v>
      </c>
      <c r="C229" s="33"/>
      <c r="D229" s="33">
        <v>2</v>
      </c>
      <c r="E229" s="59" t="s">
        <v>47</v>
      </c>
      <c r="F229" s="60">
        <v>590.49</v>
      </c>
      <c r="G229" s="43"/>
      <c r="H229" s="37"/>
      <c r="I229" s="38" t="s">
        <v>33</v>
      </c>
      <c r="J229" s="39">
        <f t="shared" si="8"/>
        <v>1</v>
      </c>
      <c r="K229" s="37" t="s">
        <v>34</v>
      </c>
      <c r="L229" s="37" t="s">
        <v>4</v>
      </c>
      <c r="M229" s="40"/>
      <c r="N229" s="49"/>
      <c r="O229" s="49"/>
      <c r="P229" s="50"/>
      <c r="Q229" s="49"/>
      <c r="R229" s="49"/>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2">
        <f t="shared" si="9"/>
        <v>1180.98</v>
      </c>
      <c r="BB229" s="51">
        <f t="shared" si="10"/>
        <v>1180.98</v>
      </c>
      <c r="BC229" s="56" t="str">
        <f t="shared" si="11"/>
        <v>INR  One Thousand One Hundred &amp; Eighty  and Paise Ninety Eight Only</v>
      </c>
      <c r="IA229" s="21">
        <v>14.12</v>
      </c>
      <c r="IB229" s="21" t="s">
        <v>248</v>
      </c>
      <c r="ID229" s="21">
        <v>2</v>
      </c>
      <c r="IE229" s="22" t="s">
        <v>47</v>
      </c>
      <c r="IF229" s="22"/>
      <c r="IG229" s="22"/>
      <c r="IH229" s="22"/>
      <c r="II229" s="22"/>
    </row>
    <row r="230" spans="1:243" s="21" customFormat="1" ht="47.25">
      <c r="A230" s="57">
        <v>14.13</v>
      </c>
      <c r="B230" s="58" t="s">
        <v>249</v>
      </c>
      <c r="C230" s="33"/>
      <c r="D230" s="67"/>
      <c r="E230" s="67"/>
      <c r="F230" s="67"/>
      <c r="G230" s="67"/>
      <c r="H230" s="67"/>
      <c r="I230" s="67"/>
      <c r="J230" s="67"/>
      <c r="K230" s="67"/>
      <c r="L230" s="67"/>
      <c r="M230" s="67"/>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IA230" s="21">
        <v>14.13</v>
      </c>
      <c r="IB230" s="21" t="s">
        <v>249</v>
      </c>
      <c r="IE230" s="22"/>
      <c r="IF230" s="22"/>
      <c r="IG230" s="22"/>
      <c r="IH230" s="22"/>
      <c r="II230" s="22"/>
    </row>
    <row r="231" spans="1:243" s="21" customFormat="1" ht="28.5">
      <c r="A231" s="57">
        <v>14.14</v>
      </c>
      <c r="B231" s="58" t="s">
        <v>250</v>
      </c>
      <c r="C231" s="33"/>
      <c r="D231" s="33">
        <v>5</v>
      </c>
      <c r="E231" s="59" t="s">
        <v>47</v>
      </c>
      <c r="F231" s="60">
        <v>403.51</v>
      </c>
      <c r="G231" s="43"/>
      <c r="H231" s="37"/>
      <c r="I231" s="38" t="s">
        <v>33</v>
      </c>
      <c r="J231" s="39">
        <f t="shared" si="8"/>
        <v>1</v>
      </c>
      <c r="K231" s="37" t="s">
        <v>34</v>
      </c>
      <c r="L231" s="37" t="s">
        <v>4</v>
      </c>
      <c r="M231" s="40"/>
      <c r="N231" s="49"/>
      <c r="O231" s="49"/>
      <c r="P231" s="50"/>
      <c r="Q231" s="49"/>
      <c r="R231" s="49"/>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2">
        <f t="shared" si="9"/>
        <v>2017.55</v>
      </c>
      <c r="BB231" s="51">
        <f t="shared" si="10"/>
        <v>2017.55</v>
      </c>
      <c r="BC231" s="56" t="str">
        <f t="shared" si="11"/>
        <v>INR  Two Thousand  &amp;Seventeen  and Paise Fifty Five Only</v>
      </c>
      <c r="IA231" s="21">
        <v>14.14</v>
      </c>
      <c r="IB231" s="21" t="s">
        <v>250</v>
      </c>
      <c r="ID231" s="21">
        <v>5</v>
      </c>
      <c r="IE231" s="22" t="s">
        <v>47</v>
      </c>
      <c r="IF231" s="22"/>
      <c r="IG231" s="22"/>
      <c r="IH231" s="22"/>
      <c r="II231" s="22"/>
    </row>
    <row r="232" spans="1:243" s="21" customFormat="1" ht="63">
      <c r="A232" s="57">
        <v>14.15</v>
      </c>
      <c r="B232" s="58" t="s">
        <v>251</v>
      </c>
      <c r="C232" s="33"/>
      <c r="D232" s="67"/>
      <c r="E232" s="67"/>
      <c r="F232" s="67"/>
      <c r="G232" s="67"/>
      <c r="H232" s="67"/>
      <c r="I232" s="67"/>
      <c r="J232" s="67"/>
      <c r="K232" s="67"/>
      <c r="L232" s="67"/>
      <c r="M232" s="67"/>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IA232" s="21">
        <v>14.15</v>
      </c>
      <c r="IB232" s="21" t="s">
        <v>251</v>
      </c>
      <c r="IE232" s="22"/>
      <c r="IF232" s="22"/>
      <c r="IG232" s="22"/>
      <c r="IH232" s="22"/>
      <c r="II232" s="22"/>
    </row>
    <row r="233" spans="1:243" s="21" customFormat="1" ht="31.5" customHeight="1">
      <c r="A233" s="57">
        <v>14.16</v>
      </c>
      <c r="B233" s="58" t="s">
        <v>250</v>
      </c>
      <c r="C233" s="33"/>
      <c r="D233" s="33">
        <v>1</v>
      </c>
      <c r="E233" s="59" t="s">
        <v>47</v>
      </c>
      <c r="F233" s="60">
        <v>338.8</v>
      </c>
      <c r="G233" s="43"/>
      <c r="H233" s="37"/>
      <c r="I233" s="38" t="s">
        <v>33</v>
      </c>
      <c r="J233" s="39">
        <f t="shared" si="8"/>
        <v>1</v>
      </c>
      <c r="K233" s="37" t="s">
        <v>34</v>
      </c>
      <c r="L233" s="37" t="s">
        <v>4</v>
      </c>
      <c r="M233" s="40"/>
      <c r="N233" s="49"/>
      <c r="O233" s="49"/>
      <c r="P233" s="50"/>
      <c r="Q233" s="49"/>
      <c r="R233" s="49"/>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2">
        <f t="shared" si="9"/>
        <v>338.8</v>
      </c>
      <c r="BB233" s="51">
        <f t="shared" si="10"/>
        <v>338.8</v>
      </c>
      <c r="BC233" s="56" t="str">
        <f t="shared" si="11"/>
        <v>INR  Three Hundred &amp; Thirty Eight  and Paise Eighty Only</v>
      </c>
      <c r="IA233" s="21">
        <v>14.16</v>
      </c>
      <c r="IB233" s="21" t="s">
        <v>250</v>
      </c>
      <c r="ID233" s="21">
        <v>1</v>
      </c>
      <c r="IE233" s="22" t="s">
        <v>47</v>
      </c>
      <c r="IF233" s="22"/>
      <c r="IG233" s="22"/>
      <c r="IH233" s="22"/>
      <c r="II233" s="22"/>
    </row>
    <row r="234" spans="1:243" s="21" customFormat="1" ht="47.25">
      <c r="A234" s="57">
        <v>14.17</v>
      </c>
      <c r="B234" s="58" t="s">
        <v>252</v>
      </c>
      <c r="C234" s="33"/>
      <c r="D234" s="67"/>
      <c r="E234" s="67"/>
      <c r="F234" s="67"/>
      <c r="G234" s="67"/>
      <c r="H234" s="67"/>
      <c r="I234" s="67"/>
      <c r="J234" s="67"/>
      <c r="K234" s="67"/>
      <c r="L234" s="67"/>
      <c r="M234" s="67"/>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IA234" s="21">
        <v>14.17</v>
      </c>
      <c r="IB234" s="21" t="s">
        <v>252</v>
      </c>
      <c r="IE234" s="22"/>
      <c r="IF234" s="22"/>
      <c r="IG234" s="22"/>
      <c r="IH234" s="22"/>
      <c r="II234" s="22"/>
    </row>
    <row r="235" spans="1:243" s="21" customFormat="1" ht="28.5">
      <c r="A235" s="57">
        <v>14.18</v>
      </c>
      <c r="B235" s="58" t="s">
        <v>250</v>
      </c>
      <c r="C235" s="33"/>
      <c r="D235" s="33">
        <v>1</v>
      </c>
      <c r="E235" s="59" t="s">
        <v>47</v>
      </c>
      <c r="F235" s="60">
        <v>298.42</v>
      </c>
      <c r="G235" s="43"/>
      <c r="H235" s="37"/>
      <c r="I235" s="38" t="s">
        <v>33</v>
      </c>
      <c r="J235" s="39">
        <f t="shared" si="8"/>
        <v>1</v>
      </c>
      <c r="K235" s="37" t="s">
        <v>34</v>
      </c>
      <c r="L235" s="37" t="s">
        <v>4</v>
      </c>
      <c r="M235" s="40"/>
      <c r="N235" s="49"/>
      <c r="O235" s="49"/>
      <c r="P235" s="50"/>
      <c r="Q235" s="49"/>
      <c r="R235" s="49"/>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2">
        <f t="shared" si="9"/>
        <v>298.42</v>
      </c>
      <c r="BB235" s="51">
        <f t="shared" si="10"/>
        <v>298.42</v>
      </c>
      <c r="BC235" s="56" t="str">
        <f t="shared" si="11"/>
        <v>INR  Two Hundred &amp; Ninety Eight  and Paise Forty Two Only</v>
      </c>
      <c r="IA235" s="21">
        <v>14.18</v>
      </c>
      <c r="IB235" s="21" t="s">
        <v>250</v>
      </c>
      <c r="ID235" s="21">
        <v>1</v>
      </c>
      <c r="IE235" s="22" t="s">
        <v>47</v>
      </c>
      <c r="IF235" s="22"/>
      <c r="IG235" s="22"/>
      <c r="IH235" s="22"/>
      <c r="II235" s="22"/>
    </row>
    <row r="236" spans="1:243" s="21" customFormat="1" ht="31.5">
      <c r="A236" s="57">
        <v>14.19</v>
      </c>
      <c r="B236" s="58" t="s">
        <v>253</v>
      </c>
      <c r="C236" s="33"/>
      <c r="D236" s="67"/>
      <c r="E236" s="67"/>
      <c r="F236" s="67"/>
      <c r="G236" s="67"/>
      <c r="H236" s="67"/>
      <c r="I236" s="67"/>
      <c r="J236" s="67"/>
      <c r="K236" s="67"/>
      <c r="L236" s="67"/>
      <c r="M236" s="67"/>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IA236" s="21">
        <v>14.19</v>
      </c>
      <c r="IB236" s="21" t="s">
        <v>253</v>
      </c>
      <c r="IE236" s="22"/>
      <c r="IF236" s="22"/>
      <c r="IG236" s="22"/>
      <c r="IH236" s="22"/>
      <c r="II236" s="22"/>
    </row>
    <row r="237" spans="1:243" s="21" customFormat="1" ht="15.75">
      <c r="A237" s="57">
        <v>14.2</v>
      </c>
      <c r="B237" s="58" t="s">
        <v>254</v>
      </c>
      <c r="C237" s="33"/>
      <c r="D237" s="67"/>
      <c r="E237" s="67"/>
      <c r="F237" s="67"/>
      <c r="G237" s="67"/>
      <c r="H237" s="67"/>
      <c r="I237" s="67"/>
      <c r="J237" s="67"/>
      <c r="K237" s="67"/>
      <c r="L237" s="67"/>
      <c r="M237" s="67"/>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IA237" s="21">
        <v>14.2</v>
      </c>
      <c r="IB237" s="21" t="s">
        <v>254</v>
      </c>
      <c r="IE237" s="22"/>
      <c r="IF237" s="22"/>
      <c r="IG237" s="22"/>
      <c r="IH237" s="22"/>
      <c r="II237" s="22"/>
    </row>
    <row r="238" spans="1:243" s="21" customFormat="1" ht="28.5">
      <c r="A238" s="57">
        <v>14.21</v>
      </c>
      <c r="B238" s="58" t="s">
        <v>255</v>
      </c>
      <c r="C238" s="33"/>
      <c r="D238" s="33">
        <v>12</v>
      </c>
      <c r="E238" s="59" t="s">
        <v>47</v>
      </c>
      <c r="F238" s="60">
        <v>72.78</v>
      </c>
      <c r="G238" s="43"/>
      <c r="H238" s="37"/>
      <c r="I238" s="38" t="s">
        <v>33</v>
      </c>
      <c r="J238" s="39">
        <f t="shared" si="8"/>
        <v>1</v>
      </c>
      <c r="K238" s="37" t="s">
        <v>34</v>
      </c>
      <c r="L238" s="37" t="s">
        <v>4</v>
      </c>
      <c r="M238" s="40"/>
      <c r="N238" s="49"/>
      <c r="O238" s="49"/>
      <c r="P238" s="50"/>
      <c r="Q238" s="49"/>
      <c r="R238" s="49"/>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2">
        <f t="shared" si="9"/>
        <v>873.36</v>
      </c>
      <c r="BB238" s="51">
        <f t="shared" si="10"/>
        <v>873.36</v>
      </c>
      <c r="BC238" s="56" t="str">
        <f t="shared" si="11"/>
        <v>INR  Eight Hundred &amp; Seventy Three  and Paise Thirty Six Only</v>
      </c>
      <c r="IA238" s="21">
        <v>14.21</v>
      </c>
      <c r="IB238" s="21" t="s">
        <v>255</v>
      </c>
      <c r="ID238" s="21">
        <v>12</v>
      </c>
      <c r="IE238" s="22" t="s">
        <v>47</v>
      </c>
      <c r="IF238" s="22"/>
      <c r="IG238" s="22"/>
      <c r="IH238" s="22"/>
      <c r="II238" s="22"/>
    </row>
    <row r="239" spans="1:243" s="21" customFormat="1" ht="283.5">
      <c r="A239" s="57">
        <v>14.22</v>
      </c>
      <c r="B239" s="58" t="s">
        <v>256</v>
      </c>
      <c r="C239" s="33"/>
      <c r="D239" s="67"/>
      <c r="E239" s="67"/>
      <c r="F239" s="67"/>
      <c r="G239" s="67"/>
      <c r="H239" s="67"/>
      <c r="I239" s="67"/>
      <c r="J239" s="67"/>
      <c r="K239" s="67"/>
      <c r="L239" s="67"/>
      <c r="M239" s="67"/>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IA239" s="21">
        <v>14.22</v>
      </c>
      <c r="IB239" s="21" t="s">
        <v>256</v>
      </c>
      <c r="IE239" s="22"/>
      <c r="IF239" s="22"/>
      <c r="IG239" s="22"/>
      <c r="IH239" s="22"/>
      <c r="II239" s="22"/>
    </row>
    <row r="240" spans="1:243" s="21" customFormat="1" ht="47.25">
      <c r="A240" s="57">
        <v>14.23</v>
      </c>
      <c r="B240" s="58" t="s">
        <v>257</v>
      </c>
      <c r="C240" s="33"/>
      <c r="D240" s="33">
        <v>3</v>
      </c>
      <c r="E240" s="59" t="s">
        <v>47</v>
      </c>
      <c r="F240" s="60">
        <v>1387.51</v>
      </c>
      <c r="G240" s="43"/>
      <c r="H240" s="37"/>
      <c r="I240" s="38" t="s">
        <v>33</v>
      </c>
      <c r="J240" s="39">
        <f t="shared" si="8"/>
        <v>1</v>
      </c>
      <c r="K240" s="37" t="s">
        <v>34</v>
      </c>
      <c r="L240" s="37" t="s">
        <v>4</v>
      </c>
      <c r="M240" s="40"/>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2">
        <f t="shared" si="9"/>
        <v>4162.53</v>
      </c>
      <c r="BB240" s="51">
        <f t="shared" si="10"/>
        <v>4162.53</v>
      </c>
      <c r="BC240" s="56" t="str">
        <f t="shared" si="11"/>
        <v>INR  Four Thousand One Hundred &amp; Sixty Two  and Paise Fifty Three Only</v>
      </c>
      <c r="IA240" s="21">
        <v>14.23</v>
      </c>
      <c r="IB240" s="21" t="s">
        <v>257</v>
      </c>
      <c r="ID240" s="21">
        <v>3</v>
      </c>
      <c r="IE240" s="22" t="s">
        <v>47</v>
      </c>
      <c r="IF240" s="22"/>
      <c r="IG240" s="22"/>
      <c r="IH240" s="22"/>
      <c r="II240" s="22"/>
    </row>
    <row r="241" spans="1:243" s="21" customFormat="1" ht="47.25">
      <c r="A241" s="57">
        <v>14.24</v>
      </c>
      <c r="B241" s="58" t="s">
        <v>258</v>
      </c>
      <c r="C241" s="33"/>
      <c r="D241" s="67"/>
      <c r="E241" s="67"/>
      <c r="F241" s="67"/>
      <c r="G241" s="67"/>
      <c r="H241" s="67"/>
      <c r="I241" s="67"/>
      <c r="J241" s="67"/>
      <c r="K241" s="67"/>
      <c r="L241" s="67"/>
      <c r="M241" s="67"/>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IA241" s="21">
        <v>14.24</v>
      </c>
      <c r="IB241" s="21" t="s">
        <v>258</v>
      </c>
      <c r="IE241" s="22"/>
      <c r="IF241" s="22"/>
      <c r="IG241" s="22"/>
      <c r="IH241" s="22"/>
      <c r="II241" s="22"/>
    </row>
    <row r="242" spans="1:243" s="21" customFormat="1" ht="28.5">
      <c r="A242" s="57">
        <v>14.25</v>
      </c>
      <c r="B242" s="58" t="s">
        <v>259</v>
      </c>
      <c r="C242" s="33"/>
      <c r="D242" s="33">
        <v>45</v>
      </c>
      <c r="E242" s="59" t="s">
        <v>44</v>
      </c>
      <c r="F242" s="60">
        <v>9.73</v>
      </c>
      <c r="G242" s="43"/>
      <c r="H242" s="37"/>
      <c r="I242" s="38" t="s">
        <v>33</v>
      </c>
      <c r="J242" s="39">
        <f t="shared" si="8"/>
        <v>1</v>
      </c>
      <c r="K242" s="37" t="s">
        <v>34</v>
      </c>
      <c r="L242" s="37" t="s">
        <v>4</v>
      </c>
      <c r="M242" s="40"/>
      <c r="N242" s="49"/>
      <c r="O242" s="49"/>
      <c r="P242" s="50"/>
      <c r="Q242" s="49"/>
      <c r="R242" s="49"/>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2">
        <f t="shared" si="9"/>
        <v>437.85</v>
      </c>
      <c r="BB242" s="51">
        <f t="shared" si="10"/>
        <v>437.85</v>
      </c>
      <c r="BC242" s="56" t="str">
        <f t="shared" si="11"/>
        <v>INR  Four Hundred &amp; Thirty Seven  and Paise Eighty Five Only</v>
      </c>
      <c r="IA242" s="21">
        <v>14.25</v>
      </c>
      <c r="IB242" s="21" t="s">
        <v>259</v>
      </c>
      <c r="ID242" s="21">
        <v>45</v>
      </c>
      <c r="IE242" s="22" t="s">
        <v>44</v>
      </c>
      <c r="IF242" s="22"/>
      <c r="IG242" s="22"/>
      <c r="IH242" s="22"/>
      <c r="II242" s="22"/>
    </row>
    <row r="243" spans="1:243" s="21" customFormat="1" ht="28.5">
      <c r="A243" s="57">
        <v>14.26</v>
      </c>
      <c r="B243" s="58" t="s">
        <v>260</v>
      </c>
      <c r="C243" s="33"/>
      <c r="D243" s="33">
        <v>20</v>
      </c>
      <c r="E243" s="59" t="s">
        <v>44</v>
      </c>
      <c r="F243" s="60">
        <v>12.41</v>
      </c>
      <c r="G243" s="43"/>
      <c r="H243" s="37"/>
      <c r="I243" s="38" t="s">
        <v>33</v>
      </c>
      <c r="J243" s="39">
        <f aca="true" t="shared" si="12" ref="J243:J249">IF(I243="Less(-)",-1,1)</f>
        <v>1</v>
      </c>
      <c r="K243" s="37" t="s">
        <v>34</v>
      </c>
      <c r="L243" s="37" t="s">
        <v>4</v>
      </c>
      <c r="M243" s="40"/>
      <c r="N243" s="49"/>
      <c r="O243" s="49"/>
      <c r="P243" s="50"/>
      <c r="Q243" s="49"/>
      <c r="R243" s="49"/>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2">
        <f aca="true" t="shared" si="13" ref="BA243:BA249">total_amount_ba($B$2,$D$2,D243,F243,J243,K243,M243)</f>
        <v>248.2</v>
      </c>
      <c r="BB243" s="51">
        <f aca="true" t="shared" si="14" ref="BB243:BB249">BA243+SUM(N243:AZ243)</f>
        <v>248.2</v>
      </c>
      <c r="BC243" s="56" t="str">
        <f aca="true" t="shared" si="15" ref="BC243:BC249">SpellNumber(L243,BB243)</f>
        <v>INR  Two Hundred &amp; Forty Eight  and Paise Twenty Only</v>
      </c>
      <c r="IA243" s="21">
        <v>14.26</v>
      </c>
      <c r="IB243" s="21" t="s">
        <v>260</v>
      </c>
      <c r="ID243" s="21">
        <v>20</v>
      </c>
      <c r="IE243" s="22" t="s">
        <v>44</v>
      </c>
      <c r="IF243" s="22"/>
      <c r="IG243" s="22"/>
      <c r="IH243" s="22"/>
      <c r="II243" s="22"/>
    </row>
    <row r="244" spans="1:243" s="21" customFormat="1" ht="28.5">
      <c r="A244" s="57">
        <v>14.27</v>
      </c>
      <c r="B244" s="58" t="s">
        <v>261</v>
      </c>
      <c r="C244" s="33"/>
      <c r="D244" s="33">
        <v>2</v>
      </c>
      <c r="E244" s="59" t="s">
        <v>44</v>
      </c>
      <c r="F244" s="60">
        <v>14.95</v>
      </c>
      <c r="G244" s="43"/>
      <c r="H244" s="37"/>
      <c r="I244" s="38" t="s">
        <v>33</v>
      </c>
      <c r="J244" s="39">
        <f t="shared" si="12"/>
        <v>1</v>
      </c>
      <c r="K244" s="37" t="s">
        <v>34</v>
      </c>
      <c r="L244" s="37" t="s">
        <v>4</v>
      </c>
      <c r="M244" s="40"/>
      <c r="N244" s="49"/>
      <c r="O244" s="49"/>
      <c r="P244" s="50"/>
      <c r="Q244" s="49"/>
      <c r="R244" s="49"/>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2">
        <f t="shared" si="13"/>
        <v>29.9</v>
      </c>
      <c r="BB244" s="51">
        <f t="shared" si="14"/>
        <v>29.9</v>
      </c>
      <c r="BC244" s="56" t="str">
        <f t="shared" si="15"/>
        <v>INR  Twenty Nine and Paise Ninety Only</v>
      </c>
      <c r="IA244" s="21">
        <v>14.27</v>
      </c>
      <c r="IB244" s="21" t="s">
        <v>261</v>
      </c>
      <c r="ID244" s="21">
        <v>2</v>
      </c>
      <c r="IE244" s="22" t="s">
        <v>44</v>
      </c>
      <c r="IF244" s="22"/>
      <c r="IG244" s="22"/>
      <c r="IH244" s="22"/>
      <c r="II244" s="22"/>
    </row>
    <row r="245" spans="1:243" s="21" customFormat="1" ht="47.25">
      <c r="A245" s="57">
        <v>14.28</v>
      </c>
      <c r="B245" s="58" t="s">
        <v>262</v>
      </c>
      <c r="C245" s="33"/>
      <c r="D245" s="67"/>
      <c r="E245" s="67"/>
      <c r="F245" s="67"/>
      <c r="G245" s="67"/>
      <c r="H245" s="67"/>
      <c r="I245" s="67"/>
      <c r="J245" s="67"/>
      <c r="K245" s="67"/>
      <c r="L245" s="67"/>
      <c r="M245" s="67"/>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IA245" s="21">
        <v>14.28</v>
      </c>
      <c r="IB245" s="21" t="s">
        <v>262</v>
      </c>
      <c r="IE245" s="22"/>
      <c r="IF245" s="22"/>
      <c r="IG245" s="22"/>
      <c r="IH245" s="22"/>
      <c r="II245" s="22"/>
    </row>
    <row r="246" spans="1:243" s="21" customFormat="1" ht="42.75">
      <c r="A246" s="57">
        <v>14.29</v>
      </c>
      <c r="B246" s="58" t="s">
        <v>259</v>
      </c>
      <c r="C246" s="33"/>
      <c r="D246" s="33">
        <v>45</v>
      </c>
      <c r="E246" s="59" t="s">
        <v>44</v>
      </c>
      <c r="F246" s="60">
        <v>126.74</v>
      </c>
      <c r="G246" s="43"/>
      <c r="H246" s="37"/>
      <c r="I246" s="38" t="s">
        <v>33</v>
      </c>
      <c r="J246" s="39">
        <f t="shared" si="12"/>
        <v>1</v>
      </c>
      <c r="K246" s="37" t="s">
        <v>34</v>
      </c>
      <c r="L246" s="37" t="s">
        <v>4</v>
      </c>
      <c r="M246" s="40"/>
      <c r="N246" s="49"/>
      <c r="O246" s="49"/>
      <c r="P246" s="50"/>
      <c r="Q246" s="49"/>
      <c r="R246" s="49"/>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2">
        <f t="shared" si="13"/>
        <v>5703.3</v>
      </c>
      <c r="BB246" s="51">
        <f t="shared" si="14"/>
        <v>5703.3</v>
      </c>
      <c r="BC246" s="56" t="str">
        <f t="shared" si="15"/>
        <v>INR  Five Thousand Seven Hundred &amp; Three  and Paise Thirty Only</v>
      </c>
      <c r="IA246" s="21">
        <v>14.29</v>
      </c>
      <c r="IB246" s="21" t="s">
        <v>259</v>
      </c>
      <c r="ID246" s="21">
        <v>45</v>
      </c>
      <c r="IE246" s="22" t="s">
        <v>44</v>
      </c>
      <c r="IF246" s="22"/>
      <c r="IG246" s="22"/>
      <c r="IH246" s="22"/>
      <c r="II246" s="22"/>
    </row>
    <row r="247" spans="1:243" s="21" customFormat="1" ht="28.5">
      <c r="A247" s="57">
        <v>14.3</v>
      </c>
      <c r="B247" s="58" t="s">
        <v>260</v>
      </c>
      <c r="C247" s="33"/>
      <c r="D247" s="33">
        <v>20</v>
      </c>
      <c r="E247" s="59" t="s">
        <v>44</v>
      </c>
      <c r="F247" s="60">
        <v>130.12</v>
      </c>
      <c r="G247" s="43"/>
      <c r="H247" s="37"/>
      <c r="I247" s="38" t="s">
        <v>33</v>
      </c>
      <c r="J247" s="39">
        <f t="shared" si="12"/>
        <v>1</v>
      </c>
      <c r="K247" s="37" t="s">
        <v>34</v>
      </c>
      <c r="L247" s="37" t="s">
        <v>4</v>
      </c>
      <c r="M247" s="40"/>
      <c r="N247" s="49"/>
      <c r="O247" s="49"/>
      <c r="P247" s="50"/>
      <c r="Q247" s="49"/>
      <c r="R247" s="49"/>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2">
        <f t="shared" si="13"/>
        <v>2602.4</v>
      </c>
      <c r="BB247" s="51">
        <f t="shared" si="14"/>
        <v>2602.4</v>
      </c>
      <c r="BC247" s="56" t="str">
        <f t="shared" si="15"/>
        <v>INR  Two Thousand Six Hundred &amp; Two  and Paise Forty Only</v>
      </c>
      <c r="IA247" s="21">
        <v>14.3</v>
      </c>
      <c r="IB247" s="21" t="s">
        <v>260</v>
      </c>
      <c r="ID247" s="21">
        <v>20</v>
      </c>
      <c r="IE247" s="22" t="s">
        <v>44</v>
      </c>
      <c r="IF247" s="22"/>
      <c r="IG247" s="22"/>
      <c r="IH247" s="22"/>
      <c r="II247" s="22"/>
    </row>
    <row r="248" spans="1:243" s="21" customFormat="1" ht="28.5">
      <c r="A248" s="57">
        <v>14.31</v>
      </c>
      <c r="B248" s="58" t="s">
        <v>261</v>
      </c>
      <c r="C248" s="33"/>
      <c r="D248" s="33">
        <v>2</v>
      </c>
      <c r="E248" s="59" t="s">
        <v>44</v>
      </c>
      <c r="F248" s="60">
        <v>133.49</v>
      </c>
      <c r="G248" s="43"/>
      <c r="H248" s="37"/>
      <c r="I248" s="38" t="s">
        <v>33</v>
      </c>
      <c r="J248" s="39">
        <f t="shared" si="12"/>
        <v>1</v>
      </c>
      <c r="K248" s="37" t="s">
        <v>34</v>
      </c>
      <c r="L248" s="37" t="s">
        <v>4</v>
      </c>
      <c r="M248" s="40"/>
      <c r="N248" s="49"/>
      <c r="O248" s="49"/>
      <c r="P248" s="50"/>
      <c r="Q248" s="49"/>
      <c r="R248" s="49"/>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2">
        <f t="shared" si="13"/>
        <v>266.98</v>
      </c>
      <c r="BB248" s="51">
        <f t="shared" si="14"/>
        <v>266.98</v>
      </c>
      <c r="BC248" s="56" t="str">
        <f t="shared" si="15"/>
        <v>INR  Two Hundred &amp; Sixty Six  and Paise Ninety Eight Only</v>
      </c>
      <c r="IA248" s="21">
        <v>14.31</v>
      </c>
      <c r="IB248" s="21" t="s">
        <v>261</v>
      </c>
      <c r="ID248" s="21">
        <v>2</v>
      </c>
      <c r="IE248" s="22" t="s">
        <v>44</v>
      </c>
      <c r="IF248" s="22"/>
      <c r="IG248" s="22"/>
      <c r="IH248" s="22"/>
      <c r="II248" s="22"/>
    </row>
    <row r="249" spans="1:243" s="21" customFormat="1" ht="63">
      <c r="A249" s="57">
        <v>14.32</v>
      </c>
      <c r="B249" s="58" t="s">
        <v>263</v>
      </c>
      <c r="C249" s="33"/>
      <c r="D249" s="67"/>
      <c r="E249" s="67"/>
      <c r="F249" s="67"/>
      <c r="G249" s="67"/>
      <c r="H249" s="67"/>
      <c r="I249" s="67"/>
      <c r="J249" s="67"/>
      <c r="K249" s="67"/>
      <c r="L249" s="67"/>
      <c r="M249" s="67"/>
      <c r="N249" s="68"/>
      <c r="O249" s="68"/>
      <c r="P249" s="68"/>
      <c r="Q249" s="68"/>
      <c r="R249" s="68"/>
      <c r="S249" s="68"/>
      <c r="T249" s="68"/>
      <c r="U249" s="68"/>
      <c r="V249" s="68"/>
      <c r="W249" s="68"/>
      <c r="X249" s="68"/>
      <c r="Y249" s="68"/>
      <c r="Z249" s="68"/>
      <c r="AA249" s="68"/>
      <c r="AB249" s="68"/>
      <c r="AC249" s="68"/>
      <c r="AD249" s="68"/>
      <c r="AE249" s="68"/>
      <c r="AF249" s="68"/>
      <c r="AG249" s="68"/>
      <c r="AH249" s="68"/>
      <c r="AI249" s="68"/>
      <c r="AJ249" s="68"/>
      <c r="AK249" s="68"/>
      <c r="AL249" s="68"/>
      <c r="AM249" s="68"/>
      <c r="AN249" s="68"/>
      <c r="AO249" s="68"/>
      <c r="AP249" s="68"/>
      <c r="AQ249" s="68"/>
      <c r="AR249" s="68"/>
      <c r="AS249" s="68"/>
      <c r="AT249" s="68"/>
      <c r="AU249" s="68"/>
      <c r="AV249" s="68"/>
      <c r="AW249" s="68"/>
      <c r="AX249" s="68"/>
      <c r="AY249" s="68"/>
      <c r="AZ249" s="68"/>
      <c r="BA249" s="68"/>
      <c r="BB249" s="68"/>
      <c r="BC249" s="68"/>
      <c r="IA249" s="21">
        <v>14.32</v>
      </c>
      <c r="IB249" s="21" t="s">
        <v>263</v>
      </c>
      <c r="IE249" s="22"/>
      <c r="IF249" s="22"/>
      <c r="IG249" s="22"/>
      <c r="IH249" s="22"/>
      <c r="II249" s="22"/>
    </row>
    <row r="250" spans="1:243" s="21" customFormat="1" ht="28.5">
      <c r="A250" s="57">
        <v>14.33</v>
      </c>
      <c r="B250" s="58" t="s">
        <v>255</v>
      </c>
      <c r="C250" s="33"/>
      <c r="D250" s="33">
        <v>2</v>
      </c>
      <c r="E250" s="59" t="s">
        <v>47</v>
      </c>
      <c r="F250" s="60">
        <v>206.71</v>
      </c>
      <c r="G250" s="43"/>
      <c r="H250" s="37"/>
      <c r="I250" s="38" t="s">
        <v>33</v>
      </c>
      <c r="J250" s="39">
        <f>IF(I250="Less(-)",-1,1)</f>
        <v>1</v>
      </c>
      <c r="K250" s="37" t="s">
        <v>34</v>
      </c>
      <c r="L250" s="37" t="s">
        <v>4</v>
      </c>
      <c r="M250" s="40"/>
      <c r="N250" s="49"/>
      <c r="O250" s="49"/>
      <c r="P250" s="50"/>
      <c r="Q250" s="49"/>
      <c r="R250" s="49"/>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2">
        <f>total_amount_ba($B$2,$D$2,D250,F250,J250,K250,M250)</f>
        <v>413.42</v>
      </c>
      <c r="BB250" s="51">
        <f>BA250+SUM(N250:AZ250)</f>
        <v>413.42</v>
      </c>
      <c r="BC250" s="56" t="str">
        <f>SpellNumber(L250,BB250)</f>
        <v>INR  Four Hundred &amp; Thirteen  and Paise Forty Two Only</v>
      </c>
      <c r="IA250" s="21">
        <v>14.33</v>
      </c>
      <c r="IB250" s="21" t="s">
        <v>255</v>
      </c>
      <c r="ID250" s="21">
        <v>2</v>
      </c>
      <c r="IE250" s="22" t="s">
        <v>47</v>
      </c>
      <c r="IF250" s="22"/>
      <c r="IG250" s="22"/>
      <c r="IH250" s="22"/>
      <c r="II250" s="22"/>
    </row>
    <row r="251" spans="1:243" s="21" customFormat="1" ht="42.75">
      <c r="A251" s="57">
        <v>14.34</v>
      </c>
      <c r="B251" s="58" t="s">
        <v>250</v>
      </c>
      <c r="C251" s="33"/>
      <c r="D251" s="33">
        <v>5</v>
      </c>
      <c r="E251" s="59" t="s">
        <v>47</v>
      </c>
      <c r="F251" s="60">
        <v>228.98</v>
      </c>
      <c r="G251" s="43"/>
      <c r="H251" s="37"/>
      <c r="I251" s="38" t="s">
        <v>33</v>
      </c>
      <c r="J251" s="39">
        <f aca="true" t="shared" si="16" ref="J251:J302">IF(I251="Less(-)",-1,1)</f>
        <v>1</v>
      </c>
      <c r="K251" s="37" t="s">
        <v>34</v>
      </c>
      <c r="L251" s="37" t="s">
        <v>4</v>
      </c>
      <c r="M251" s="40"/>
      <c r="N251" s="49"/>
      <c r="O251" s="49"/>
      <c r="P251" s="50"/>
      <c r="Q251" s="49"/>
      <c r="R251" s="49"/>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2">
        <f aca="true" t="shared" si="17" ref="BA251:BA302">total_amount_ba($B$2,$D$2,D251,F251,J251,K251,M251)</f>
        <v>1144.9</v>
      </c>
      <c r="BB251" s="51">
        <f aca="true" t="shared" si="18" ref="BB251:BB302">BA251+SUM(N251:AZ251)</f>
        <v>1144.9</v>
      </c>
      <c r="BC251" s="56" t="str">
        <f aca="true" t="shared" si="19" ref="BC251:BC302">SpellNumber(L251,BB251)</f>
        <v>INR  One Thousand One Hundred &amp; Forty Four  and Paise Ninety Only</v>
      </c>
      <c r="IA251" s="21">
        <v>14.34</v>
      </c>
      <c r="IB251" s="21" t="s">
        <v>250</v>
      </c>
      <c r="ID251" s="21">
        <v>5</v>
      </c>
      <c r="IE251" s="22" t="s">
        <v>47</v>
      </c>
      <c r="IF251" s="22"/>
      <c r="IG251" s="22"/>
      <c r="IH251" s="22"/>
      <c r="II251" s="22"/>
    </row>
    <row r="252" spans="1:243" s="21" customFormat="1" ht="28.5">
      <c r="A252" s="57">
        <v>14.35</v>
      </c>
      <c r="B252" s="58" t="s">
        <v>264</v>
      </c>
      <c r="C252" s="33"/>
      <c r="D252" s="33">
        <v>2</v>
      </c>
      <c r="E252" s="59" t="s">
        <v>47</v>
      </c>
      <c r="F252" s="60">
        <v>298.2</v>
      </c>
      <c r="G252" s="43"/>
      <c r="H252" s="37"/>
      <c r="I252" s="38" t="s">
        <v>33</v>
      </c>
      <c r="J252" s="39">
        <f t="shared" si="16"/>
        <v>1</v>
      </c>
      <c r="K252" s="37" t="s">
        <v>34</v>
      </c>
      <c r="L252" s="37" t="s">
        <v>4</v>
      </c>
      <c r="M252" s="40"/>
      <c r="N252" s="49"/>
      <c r="O252" s="49"/>
      <c r="P252" s="50"/>
      <c r="Q252" s="49"/>
      <c r="R252" s="49"/>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2">
        <f t="shared" si="17"/>
        <v>596.4</v>
      </c>
      <c r="BB252" s="51">
        <f t="shared" si="18"/>
        <v>596.4</v>
      </c>
      <c r="BC252" s="56" t="str">
        <f t="shared" si="19"/>
        <v>INR  Five Hundred &amp; Ninety Six  and Paise Forty Only</v>
      </c>
      <c r="IA252" s="21">
        <v>14.35</v>
      </c>
      <c r="IB252" s="21" t="s">
        <v>264</v>
      </c>
      <c r="ID252" s="21">
        <v>2</v>
      </c>
      <c r="IE252" s="22" t="s">
        <v>47</v>
      </c>
      <c r="IF252" s="22"/>
      <c r="IG252" s="22"/>
      <c r="IH252" s="22"/>
      <c r="II252" s="22"/>
    </row>
    <row r="253" spans="1:243" s="21" customFormat="1" ht="126">
      <c r="A253" s="57">
        <v>14.36</v>
      </c>
      <c r="B253" s="58" t="s">
        <v>265</v>
      </c>
      <c r="C253" s="33"/>
      <c r="D253" s="33">
        <v>750</v>
      </c>
      <c r="E253" s="59" t="s">
        <v>312</v>
      </c>
      <c r="F253" s="60">
        <v>7.72</v>
      </c>
      <c r="G253" s="43"/>
      <c r="H253" s="37"/>
      <c r="I253" s="38" t="s">
        <v>33</v>
      </c>
      <c r="J253" s="39">
        <f t="shared" si="16"/>
        <v>1</v>
      </c>
      <c r="K253" s="37" t="s">
        <v>34</v>
      </c>
      <c r="L253" s="37" t="s">
        <v>4</v>
      </c>
      <c r="M253" s="40"/>
      <c r="N253" s="49"/>
      <c r="O253" s="49"/>
      <c r="P253" s="50"/>
      <c r="Q253" s="49"/>
      <c r="R253" s="49"/>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2">
        <f t="shared" si="17"/>
        <v>5790</v>
      </c>
      <c r="BB253" s="51">
        <f t="shared" si="18"/>
        <v>5790</v>
      </c>
      <c r="BC253" s="56" t="str">
        <f t="shared" si="19"/>
        <v>INR  Five Thousand Seven Hundred &amp; Ninety  Only</v>
      </c>
      <c r="IA253" s="21">
        <v>14.36</v>
      </c>
      <c r="IB253" s="21" t="s">
        <v>265</v>
      </c>
      <c r="ID253" s="21">
        <v>750</v>
      </c>
      <c r="IE253" s="22" t="s">
        <v>312</v>
      </c>
      <c r="IF253" s="22"/>
      <c r="IG253" s="22"/>
      <c r="IH253" s="22"/>
      <c r="II253" s="22"/>
    </row>
    <row r="254" spans="1:243" s="21" customFormat="1" ht="47.25">
      <c r="A254" s="57">
        <v>14.37</v>
      </c>
      <c r="B254" s="58" t="s">
        <v>266</v>
      </c>
      <c r="C254" s="33"/>
      <c r="D254" s="67"/>
      <c r="E254" s="67"/>
      <c r="F254" s="67"/>
      <c r="G254" s="67"/>
      <c r="H254" s="67"/>
      <c r="I254" s="67"/>
      <c r="J254" s="67"/>
      <c r="K254" s="67"/>
      <c r="L254" s="67"/>
      <c r="M254" s="67"/>
      <c r="N254" s="68"/>
      <c r="O254" s="68"/>
      <c r="P254" s="68"/>
      <c r="Q254" s="68"/>
      <c r="R254" s="68"/>
      <c r="S254" s="68"/>
      <c r="T254" s="68"/>
      <c r="U254" s="68"/>
      <c r="V254" s="68"/>
      <c r="W254" s="68"/>
      <c r="X254" s="68"/>
      <c r="Y254" s="68"/>
      <c r="Z254" s="68"/>
      <c r="AA254" s="68"/>
      <c r="AB254" s="68"/>
      <c r="AC254" s="68"/>
      <c r="AD254" s="68"/>
      <c r="AE254" s="68"/>
      <c r="AF254" s="68"/>
      <c r="AG254" s="68"/>
      <c r="AH254" s="68"/>
      <c r="AI254" s="68"/>
      <c r="AJ254" s="68"/>
      <c r="AK254" s="68"/>
      <c r="AL254" s="68"/>
      <c r="AM254" s="68"/>
      <c r="AN254" s="68"/>
      <c r="AO254" s="68"/>
      <c r="AP254" s="68"/>
      <c r="AQ254" s="68"/>
      <c r="AR254" s="68"/>
      <c r="AS254" s="68"/>
      <c r="AT254" s="68"/>
      <c r="AU254" s="68"/>
      <c r="AV254" s="68"/>
      <c r="AW254" s="68"/>
      <c r="AX254" s="68"/>
      <c r="AY254" s="68"/>
      <c r="AZ254" s="68"/>
      <c r="BA254" s="68"/>
      <c r="BB254" s="68"/>
      <c r="BC254" s="68"/>
      <c r="IA254" s="21">
        <v>14.37</v>
      </c>
      <c r="IB254" s="21" t="s">
        <v>266</v>
      </c>
      <c r="IE254" s="22"/>
      <c r="IF254" s="22"/>
      <c r="IG254" s="22"/>
      <c r="IH254" s="22"/>
      <c r="II254" s="22"/>
    </row>
    <row r="255" spans="1:243" s="21" customFormat="1" ht="28.5">
      <c r="A255" s="57">
        <v>14.38</v>
      </c>
      <c r="B255" s="58" t="s">
        <v>255</v>
      </c>
      <c r="C255" s="33"/>
      <c r="D255" s="33">
        <v>3</v>
      </c>
      <c r="E255" s="59" t="s">
        <v>47</v>
      </c>
      <c r="F255" s="60">
        <v>367.34</v>
      </c>
      <c r="G255" s="43"/>
      <c r="H255" s="37"/>
      <c r="I255" s="38" t="s">
        <v>33</v>
      </c>
      <c r="J255" s="39">
        <f t="shared" si="16"/>
        <v>1</v>
      </c>
      <c r="K255" s="37" t="s">
        <v>34</v>
      </c>
      <c r="L255" s="37" t="s">
        <v>4</v>
      </c>
      <c r="M255" s="40"/>
      <c r="N255" s="49"/>
      <c r="O255" s="49"/>
      <c r="P255" s="50"/>
      <c r="Q255" s="49"/>
      <c r="R255" s="49"/>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2">
        <f t="shared" si="17"/>
        <v>1102.02</v>
      </c>
      <c r="BB255" s="51">
        <f t="shared" si="18"/>
        <v>1102.02</v>
      </c>
      <c r="BC255" s="56" t="str">
        <f t="shared" si="19"/>
        <v>INR  One Thousand One Hundred &amp; Two  and Paise Two Only</v>
      </c>
      <c r="IA255" s="21">
        <v>14.38</v>
      </c>
      <c r="IB255" s="21" t="s">
        <v>255</v>
      </c>
      <c r="ID255" s="21">
        <v>3</v>
      </c>
      <c r="IE255" s="22" t="s">
        <v>47</v>
      </c>
      <c r="IF255" s="22"/>
      <c r="IG255" s="22"/>
      <c r="IH255" s="22"/>
      <c r="II255" s="22"/>
    </row>
    <row r="256" spans="1:243" s="21" customFormat="1" ht="63">
      <c r="A256" s="57">
        <v>14.39</v>
      </c>
      <c r="B256" s="58" t="s">
        <v>267</v>
      </c>
      <c r="C256" s="33"/>
      <c r="D256" s="67"/>
      <c r="E256" s="67"/>
      <c r="F256" s="67"/>
      <c r="G256" s="67"/>
      <c r="H256" s="67"/>
      <c r="I256" s="67"/>
      <c r="J256" s="67"/>
      <c r="K256" s="67"/>
      <c r="L256" s="67"/>
      <c r="M256" s="67"/>
      <c r="N256" s="68"/>
      <c r="O256" s="68"/>
      <c r="P256" s="68"/>
      <c r="Q256" s="68"/>
      <c r="R256" s="68"/>
      <c r="S256" s="68"/>
      <c r="T256" s="68"/>
      <c r="U256" s="68"/>
      <c r="V256" s="68"/>
      <c r="W256" s="68"/>
      <c r="X256" s="68"/>
      <c r="Y256" s="68"/>
      <c r="Z256" s="68"/>
      <c r="AA256" s="68"/>
      <c r="AB256" s="68"/>
      <c r="AC256" s="68"/>
      <c r="AD256" s="68"/>
      <c r="AE256" s="68"/>
      <c r="AF256" s="68"/>
      <c r="AG256" s="68"/>
      <c r="AH256" s="68"/>
      <c r="AI256" s="68"/>
      <c r="AJ256" s="68"/>
      <c r="AK256" s="68"/>
      <c r="AL256" s="68"/>
      <c r="AM256" s="68"/>
      <c r="AN256" s="68"/>
      <c r="AO256" s="68"/>
      <c r="AP256" s="68"/>
      <c r="AQ256" s="68"/>
      <c r="AR256" s="68"/>
      <c r="AS256" s="68"/>
      <c r="AT256" s="68"/>
      <c r="AU256" s="68"/>
      <c r="AV256" s="68"/>
      <c r="AW256" s="68"/>
      <c r="AX256" s="68"/>
      <c r="AY256" s="68"/>
      <c r="AZ256" s="68"/>
      <c r="BA256" s="68"/>
      <c r="BB256" s="68"/>
      <c r="BC256" s="68"/>
      <c r="IA256" s="21">
        <v>14.39</v>
      </c>
      <c r="IB256" s="21" t="s">
        <v>267</v>
      </c>
      <c r="IE256" s="22"/>
      <c r="IF256" s="22"/>
      <c r="IG256" s="22"/>
      <c r="IH256" s="22"/>
      <c r="II256" s="22"/>
    </row>
    <row r="257" spans="1:243" s="21" customFormat="1" ht="28.5">
      <c r="A257" s="57">
        <v>14.4</v>
      </c>
      <c r="B257" s="58" t="s">
        <v>255</v>
      </c>
      <c r="C257" s="33"/>
      <c r="D257" s="33">
        <v>2</v>
      </c>
      <c r="E257" s="59" t="s">
        <v>47</v>
      </c>
      <c r="F257" s="60">
        <v>484.31</v>
      </c>
      <c r="G257" s="43"/>
      <c r="H257" s="37"/>
      <c r="I257" s="38" t="s">
        <v>33</v>
      </c>
      <c r="J257" s="39">
        <f t="shared" si="16"/>
        <v>1</v>
      </c>
      <c r="K257" s="37" t="s">
        <v>34</v>
      </c>
      <c r="L257" s="37" t="s">
        <v>4</v>
      </c>
      <c r="M257" s="40"/>
      <c r="N257" s="49"/>
      <c r="O257" s="49"/>
      <c r="P257" s="50"/>
      <c r="Q257" s="49"/>
      <c r="R257" s="49"/>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2">
        <f t="shared" si="17"/>
        <v>968.62</v>
      </c>
      <c r="BB257" s="51">
        <f t="shared" si="18"/>
        <v>968.62</v>
      </c>
      <c r="BC257" s="56" t="str">
        <f t="shared" si="19"/>
        <v>INR  Nine Hundred &amp; Sixty Eight  and Paise Sixty Two Only</v>
      </c>
      <c r="IA257" s="21">
        <v>14.4</v>
      </c>
      <c r="IB257" s="21" t="s">
        <v>255</v>
      </c>
      <c r="ID257" s="21">
        <v>2</v>
      </c>
      <c r="IE257" s="22" t="s">
        <v>47</v>
      </c>
      <c r="IF257" s="22"/>
      <c r="IG257" s="22"/>
      <c r="IH257" s="22"/>
      <c r="II257" s="22"/>
    </row>
    <row r="258" spans="1:243" s="21" customFormat="1" ht="63">
      <c r="A258" s="57">
        <v>14.41</v>
      </c>
      <c r="B258" s="58" t="s">
        <v>268</v>
      </c>
      <c r="C258" s="33"/>
      <c r="D258" s="67"/>
      <c r="E258" s="67"/>
      <c r="F258" s="67"/>
      <c r="G258" s="67"/>
      <c r="H258" s="67"/>
      <c r="I258" s="67"/>
      <c r="J258" s="67"/>
      <c r="K258" s="67"/>
      <c r="L258" s="67"/>
      <c r="M258" s="67"/>
      <c r="N258" s="68"/>
      <c r="O258" s="68"/>
      <c r="P258" s="68"/>
      <c r="Q258" s="68"/>
      <c r="R258" s="68"/>
      <c r="S258" s="68"/>
      <c r="T258" s="68"/>
      <c r="U258" s="68"/>
      <c r="V258" s="68"/>
      <c r="W258" s="68"/>
      <c r="X258" s="68"/>
      <c r="Y258" s="68"/>
      <c r="Z258" s="68"/>
      <c r="AA258" s="68"/>
      <c r="AB258" s="68"/>
      <c r="AC258" s="68"/>
      <c r="AD258" s="68"/>
      <c r="AE258" s="68"/>
      <c r="AF258" s="68"/>
      <c r="AG258" s="68"/>
      <c r="AH258" s="68"/>
      <c r="AI258" s="68"/>
      <c r="AJ258" s="68"/>
      <c r="AK258" s="68"/>
      <c r="AL258" s="68"/>
      <c r="AM258" s="68"/>
      <c r="AN258" s="68"/>
      <c r="AO258" s="68"/>
      <c r="AP258" s="68"/>
      <c r="AQ258" s="68"/>
      <c r="AR258" s="68"/>
      <c r="AS258" s="68"/>
      <c r="AT258" s="68"/>
      <c r="AU258" s="68"/>
      <c r="AV258" s="68"/>
      <c r="AW258" s="68"/>
      <c r="AX258" s="68"/>
      <c r="AY258" s="68"/>
      <c r="AZ258" s="68"/>
      <c r="BA258" s="68"/>
      <c r="BB258" s="68"/>
      <c r="BC258" s="68"/>
      <c r="IA258" s="21">
        <v>14.41</v>
      </c>
      <c r="IB258" s="21" t="s">
        <v>268</v>
      </c>
      <c r="IE258" s="22"/>
      <c r="IF258" s="22"/>
      <c r="IG258" s="22"/>
      <c r="IH258" s="22"/>
      <c r="II258" s="22"/>
    </row>
    <row r="259" spans="1:243" s="21" customFormat="1" ht="42.75">
      <c r="A259" s="57">
        <v>14.42</v>
      </c>
      <c r="B259" s="58" t="s">
        <v>255</v>
      </c>
      <c r="C259" s="33"/>
      <c r="D259" s="33">
        <v>9</v>
      </c>
      <c r="E259" s="59" t="s">
        <v>47</v>
      </c>
      <c r="F259" s="60">
        <v>531.57</v>
      </c>
      <c r="G259" s="43"/>
      <c r="H259" s="37"/>
      <c r="I259" s="38" t="s">
        <v>33</v>
      </c>
      <c r="J259" s="39">
        <f t="shared" si="16"/>
        <v>1</v>
      </c>
      <c r="K259" s="37" t="s">
        <v>34</v>
      </c>
      <c r="L259" s="37" t="s">
        <v>4</v>
      </c>
      <c r="M259" s="40"/>
      <c r="N259" s="49"/>
      <c r="O259" s="49"/>
      <c r="P259" s="50"/>
      <c r="Q259" s="49"/>
      <c r="R259" s="49"/>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2">
        <f t="shared" si="17"/>
        <v>4784.13</v>
      </c>
      <c r="BB259" s="51">
        <f t="shared" si="18"/>
        <v>4784.13</v>
      </c>
      <c r="BC259" s="56" t="str">
        <f t="shared" si="19"/>
        <v>INR  Four Thousand Seven Hundred &amp; Eighty Four  and Paise Thirteen Only</v>
      </c>
      <c r="IA259" s="21">
        <v>14.42</v>
      </c>
      <c r="IB259" s="21" t="s">
        <v>255</v>
      </c>
      <c r="ID259" s="21">
        <v>9</v>
      </c>
      <c r="IE259" s="22" t="s">
        <v>47</v>
      </c>
      <c r="IF259" s="22"/>
      <c r="IG259" s="22"/>
      <c r="IH259" s="22"/>
      <c r="II259" s="22"/>
    </row>
    <row r="260" spans="1:243" s="21" customFormat="1" ht="63">
      <c r="A260" s="57">
        <v>14.43</v>
      </c>
      <c r="B260" s="58" t="s">
        <v>269</v>
      </c>
      <c r="C260" s="33"/>
      <c r="D260" s="67"/>
      <c r="E260" s="67"/>
      <c r="F260" s="67"/>
      <c r="G260" s="67"/>
      <c r="H260" s="67"/>
      <c r="I260" s="67"/>
      <c r="J260" s="67"/>
      <c r="K260" s="67"/>
      <c r="L260" s="67"/>
      <c r="M260" s="67"/>
      <c r="N260" s="68"/>
      <c r="O260" s="68"/>
      <c r="P260" s="68"/>
      <c r="Q260" s="68"/>
      <c r="R260" s="68"/>
      <c r="S260" s="68"/>
      <c r="T260" s="68"/>
      <c r="U260" s="68"/>
      <c r="V260" s="68"/>
      <c r="W260" s="68"/>
      <c r="X260" s="68"/>
      <c r="Y260" s="68"/>
      <c r="Z260" s="68"/>
      <c r="AA260" s="68"/>
      <c r="AB260" s="68"/>
      <c r="AC260" s="68"/>
      <c r="AD260" s="68"/>
      <c r="AE260" s="68"/>
      <c r="AF260" s="68"/>
      <c r="AG260" s="68"/>
      <c r="AH260" s="68"/>
      <c r="AI260" s="68"/>
      <c r="AJ260" s="68"/>
      <c r="AK260" s="68"/>
      <c r="AL260" s="68"/>
      <c r="AM260" s="68"/>
      <c r="AN260" s="68"/>
      <c r="AO260" s="68"/>
      <c r="AP260" s="68"/>
      <c r="AQ260" s="68"/>
      <c r="AR260" s="68"/>
      <c r="AS260" s="68"/>
      <c r="AT260" s="68"/>
      <c r="AU260" s="68"/>
      <c r="AV260" s="68"/>
      <c r="AW260" s="68"/>
      <c r="AX260" s="68"/>
      <c r="AY260" s="68"/>
      <c r="AZ260" s="68"/>
      <c r="BA260" s="68"/>
      <c r="BB260" s="68"/>
      <c r="BC260" s="68"/>
      <c r="IA260" s="21">
        <v>14.43</v>
      </c>
      <c r="IB260" s="21" t="s">
        <v>269</v>
      </c>
      <c r="IE260" s="22"/>
      <c r="IF260" s="22"/>
      <c r="IG260" s="22"/>
      <c r="IH260" s="22"/>
      <c r="II260" s="22"/>
    </row>
    <row r="261" spans="1:243" s="21" customFormat="1" ht="27" customHeight="1">
      <c r="A261" s="57">
        <v>14.44</v>
      </c>
      <c r="B261" s="58" t="s">
        <v>270</v>
      </c>
      <c r="C261" s="33"/>
      <c r="D261" s="33">
        <v>18</v>
      </c>
      <c r="E261" s="59" t="s">
        <v>47</v>
      </c>
      <c r="F261" s="60">
        <v>466.46</v>
      </c>
      <c r="G261" s="43"/>
      <c r="H261" s="37"/>
      <c r="I261" s="38" t="s">
        <v>33</v>
      </c>
      <c r="J261" s="39">
        <f t="shared" si="16"/>
        <v>1</v>
      </c>
      <c r="K261" s="37" t="s">
        <v>34</v>
      </c>
      <c r="L261" s="37" t="s">
        <v>4</v>
      </c>
      <c r="M261" s="40"/>
      <c r="N261" s="49"/>
      <c r="O261" s="49"/>
      <c r="P261" s="50"/>
      <c r="Q261" s="49"/>
      <c r="R261" s="49"/>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2">
        <f t="shared" si="17"/>
        <v>8396.28</v>
      </c>
      <c r="BB261" s="51">
        <f t="shared" si="18"/>
        <v>8396.28</v>
      </c>
      <c r="BC261" s="56" t="str">
        <f t="shared" si="19"/>
        <v>INR  Eight Thousand Three Hundred &amp; Ninety Six  and Paise Twenty Eight Only</v>
      </c>
      <c r="IA261" s="21">
        <v>14.44</v>
      </c>
      <c r="IB261" s="21" t="s">
        <v>270</v>
      </c>
      <c r="ID261" s="21">
        <v>18</v>
      </c>
      <c r="IE261" s="22" t="s">
        <v>47</v>
      </c>
      <c r="IF261" s="22"/>
      <c r="IG261" s="22"/>
      <c r="IH261" s="22"/>
      <c r="II261" s="22"/>
    </row>
    <row r="262" spans="1:243" s="21" customFormat="1" ht="63">
      <c r="A262" s="57">
        <v>14.45</v>
      </c>
      <c r="B262" s="58" t="s">
        <v>271</v>
      </c>
      <c r="C262" s="33"/>
      <c r="D262" s="33">
        <v>3</v>
      </c>
      <c r="E262" s="59" t="s">
        <v>47</v>
      </c>
      <c r="F262" s="60">
        <v>53.7</v>
      </c>
      <c r="G262" s="43"/>
      <c r="H262" s="37"/>
      <c r="I262" s="38" t="s">
        <v>33</v>
      </c>
      <c r="J262" s="39">
        <f t="shared" si="16"/>
        <v>1</v>
      </c>
      <c r="K262" s="37" t="s">
        <v>34</v>
      </c>
      <c r="L262" s="37" t="s">
        <v>4</v>
      </c>
      <c r="M262" s="40"/>
      <c r="N262" s="49"/>
      <c r="O262" s="49"/>
      <c r="P262" s="50"/>
      <c r="Q262" s="49"/>
      <c r="R262" s="49"/>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2">
        <f t="shared" si="17"/>
        <v>161.1</v>
      </c>
      <c r="BB262" s="51">
        <f t="shared" si="18"/>
        <v>161.1</v>
      </c>
      <c r="BC262" s="56" t="str">
        <f t="shared" si="19"/>
        <v>INR  One Hundred &amp; Sixty One  and Paise Ten Only</v>
      </c>
      <c r="IA262" s="21">
        <v>14.45</v>
      </c>
      <c r="IB262" s="21" t="s">
        <v>271</v>
      </c>
      <c r="ID262" s="21">
        <v>3</v>
      </c>
      <c r="IE262" s="22" t="s">
        <v>47</v>
      </c>
      <c r="IF262" s="22"/>
      <c r="IG262" s="22"/>
      <c r="IH262" s="22"/>
      <c r="II262" s="22"/>
    </row>
    <row r="263" spans="1:243" s="21" customFormat="1" ht="94.5">
      <c r="A263" s="57">
        <v>14.46</v>
      </c>
      <c r="B263" s="58" t="s">
        <v>272</v>
      </c>
      <c r="C263" s="33"/>
      <c r="D263" s="67"/>
      <c r="E263" s="67"/>
      <c r="F263" s="67"/>
      <c r="G263" s="67"/>
      <c r="H263" s="67"/>
      <c r="I263" s="67"/>
      <c r="J263" s="67"/>
      <c r="K263" s="67"/>
      <c r="L263" s="67"/>
      <c r="M263" s="67"/>
      <c r="N263" s="68"/>
      <c r="O263" s="68"/>
      <c r="P263" s="68"/>
      <c r="Q263" s="68"/>
      <c r="R263" s="68"/>
      <c r="S263" s="68"/>
      <c r="T263" s="68"/>
      <c r="U263" s="68"/>
      <c r="V263" s="68"/>
      <c r="W263" s="68"/>
      <c r="X263" s="68"/>
      <c r="Y263" s="68"/>
      <c r="Z263" s="68"/>
      <c r="AA263" s="68"/>
      <c r="AB263" s="68"/>
      <c r="AC263" s="68"/>
      <c r="AD263" s="68"/>
      <c r="AE263" s="68"/>
      <c r="AF263" s="68"/>
      <c r="AG263" s="68"/>
      <c r="AH263" s="68"/>
      <c r="AI263" s="68"/>
      <c r="AJ263" s="68"/>
      <c r="AK263" s="68"/>
      <c r="AL263" s="68"/>
      <c r="AM263" s="68"/>
      <c r="AN263" s="68"/>
      <c r="AO263" s="68"/>
      <c r="AP263" s="68"/>
      <c r="AQ263" s="68"/>
      <c r="AR263" s="68"/>
      <c r="AS263" s="68"/>
      <c r="AT263" s="68"/>
      <c r="AU263" s="68"/>
      <c r="AV263" s="68"/>
      <c r="AW263" s="68"/>
      <c r="AX263" s="68"/>
      <c r="AY263" s="68"/>
      <c r="AZ263" s="68"/>
      <c r="BA263" s="68"/>
      <c r="BB263" s="68"/>
      <c r="BC263" s="68"/>
      <c r="IA263" s="21">
        <v>14.46</v>
      </c>
      <c r="IB263" s="21" t="s">
        <v>272</v>
      </c>
      <c r="IE263" s="22"/>
      <c r="IF263" s="22"/>
      <c r="IG263" s="22"/>
      <c r="IH263" s="22"/>
      <c r="II263" s="22"/>
    </row>
    <row r="264" spans="1:243" s="21" customFormat="1" ht="30" customHeight="1">
      <c r="A264" s="57">
        <v>14.47</v>
      </c>
      <c r="B264" s="58" t="s">
        <v>273</v>
      </c>
      <c r="C264" s="33"/>
      <c r="D264" s="33">
        <v>1</v>
      </c>
      <c r="E264" s="59" t="s">
        <v>47</v>
      </c>
      <c r="F264" s="60">
        <v>3135.55</v>
      </c>
      <c r="G264" s="43"/>
      <c r="H264" s="37"/>
      <c r="I264" s="38" t="s">
        <v>33</v>
      </c>
      <c r="J264" s="39">
        <f t="shared" si="16"/>
        <v>1</v>
      </c>
      <c r="K264" s="37" t="s">
        <v>34</v>
      </c>
      <c r="L264" s="37" t="s">
        <v>4</v>
      </c>
      <c r="M264" s="40"/>
      <c r="N264" s="49"/>
      <c r="O264" s="49"/>
      <c r="P264" s="50"/>
      <c r="Q264" s="49"/>
      <c r="R264" s="49"/>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2">
        <f t="shared" si="17"/>
        <v>3135.55</v>
      </c>
      <c r="BB264" s="51">
        <f t="shared" si="18"/>
        <v>3135.55</v>
      </c>
      <c r="BC264" s="56" t="str">
        <f t="shared" si="19"/>
        <v>INR  Three Thousand One Hundred &amp; Thirty Five  and Paise Fifty Five Only</v>
      </c>
      <c r="IA264" s="21">
        <v>14.47</v>
      </c>
      <c r="IB264" s="21" t="s">
        <v>273</v>
      </c>
      <c r="ID264" s="21">
        <v>1</v>
      </c>
      <c r="IE264" s="22" t="s">
        <v>47</v>
      </c>
      <c r="IF264" s="22"/>
      <c r="IG264" s="22"/>
      <c r="IH264" s="22"/>
      <c r="II264" s="22"/>
    </row>
    <row r="265" spans="1:243" s="21" customFormat="1" ht="31.5">
      <c r="A265" s="57">
        <v>14.48</v>
      </c>
      <c r="B265" s="58" t="s">
        <v>274</v>
      </c>
      <c r="C265" s="33"/>
      <c r="D265" s="67"/>
      <c r="E265" s="67"/>
      <c r="F265" s="67"/>
      <c r="G265" s="67"/>
      <c r="H265" s="67"/>
      <c r="I265" s="67"/>
      <c r="J265" s="67"/>
      <c r="K265" s="67"/>
      <c r="L265" s="67"/>
      <c r="M265" s="67"/>
      <c r="N265" s="68"/>
      <c r="O265" s="68"/>
      <c r="P265" s="68"/>
      <c r="Q265" s="68"/>
      <c r="R265" s="68"/>
      <c r="S265" s="68"/>
      <c r="T265" s="68"/>
      <c r="U265" s="68"/>
      <c r="V265" s="68"/>
      <c r="W265" s="68"/>
      <c r="X265" s="68"/>
      <c r="Y265" s="68"/>
      <c r="Z265" s="68"/>
      <c r="AA265" s="68"/>
      <c r="AB265" s="68"/>
      <c r="AC265" s="68"/>
      <c r="AD265" s="68"/>
      <c r="AE265" s="68"/>
      <c r="AF265" s="68"/>
      <c r="AG265" s="68"/>
      <c r="AH265" s="68"/>
      <c r="AI265" s="68"/>
      <c r="AJ265" s="68"/>
      <c r="AK265" s="68"/>
      <c r="AL265" s="68"/>
      <c r="AM265" s="68"/>
      <c r="AN265" s="68"/>
      <c r="AO265" s="68"/>
      <c r="AP265" s="68"/>
      <c r="AQ265" s="68"/>
      <c r="AR265" s="68"/>
      <c r="AS265" s="68"/>
      <c r="AT265" s="68"/>
      <c r="AU265" s="68"/>
      <c r="AV265" s="68"/>
      <c r="AW265" s="68"/>
      <c r="AX265" s="68"/>
      <c r="AY265" s="68"/>
      <c r="AZ265" s="68"/>
      <c r="BA265" s="68"/>
      <c r="BB265" s="68"/>
      <c r="BC265" s="68"/>
      <c r="IA265" s="21">
        <v>14.48</v>
      </c>
      <c r="IB265" s="21" t="s">
        <v>274</v>
      </c>
      <c r="IE265" s="22"/>
      <c r="IF265" s="22"/>
      <c r="IG265" s="22"/>
      <c r="IH265" s="22"/>
      <c r="II265" s="22"/>
    </row>
    <row r="266" spans="1:243" s="21" customFormat="1" ht="31.5">
      <c r="A266" s="57">
        <v>14.49</v>
      </c>
      <c r="B266" s="58" t="s">
        <v>275</v>
      </c>
      <c r="C266" s="33"/>
      <c r="D266" s="33">
        <v>7</v>
      </c>
      <c r="E266" s="59" t="s">
        <v>47</v>
      </c>
      <c r="F266" s="60">
        <v>286.94</v>
      </c>
      <c r="G266" s="43"/>
      <c r="H266" s="37"/>
      <c r="I266" s="38" t="s">
        <v>33</v>
      </c>
      <c r="J266" s="39">
        <f t="shared" si="16"/>
        <v>1</v>
      </c>
      <c r="K266" s="37" t="s">
        <v>34</v>
      </c>
      <c r="L266" s="37" t="s">
        <v>4</v>
      </c>
      <c r="M266" s="40"/>
      <c r="N266" s="49"/>
      <c r="O266" s="49"/>
      <c r="P266" s="50"/>
      <c r="Q266" s="49"/>
      <c r="R266" s="49"/>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2">
        <f t="shared" si="17"/>
        <v>2008.58</v>
      </c>
      <c r="BB266" s="51">
        <f t="shared" si="18"/>
        <v>2008.58</v>
      </c>
      <c r="BC266" s="56" t="str">
        <f t="shared" si="19"/>
        <v>INR  Two Thousand  &amp;Eight  and Paise Fifty Eight Only</v>
      </c>
      <c r="IA266" s="21">
        <v>14.49</v>
      </c>
      <c r="IB266" s="21" t="s">
        <v>275</v>
      </c>
      <c r="ID266" s="21">
        <v>7</v>
      </c>
      <c r="IE266" s="22" t="s">
        <v>47</v>
      </c>
      <c r="IF266" s="22"/>
      <c r="IG266" s="22"/>
      <c r="IH266" s="22"/>
      <c r="II266" s="22"/>
    </row>
    <row r="267" spans="1:243" s="21" customFormat="1" ht="63">
      <c r="A267" s="57">
        <v>14.5</v>
      </c>
      <c r="B267" s="58" t="s">
        <v>276</v>
      </c>
      <c r="C267" s="33"/>
      <c r="D267" s="33">
        <v>20</v>
      </c>
      <c r="E267" s="59" t="s">
        <v>44</v>
      </c>
      <c r="F267" s="60">
        <v>135.16</v>
      </c>
      <c r="G267" s="43"/>
      <c r="H267" s="37"/>
      <c r="I267" s="38" t="s">
        <v>33</v>
      </c>
      <c r="J267" s="39">
        <f t="shared" si="16"/>
        <v>1</v>
      </c>
      <c r="K267" s="37" t="s">
        <v>34</v>
      </c>
      <c r="L267" s="37" t="s">
        <v>4</v>
      </c>
      <c r="M267" s="40"/>
      <c r="N267" s="49"/>
      <c r="O267" s="49"/>
      <c r="P267" s="50"/>
      <c r="Q267" s="49"/>
      <c r="R267" s="49"/>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2">
        <f t="shared" si="17"/>
        <v>2703.2</v>
      </c>
      <c r="BB267" s="51">
        <f t="shared" si="18"/>
        <v>2703.2</v>
      </c>
      <c r="BC267" s="56" t="str">
        <f t="shared" si="19"/>
        <v>INR  Two Thousand Seven Hundred &amp; Three  and Paise Twenty Only</v>
      </c>
      <c r="IA267" s="21">
        <v>14.5</v>
      </c>
      <c r="IB267" s="21" t="s">
        <v>276</v>
      </c>
      <c r="ID267" s="21">
        <v>20</v>
      </c>
      <c r="IE267" s="22" t="s">
        <v>44</v>
      </c>
      <c r="IF267" s="22"/>
      <c r="IG267" s="22"/>
      <c r="IH267" s="22"/>
      <c r="II267" s="22"/>
    </row>
    <row r="268" spans="1:243" s="21" customFormat="1" ht="15.75">
      <c r="A268" s="57">
        <v>14.51</v>
      </c>
      <c r="B268" s="58" t="s">
        <v>277</v>
      </c>
      <c r="C268" s="33"/>
      <c r="D268" s="67"/>
      <c r="E268" s="67"/>
      <c r="F268" s="67"/>
      <c r="G268" s="67"/>
      <c r="H268" s="67"/>
      <c r="I268" s="67"/>
      <c r="J268" s="67"/>
      <c r="K268" s="67"/>
      <c r="L268" s="67"/>
      <c r="M268" s="67"/>
      <c r="N268" s="68"/>
      <c r="O268" s="68"/>
      <c r="P268" s="68"/>
      <c r="Q268" s="68"/>
      <c r="R268" s="68"/>
      <c r="S268" s="68"/>
      <c r="T268" s="68"/>
      <c r="U268" s="68"/>
      <c r="V268" s="68"/>
      <c r="W268" s="68"/>
      <c r="X268" s="68"/>
      <c r="Y268" s="68"/>
      <c r="Z268" s="68"/>
      <c r="AA268" s="68"/>
      <c r="AB268" s="68"/>
      <c r="AC268" s="68"/>
      <c r="AD268" s="68"/>
      <c r="AE268" s="68"/>
      <c r="AF268" s="68"/>
      <c r="AG268" s="68"/>
      <c r="AH268" s="68"/>
      <c r="AI268" s="68"/>
      <c r="AJ268" s="68"/>
      <c r="AK268" s="68"/>
      <c r="AL268" s="68"/>
      <c r="AM268" s="68"/>
      <c r="AN268" s="68"/>
      <c r="AO268" s="68"/>
      <c r="AP268" s="68"/>
      <c r="AQ268" s="68"/>
      <c r="AR268" s="68"/>
      <c r="AS268" s="68"/>
      <c r="AT268" s="68"/>
      <c r="AU268" s="68"/>
      <c r="AV268" s="68"/>
      <c r="AW268" s="68"/>
      <c r="AX268" s="68"/>
      <c r="AY268" s="68"/>
      <c r="AZ268" s="68"/>
      <c r="BA268" s="68"/>
      <c r="BB268" s="68"/>
      <c r="BC268" s="68"/>
      <c r="IA268" s="21">
        <v>14.51</v>
      </c>
      <c r="IB268" s="21" t="s">
        <v>277</v>
      </c>
      <c r="IE268" s="22"/>
      <c r="IF268" s="22"/>
      <c r="IG268" s="22"/>
      <c r="IH268" s="22"/>
      <c r="II268" s="22"/>
    </row>
    <row r="269" spans="1:243" s="21" customFormat="1" ht="94.5">
      <c r="A269" s="57">
        <v>14.52</v>
      </c>
      <c r="B269" s="58" t="s">
        <v>278</v>
      </c>
      <c r="C269" s="33"/>
      <c r="D269" s="67"/>
      <c r="E269" s="67"/>
      <c r="F269" s="67"/>
      <c r="G269" s="67"/>
      <c r="H269" s="67"/>
      <c r="I269" s="67"/>
      <c r="J269" s="67"/>
      <c r="K269" s="67"/>
      <c r="L269" s="67"/>
      <c r="M269" s="67"/>
      <c r="N269" s="68"/>
      <c r="O269" s="68"/>
      <c r="P269" s="68"/>
      <c r="Q269" s="68"/>
      <c r="R269" s="68"/>
      <c r="S269" s="68"/>
      <c r="T269" s="68"/>
      <c r="U269" s="68"/>
      <c r="V269" s="68"/>
      <c r="W269" s="68"/>
      <c r="X269" s="68"/>
      <c r="Y269" s="68"/>
      <c r="Z269" s="68"/>
      <c r="AA269" s="68"/>
      <c r="AB269" s="68"/>
      <c r="AC269" s="68"/>
      <c r="AD269" s="68"/>
      <c r="AE269" s="68"/>
      <c r="AF269" s="68"/>
      <c r="AG269" s="68"/>
      <c r="AH269" s="68"/>
      <c r="AI269" s="68"/>
      <c r="AJ269" s="68"/>
      <c r="AK269" s="68"/>
      <c r="AL269" s="68"/>
      <c r="AM269" s="68"/>
      <c r="AN269" s="68"/>
      <c r="AO269" s="68"/>
      <c r="AP269" s="68"/>
      <c r="AQ269" s="68"/>
      <c r="AR269" s="68"/>
      <c r="AS269" s="68"/>
      <c r="AT269" s="68"/>
      <c r="AU269" s="68"/>
      <c r="AV269" s="68"/>
      <c r="AW269" s="68"/>
      <c r="AX269" s="68"/>
      <c r="AY269" s="68"/>
      <c r="AZ269" s="68"/>
      <c r="BA269" s="68"/>
      <c r="BB269" s="68"/>
      <c r="BC269" s="68"/>
      <c r="IA269" s="21">
        <v>14.52</v>
      </c>
      <c r="IB269" s="21" t="s">
        <v>278</v>
      </c>
      <c r="IE269" s="22"/>
      <c r="IF269" s="22"/>
      <c r="IG269" s="22"/>
      <c r="IH269" s="22"/>
      <c r="II269" s="22"/>
    </row>
    <row r="270" spans="1:243" s="21" customFormat="1" ht="42.75">
      <c r="A270" s="57">
        <v>14.53</v>
      </c>
      <c r="B270" s="58" t="s">
        <v>279</v>
      </c>
      <c r="C270" s="33"/>
      <c r="D270" s="33">
        <v>10</v>
      </c>
      <c r="E270" s="59" t="s">
        <v>44</v>
      </c>
      <c r="F270" s="60">
        <v>277.99</v>
      </c>
      <c r="G270" s="43"/>
      <c r="H270" s="37"/>
      <c r="I270" s="38" t="s">
        <v>33</v>
      </c>
      <c r="J270" s="39">
        <f t="shared" si="16"/>
        <v>1</v>
      </c>
      <c r="K270" s="37" t="s">
        <v>34</v>
      </c>
      <c r="L270" s="37" t="s">
        <v>4</v>
      </c>
      <c r="M270" s="40"/>
      <c r="N270" s="49"/>
      <c r="O270" s="49"/>
      <c r="P270" s="50"/>
      <c r="Q270" s="49"/>
      <c r="R270" s="49"/>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2">
        <f t="shared" si="17"/>
        <v>2779.9</v>
      </c>
      <c r="BB270" s="51">
        <f t="shared" si="18"/>
        <v>2779.9</v>
      </c>
      <c r="BC270" s="56" t="str">
        <f t="shared" si="19"/>
        <v>INR  Two Thousand Seven Hundred &amp; Seventy Nine  and Paise Ninety Only</v>
      </c>
      <c r="IA270" s="21">
        <v>14.53</v>
      </c>
      <c r="IB270" s="21" t="s">
        <v>279</v>
      </c>
      <c r="ID270" s="21">
        <v>10</v>
      </c>
      <c r="IE270" s="22" t="s">
        <v>44</v>
      </c>
      <c r="IF270" s="22"/>
      <c r="IG270" s="22"/>
      <c r="IH270" s="22"/>
      <c r="II270" s="22"/>
    </row>
    <row r="271" spans="1:243" s="21" customFormat="1" ht="94.5">
      <c r="A271" s="57">
        <v>14.54</v>
      </c>
      <c r="B271" s="58" t="s">
        <v>280</v>
      </c>
      <c r="C271" s="33"/>
      <c r="D271" s="67"/>
      <c r="E271" s="67"/>
      <c r="F271" s="67"/>
      <c r="G271" s="67"/>
      <c r="H271" s="67"/>
      <c r="I271" s="67"/>
      <c r="J271" s="67"/>
      <c r="K271" s="67"/>
      <c r="L271" s="67"/>
      <c r="M271" s="67"/>
      <c r="N271" s="68"/>
      <c r="O271" s="68"/>
      <c r="P271" s="68"/>
      <c r="Q271" s="68"/>
      <c r="R271" s="68"/>
      <c r="S271" s="68"/>
      <c r="T271" s="68"/>
      <c r="U271" s="68"/>
      <c r="V271" s="68"/>
      <c r="W271" s="68"/>
      <c r="X271" s="68"/>
      <c r="Y271" s="68"/>
      <c r="Z271" s="68"/>
      <c r="AA271" s="68"/>
      <c r="AB271" s="68"/>
      <c r="AC271" s="68"/>
      <c r="AD271" s="68"/>
      <c r="AE271" s="68"/>
      <c r="AF271" s="68"/>
      <c r="AG271" s="68"/>
      <c r="AH271" s="68"/>
      <c r="AI271" s="68"/>
      <c r="AJ271" s="68"/>
      <c r="AK271" s="68"/>
      <c r="AL271" s="68"/>
      <c r="AM271" s="68"/>
      <c r="AN271" s="68"/>
      <c r="AO271" s="68"/>
      <c r="AP271" s="68"/>
      <c r="AQ271" s="68"/>
      <c r="AR271" s="68"/>
      <c r="AS271" s="68"/>
      <c r="AT271" s="68"/>
      <c r="AU271" s="68"/>
      <c r="AV271" s="68"/>
      <c r="AW271" s="68"/>
      <c r="AX271" s="68"/>
      <c r="AY271" s="68"/>
      <c r="AZ271" s="68"/>
      <c r="BA271" s="68"/>
      <c r="BB271" s="68"/>
      <c r="BC271" s="68"/>
      <c r="IA271" s="21">
        <v>14.54</v>
      </c>
      <c r="IB271" s="21" t="s">
        <v>280</v>
      </c>
      <c r="IE271" s="22"/>
      <c r="IF271" s="22"/>
      <c r="IG271" s="22"/>
      <c r="IH271" s="22"/>
      <c r="II271" s="22"/>
    </row>
    <row r="272" spans="1:243" s="21" customFormat="1" ht="42.75">
      <c r="A272" s="57">
        <v>14.55</v>
      </c>
      <c r="B272" s="58" t="s">
        <v>281</v>
      </c>
      <c r="C272" s="33"/>
      <c r="D272" s="33">
        <v>10</v>
      </c>
      <c r="E272" s="59" t="s">
        <v>44</v>
      </c>
      <c r="F272" s="60">
        <v>716.35</v>
      </c>
      <c r="G272" s="43"/>
      <c r="H272" s="37"/>
      <c r="I272" s="38" t="s">
        <v>33</v>
      </c>
      <c r="J272" s="39">
        <f t="shared" si="16"/>
        <v>1</v>
      </c>
      <c r="K272" s="37" t="s">
        <v>34</v>
      </c>
      <c r="L272" s="37" t="s">
        <v>4</v>
      </c>
      <c r="M272" s="40"/>
      <c r="N272" s="49"/>
      <c r="O272" s="49"/>
      <c r="P272" s="50"/>
      <c r="Q272" s="49"/>
      <c r="R272" s="49"/>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2">
        <f t="shared" si="17"/>
        <v>7163.5</v>
      </c>
      <c r="BB272" s="51">
        <f t="shared" si="18"/>
        <v>7163.5</v>
      </c>
      <c r="BC272" s="56" t="str">
        <f t="shared" si="19"/>
        <v>INR  Seven Thousand One Hundred &amp; Sixty Three  and Paise Fifty Only</v>
      </c>
      <c r="IA272" s="21">
        <v>14.55</v>
      </c>
      <c r="IB272" s="21" t="s">
        <v>281</v>
      </c>
      <c r="ID272" s="21">
        <v>10</v>
      </c>
      <c r="IE272" s="22" t="s">
        <v>44</v>
      </c>
      <c r="IF272" s="22"/>
      <c r="IG272" s="22"/>
      <c r="IH272" s="22"/>
      <c r="II272" s="22"/>
    </row>
    <row r="273" spans="1:243" s="21" customFormat="1" ht="141.75">
      <c r="A273" s="57">
        <v>14.56</v>
      </c>
      <c r="B273" s="58" t="s">
        <v>282</v>
      </c>
      <c r="C273" s="33"/>
      <c r="D273" s="67"/>
      <c r="E273" s="67"/>
      <c r="F273" s="67"/>
      <c r="G273" s="67"/>
      <c r="H273" s="67"/>
      <c r="I273" s="67"/>
      <c r="J273" s="67"/>
      <c r="K273" s="67"/>
      <c r="L273" s="67"/>
      <c r="M273" s="67"/>
      <c r="N273" s="68"/>
      <c r="O273" s="68"/>
      <c r="P273" s="68"/>
      <c r="Q273" s="68"/>
      <c r="R273" s="68"/>
      <c r="S273" s="68"/>
      <c r="T273" s="68"/>
      <c r="U273" s="68"/>
      <c r="V273" s="68"/>
      <c r="W273" s="68"/>
      <c r="X273" s="68"/>
      <c r="Y273" s="68"/>
      <c r="Z273" s="68"/>
      <c r="AA273" s="68"/>
      <c r="AB273" s="68"/>
      <c r="AC273" s="68"/>
      <c r="AD273" s="68"/>
      <c r="AE273" s="68"/>
      <c r="AF273" s="68"/>
      <c r="AG273" s="68"/>
      <c r="AH273" s="68"/>
      <c r="AI273" s="68"/>
      <c r="AJ273" s="68"/>
      <c r="AK273" s="68"/>
      <c r="AL273" s="68"/>
      <c r="AM273" s="68"/>
      <c r="AN273" s="68"/>
      <c r="AO273" s="68"/>
      <c r="AP273" s="68"/>
      <c r="AQ273" s="68"/>
      <c r="AR273" s="68"/>
      <c r="AS273" s="68"/>
      <c r="AT273" s="68"/>
      <c r="AU273" s="68"/>
      <c r="AV273" s="68"/>
      <c r="AW273" s="68"/>
      <c r="AX273" s="68"/>
      <c r="AY273" s="68"/>
      <c r="AZ273" s="68"/>
      <c r="BA273" s="68"/>
      <c r="BB273" s="68"/>
      <c r="BC273" s="68"/>
      <c r="IA273" s="21">
        <v>14.56</v>
      </c>
      <c r="IB273" s="21" t="s">
        <v>282</v>
      </c>
      <c r="IE273" s="22"/>
      <c r="IF273" s="22"/>
      <c r="IG273" s="22"/>
      <c r="IH273" s="22"/>
      <c r="II273" s="22"/>
    </row>
    <row r="274" spans="1:243" s="21" customFormat="1" ht="15.75">
      <c r="A274" s="57">
        <v>14.57</v>
      </c>
      <c r="B274" s="58" t="s">
        <v>283</v>
      </c>
      <c r="C274" s="33"/>
      <c r="D274" s="67"/>
      <c r="E274" s="67"/>
      <c r="F274" s="67"/>
      <c r="G274" s="67"/>
      <c r="H274" s="67"/>
      <c r="I274" s="67"/>
      <c r="J274" s="67"/>
      <c r="K274" s="67"/>
      <c r="L274" s="67"/>
      <c r="M274" s="67"/>
      <c r="N274" s="68"/>
      <c r="O274" s="68"/>
      <c r="P274" s="68"/>
      <c r="Q274" s="68"/>
      <c r="R274" s="68"/>
      <c r="S274" s="68"/>
      <c r="T274" s="68"/>
      <c r="U274" s="68"/>
      <c r="V274" s="68"/>
      <c r="W274" s="68"/>
      <c r="X274" s="68"/>
      <c r="Y274" s="68"/>
      <c r="Z274" s="68"/>
      <c r="AA274" s="68"/>
      <c r="AB274" s="68"/>
      <c r="AC274" s="68"/>
      <c r="AD274" s="68"/>
      <c r="AE274" s="68"/>
      <c r="AF274" s="68"/>
      <c r="AG274" s="68"/>
      <c r="AH274" s="68"/>
      <c r="AI274" s="68"/>
      <c r="AJ274" s="68"/>
      <c r="AK274" s="68"/>
      <c r="AL274" s="68"/>
      <c r="AM274" s="68"/>
      <c r="AN274" s="68"/>
      <c r="AO274" s="68"/>
      <c r="AP274" s="68"/>
      <c r="AQ274" s="68"/>
      <c r="AR274" s="68"/>
      <c r="AS274" s="68"/>
      <c r="AT274" s="68"/>
      <c r="AU274" s="68"/>
      <c r="AV274" s="68"/>
      <c r="AW274" s="68"/>
      <c r="AX274" s="68"/>
      <c r="AY274" s="68"/>
      <c r="AZ274" s="68"/>
      <c r="BA274" s="68"/>
      <c r="BB274" s="68"/>
      <c r="BC274" s="68"/>
      <c r="IA274" s="21">
        <v>14.57</v>
      </c>
      <c r="IB274" s="21" t="s">
        <v>283</v>
      </c>
      <c r="IE274" s="22"/>
      <c r="IF274" s="22"/>
      <c r="IG274" s="22"/>
      <c r="IH274" s="22"/>
      <c r="II274" s="22"/>
    </row>
    <row r="275" spans="1:243" s="21" customFormat="1" ht="47.25">
      <c r="A275" s="57">
        <v>14.58</v>
      </c>
      <c r="B275" s="58" t="s">
        <v>284</v>
      </c>
      <c r="C275" s="33"/>
      <c r="D275" s="33">
        <v>3</v>
      </c>
      <c r="E275" s="59" t="s">
        <v>47</v>
      </c>
      <c r="F275" s="60">
        <v>2022.8</v>
      </c>
      <c r="G275" s="43"/>
      <c r="H275" s="37"/>
      <c r="I275" s="38" t="s">
        <v>33</v>
      </c>
      <c r="J275" s="39">
        <f t="shared" si="16"/>
        <v>1</v>
      </c>
      <c r="K275" s="37" t="s">
        <v>34</v>
      </c>
      <c r="L275" s="37" t="s">
        <v>4</v>
      </c>
      <c r="M275" s="40"/>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2">
        <f t="shared" si="17"/>
        <v>6068.4</v>
      </c>
      <c r="BB275" s="51">
        <f t="shared" si="18"/>
        <v>6068.4</v>
      </c>
      <c r="BC275" s="56" t="str">
        <f t="shared" si="19"/>
        <v>INR  Six Thousand  &amp;Sixty Eight  and Paise Forty Only</v>
      </c>
      <c r="IA275" s="21">
        <v>14.58</v>
      </c>
      <c r="IB275" s="21" t="s">
        <v>284</v>
      </c>
      <c r="ID275" s="21">
        <v>3</v>
      </c>
      <c r="IE275" s="22" t="s">
        <v>47</v>
      </c>
      <c r="IF275" s="22"/>
      <c r="IG275" s="22"/>
      <c r="IH275" s="22"/>
      <c r="II275" s="22"/>
    </row>
    <row r="276" spans="1:243" s="21" customFormat="1" ht="189">
      <c r="A276" s="57">
        <v>14.59</v>
      </c>
      <c r="B276" s="58" t="s">
        <v>285</v>
      </c>
      <c r="C276" s="33"/>
      <c r="D276" s="67"/>
      <c r="E276" s="67"/>
      <c r="F276" s="67"/>
      <c r="G276" s="67"/>
      <c r="H276" s="67"/>
      <c r="I276" s="67"/>
      <c r="J276" s="67"/>
      <c r="K276" s="67"/>
      <c r="L276" s="67"/>
      <c r="M276" s="67"/>
      <c r="N276" s="68"/>
      <c r="O276" s="68"/>
      <c r="P276" s="68"/>
      <c r="Q276" s="68"/>
      <c r="R276" s="68"/>
      <c r="S276" s="68"/>
      <c r="T276" s="68"/>
      <c r="U276" s="68"/>
      <c r="V276" s="68"/>
      <c r="W276" s="68"/>
      <c r="X276" s="68"/>
      <c r="Y276" s="68"/>
      <c r="Z276" s="68"/>
      <c r="AA276" s="68"/>
      <c r="AB276" s="68"/>
      <c r="AC276" s="68"/>
      <c r="AD276" s="68"/>
      <c r="AE276" s="68"/>
      <c r="AF276" s="68"/>
      <c r="AG276" s="68"/>
      <c r="AH276" s="68"/>
      <c r="AI276" s="68"/>
      <c r="AJ276" s="68"/>
      <c r="AK276" s="68"/>
      <c r="AL276" s="68"/>
      <c r="AM276" s="68"/>
      <c r="AN276" s="68"/>
      <c r="AO276" s="68"/>
      <c r="AP276" s="68"/>
      <c r="AQ276" s="68"/>
      <c r="AR276" s="68"/>
      <c r="AS276" s="68"/>
      <c r="AT276" s="68"/>
      <c r="AU276" s="68"/>
      <c r="AV276" s="68"/>
      <c r="AW276" s="68"/>
      <c r="AX276" s="68"/>
      <c r="AY276" s="68"/>
      <c r="AZ276" s="68"/>
      <c r="BA276" s="68"/>
      <c r="BB276" s="68"/>
      <c r="BC276" s="68"/>
      <c r="IA276" s="21">
        <v>14.59</v>
      </c>
      <c r="IB276" s="21" t="s">
        <v>285</v>
      </c>
      <c r="IE276" s="22"/>
      <c r="IF276" s="22"/>
      <c r="IG276" s="22"/>
      <c r="IH276" s="22"/>
      <c r="II276" s="22"/>
    </row>
    <row r="277" spans="1:243" s="21" customFormat="1" ht="42.75">
      <c r="A277" s="61">
        <v>14.6</v>
      </c>
      <c r="B277" s="58" t="s">
        <v>286</v>
      </c>
      <c r="C277" s="33"/>
      <c r="D277" s="33">
        <v>4</v>
      </c>
      <c r="E277" s="59" t="s">
        <v>47</v>
      </c>
      <c r="F277" s="60">
        <v>546.69</v>
      </c>
      <c r="G277" s="43"/>
      <c r="H277" s="37"/>
      <c r="I277" s="38" t="s">
        <v>33</v>
      </c>
      <c r="J277" s="39">
        <f t="shared" si="16"/>
        <v>1</v>
      </c>
      <c r="K277" s="37" t="s">
        <v>34</v>
      </c>
      <c r="L277" s="37" t="s">
        <v>4</v>
      </c>
      <c r="M277" s="40"/>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2">
        <f t="shared" si="17"/>
        <v>2186.76</v>
      </c>
      <c r="BB277" s="51">
        <f t="shared" si="18"/>
        <v>2186.76</v>
      </c>
      <c r="BC277" s="56" t="str">
        <f t="shared" si="19"/>
        <v>INR  Two Thousand One Hundred &amp; Eighty Six  and Paise Seventy Six Only</v>
      </c>
      <c r="IA277" s="21">
        <v>14.6</v>
      </c>
      <c r="IB277" s="21" t="s">
        <v>286</v>
      </c>
      <c r="ID277" s="21">
        <v>4</v>
      </c>
      <c r="IE277" s="22" t="s">
        <v>47</v>
      </c>
      <c r="IF277" s="22"/>
      <c r="IG277" s="22"/>
      <c r="IH277" s="22"/>
      <c r="II277" s="22"/>
    </row>
    <row r="278" spans="1:243" s="21" customFormat="1" ht="15.75">
      <c r="A278" s="57">
        <v>15</v>
      </c>
      <c r="B278" s="58" t="s">
        <v>287</v>
      </c>
      <c r="C278" s="33"/>
      <c r="D278" s="67"/>
      <c r="E278" s="67"/>
      <c r="F278" s="67"/>
      <c r="G278" s="67"/>
      <c r="H278" s="67"/>
      <c r="I278" s="67"/>
      <c r="J278" s="67"/>
      <c r="K278" s="67"/>
      <c r="L278" s="67"/>
      <c r="M278" s="67"/>
      <c r="N278" s="68"/>
      <c r="O278" s="68"/>
      <c r="P278" s="68"/>
      <c r="Q278" s="68"/>
      <c r="R278" s="68"/>
      <c r="S278" s="68"/>
      <c r="T278" s="68"/>
      <c r="U278" s="68"/>
      <c r="V278" s="68"/>
      <c r="W278" s="68"/>
      <c r="X278" s="68"/>
      <c r="Y278" s="68"/>
      <c r="Z278" s="68"/>
      <c r="AA278" s="68"/>
      <c r="AB278" s="68"/>
      <c r="AC278" s="68"/>
      <c r="AD278" s="68"/>
      <c r="AE278" s="68"/>
      <c r="AF278" s="68"/>
      <c r="AG278" s="68"/>
      <c r="AH278" s="68"/>
      <c r="AI278" s="68"/>
      <c r="AJ278" s="68"/>
      <c r="AK278" s="68"/>
      <c r="AL278" s="68"/>
      <c r="AM278" s="68"/>
      <c r="AN278" s="68"/>
      <c r="AO278" s="68"/>
      <c r="AP278" s="68"/>
      <c r="AQ278" s="68"/>
      <c r="AR278" s="68"/>
      <c r="AS278" s="68"/>
      <c r="AT278" s="68"/>
      <c r="AU278" s="68"/>
      <c r="AV278" s="68"/>
      <c r="AW278" s="68"/>
      <c r="AX278" s="68"/>
      <c r="AY278" s="68"/>
      <c r="AZ278" s="68"/>
      <c r="BA278" s="68"/>
      <c r="BB278" s="68"/>
      <c r="BC278" s="68"/>
      <c r="IA278" s="21">
        <v>15</v>
      </c>
      <c r="IB278" s="21" t="s">
        <v>287</v>
      </c>
      <c r="IE278" s="22"/>
      <c r="IF278" s="22"/>
      <c r="IG278" s="22"/>
      <c r="IH278" s="22"/>
      <c r="II278" s="22"/>
    </row>
    <row r="279" spans="1:243" s="21" customFormat="1" ht="141.75">
      <c r="A279" s="57">
        <v>15.01</v>
      </c>
      <c r="B279" s="58" t="s">
        <v>288</v>
      </c>
      <c r="C279" s="33"/>
      <c r="D279" s="67"/>
      <c r="E279" s="67"/>
      <c r="F279" s="67"/>
      <c r="G279" s="67"/>
      <c r="H279" s="67"/>
      <c r="I279" s="67"/>
      <c r="J279" s="67"/>
      <c r="K279" s="67"/>
      <c r="L279" s="67"/>
      <c r="M279" s="67"/>
      <c r="N279" s="68"/>
      <c r="O279" s="68"/>
      <c r="P279" s="68"/>
      <c r="Q279" s="68"/>
      <c r="R279" s="68"/>
      <c r="S279" s="68"/>
      <c r="T279" s="68"/>
      <c r="U279" s="68"/>
      <c r="V279" s="68"/>
      <c r="W279" s="68"/>
      <c r="X279" s="68"/>
      <c r="Y279" s="68"/>
      <c r="Z279" s="68"/>
      <c r="AA279" s="68"/>
      <c r="AB279" s="68"/>
      <c r="AC279" s="68"/>
      <c r="AD279" s="68"/>
      <c r="AE279" s="68"/>
      <c r="AF279" s="68"/>
      <c r="AG279" s="68"/>
      <c r="AH279" s="68"/>
      <c r="AI279" s="68"/>
      <c r="AJ279" s="68"/>
      <c r="AK279" s="68"/>
      <c r="AL279" s="68"/>
      <c r="AM279" s="68"/>
      <c r="AN279" s="68"/>
      <c r="AO279" s="68"/>
      <c r="AP279" s="68"/>
      <c r="AQ279" s="68"/>
      <c r="AR279" s="68"/>
      <c r="AS279" s="68"/>
      <c r="AT279" s="68"/>
      <c r="AU279" s="68"/>
      <c r="AV279" s="68"/>
      <c r="AW279" s="68"/>
      <c r="AX279" s="68"/>
      <c r="AY279" s="68"/>
      <c r="AZ279" s="68"/>
      <c r="BA279" s="68"/>
      <c r="BB279" s="68"/>
      <c r="BC279" s="68"/>
      <c r="IA279" s="21">
        <v>15.01</v>
      </c>
      <c r="IB279" s="21" t="s">
        <v>288</v>
      </c>
      <c r="IE279" s="22"/>
      <c r="IF279" s="22"/>
      <c r="IG279" s="22"/>
      <c r="IH279" s="22"/>
      <c r="II279" s="22"/>
    </row>
    <row r="280" spans="1:243" s="21" customFormat="1" ht="47.25">
      <c r="A280" s="57">
        <v>15.02</v>
      </c>
      <c r="B280" s="58" t="s">
        <v>289</v>
      </c>
      <c r="C280" s="33"/>
      <c r="D280" s="33">
        <v>2</v>
      </c>
      <c r="E280" s="59" t="s">
        <v>43</v>
      </c>
      <c r="F280" s="60">
        <v>1136.69</v>
      </c>
      <c r="G280" s="43"/>
      <c r="H280" s="37"/>
      <c r="I280" s="38" t="s">
        <v>33</v>
      </c>
      <c r="J280" s="39">
        <f t="shared" si="16"/>
        <v>1</v>
      </c>
      <c r="K280" s="37" t="s">
        <v>34</v>
      </c>
      <c r="L280" s="37" t="s">
        <v>4</v>
      </c>
      <c r="M280" s="40"/>
      <c r="N280" s="49"/>
      <c r="O280" s="49"/>
      <c r="P280" s="50"/>
      <c r="Q280" s="49"/>
      <c r="R280" s="49"/>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2">
        <f t="shared" si="17"/>
        <v>2273.38</v>
      </c>
      <c r="BB280" s="51">
        <f t="shared" si="18"/>
        <v>2273.38</v>
      </c>
      <c r="BC280" s="56" t="str">
        <f t="shared" si="19"/>
        <v>INR  Two Thousand Two Hundred &amp; Seventy Three  and Paise Thirty Eight Only</v>
      </c>
      <c r="IA280" s="21">
        <v>15.02</v>
      </c>
      <c r="IB280" s="21" t="s">
        <v>289</v>
      </c>
      <c r="ID280" s="21">
        <v>2</v>
      </c>
      <c r="IE280" s="22" t="s">
        <v>43</v>
      </c>
      <c r="IF280" s="22"/>
      <c r="IG280" s="22"/>
      <c r="IH280" s="22"/>
      <c r="II280" s="22"/>
    </row>
    <row r="281" spans="1:243" s="21" customFormat="1" ht="110.25">
      <c r="A281" s="57">
        <v>15.03</v>
      </c>
      <c r="B281" s="58" t="s">
        <v>290</v>
      </c>
      <c r="C281" s="33"/>
      <c r="D281" s="67"/>
      <c r="E281" s="67"/>
      <c r="F281" s="67"/>
      <c r="G281" s="67"/>
      <c r="H281" s="67"/>
      <c r="I281" s="67"/>
      <c r="J281" s="67"/>
      <c r="K281" s="67"/>
      <c r="L281" s="67"/>
      <c r="M281" s="67"/>
      <c r="N281" s="68"/>
      <c r="O281" s="68"/>
      <c r="P281" s="68"/>
      <c r="Q281" s="68"/>
      <c r="R281" s="68"/>
      <c r="S281" s="68"/>
      <c r="T281" s="68"/>
      <c r="U281" s="68"/>
      <c r="V281" s="68"/>
      <c r="W281" s="68"/>
      <c r="X281" s="68"/>
      <c r="Y281" s="68"/>
      <c r="Z281" s="68"/>
      <c r="AA281" s="68"/>
      <c r="AB281" s="68"/>
      <c r="AC281" s="68"/>
      <c r="AD281" s="68"/>
      <c r="AE281" s="68"/>
      <c r="AF281" s="68"/>
      <c r="AG281" s="68"/>
      <c r="AH281" s="68"/>
      <c r="AI281" s="68"/>
      <c r="AJ281" s="68"/>
      <c r="AK281" s="68"/>
      <c r="AL281" s="68"/>
      <c r="AM281" s="68"/>
      <c r="AN281" s="68"/>
      <c r="AO281" s="68"/>
      <c r="AP281" s="68"/>
      <c r="AQ281" s="68"/>
      <c r="AR281" s="68"/>
      <c r="AS281" s="68"/>
      <c r="AT281" s="68"/>
      <c r="AU281" s="68"/>
      <c r="AV281" s="68"/>
      <c r="AW281" s="68"/>
      <c r="AX281" s="68"/>
      <c r="AY281" s="68"/>
      <c r="AZ281" s="68"/>
      <c r="BA281" s="68"/>
      <c r="BB281" s="68"/>
      <c r="BC281" s="68"/>
      <c r="IA281" s="21">
        <v>15.03</v>
      </c>
      <c r="IB281" s="21" t="s">
        <v>290</v>
      </c>
      <c r="IE281" s="22"/>
      <c r="IF281" s="22"/>
      <c r="IG281" s="22"/>
      <c r="IH281" s="22"/>
      <c r="II281" s="22"/>
    </row>
    <row r="282" spans="1:243" s="21" customFormat="1" ht="28.5">
      <c r="A282" s="57">
        <v>15.04</v>
      </c>
      <c r="B282" s="58" t="s">
        <v>291</v>
      </c>
      <c r="C282" s="33"/>
      <c r="D282" s="33">
        <v>10</v>
      </c>
      <c r="E282" s="59" t="s">
        <v>44</v>
      </c>
      <c r="F282" s="60">
        <v>69.66</v>
      </c>
      <c r="G282" s="43"/>
      <c r="H282" s="37"/>
      <c r="I282" s="38" t="s">
        <v>33</v>
      </c>
      <c r="J282" s="39">
        <f t="shared" si="16"/>
        <v>1</v>
      </c>
      <c r="K282" s="37" t="s">
        <v>34</v>
      </c>
      <c r="L282" s="37" t="s">
        <v>4</v>
      </c>
      <c r="M282" s="40"/>
      <c r="N282" s="49"/>
      <c r="O282" s="49"/>
      <c r="P282" s="50"/>
      <c r="Q282" s="49"/>
      <c r="R282" s="49"/>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2">
        <f t="shared" si="17"/>
        <v>696.6</v>
      </c>
      <c r="BB282" s="51">
        <f t="shared" si="18"/>
        <v>696.6</v>
      </c>
      <c r="BC282" s="56" t="str">
        <f t="shared" si="19"/>
        <v>INR  Six Hundred &amp; Ninety Six  and Paise Sixty Only</v>
      </c>
      <c r="IA282" s="21">
        <v>15.04</v>
      </c>
      <c r="IB282" s="21" t="s">
        <v>291</v>
      </c>
      <c r="ID282" s="21">
        <v>10</v>
      </c>
      <c r="IE282" s="22" t="s">
        <v>44</v>
      </c>
      <c r="IF282" s="22"/>
      <c r="IG282" s="22"/>
      <c r="IH282" s="22"/>
      <c r="II282" s="22"/>
    </row>
    <row r="283" spans="1:243" s="21" customFormat="1" ht="94.5">
      <c r="A283" s="57">
        <v>15.05</v>
      </c>
      <c r="B283" s="58" t="s">
        <v>292</v>
      </c>
      <c r="C283" s="33"/>
      <c r="D283" s="33">
        <v>3</v>
      </c>
      <c r="E283" s="59" t="s">
        <v>47</v>
      </c>
      <c r="F283" s="60">
        <v>402.06</v>
      </c>
      <c r="G283" s="43"/>
      <c r="H283" s="37"/>
      <c r="I283" s="38" t="s">
        <v>33</v>
      </c>
      <c r="J283" s="39">
        <f t="shared" si="16"/>
        <v>1</v>
      </c>
      <c r="K283" s="37" t="s">
        <v>34</v>
      </c>
      <c r="L283" s="37" t="s">
        <v>4</v>
      </c>
      <c r="M283" s="40"/>
      <c r="N283" s="49"/>
      <c r="O283" s="49"/>
      <c r="P283" s="50"/>
      <c r="Q283" s="49"/>
      <c r="R283" s="49"/>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2">
        <f t="shared" si="17"/>
        <v>1206.18</v>
      </c>
      <c r="BB283" s="51">
        <f t="shared" si="18"/>
        <v>1206.18</v>
      </c>
      <c r="BC283" s="56" t="str">
        <f t="shared" si="19"/>
        <v>INR  One Thousand Two Hundred &amp; Six  and Paise Eighteen Only</v>
      </c>
      <c r="IA283" s="21">
        <v>15.05</v>
      </c>
      <c r="IB283" s="21" t="s">
        <v>292</v>
      </c>
      <c r="ID283" s="21">
        <v>3</v>
      </c>
      <c r="IE283" s="22" t="s">
        <v>47</v>
      </c>
      <c r="IF283" s="22"/>
      <c r="IG283" s="22"/>
      <c r="IH283" s="22"/>
      <c r="II283" s="22"/>
    </row>
    <row r="284" spans="1:243" s="21" customFormat="1" ht="15.75">
      <c r="A284" s="57">
        <v>16</v>
      </c>
      <c r="B284" s="58" t="s">
        <v>293</v>
      </c>
      <c r="C284" s="33"/>
      <c r="D284" s="67"/>
      <c r="E284" s="67"/>
      <c r="F284" s="67"/>
      <c r="G284" s="67"/>
      <c r="H284" s="67"/>
      <c r="I284" s="67"/>
      <c r="J284" s="67"/>
      <c r="K284" s="67"/>
      <c r="L284" s="67"/>
      <c r="M284" s="67"/>
      <c r="N284" s="68"/>
      <c r="O284" s="68"/>
      <c r="P284" s="68"/>
      <c r="Q284" s="68"/>
      <c r="R284" s="68"/>
      <c r="S284" s="68"/>
      <c r="T284" s="68"/>
      <c r="U284" s="68"/>
      <c r="V284" s="68"/>
      <c r="W284" s="68"/>
      <c r="X284" s="68"/>
      <c r="Y284" s="68"/>
      <c r="Z284" s="68"/>
      <c r="AA284" s="68"/>
      <c r="AB284" s="68"/>
      <c r="AC284" s="68"/>
      <c r="AD284" s="68"/>
      <c r="AE284" s="68"/>
      <c r="AF284" s="68"/>
      <c r="AG284" s="68"/>
      <c r="AH284" s="68"/>
      <c r="AI284" s="68"/>
      <c r="AJ284" s="68"/>
      <c r="AK284" s="68"/>
      <c r="AL284" s="68"/>
      <c r="AM284" s="68"/>
      <c r="AN284" s="68"/>
      <c r="AO284" s="68"/>
      <c r="AP284" s="68"/>
      <c r="AQ284" s="68"/>
      <c r="AR284" s="68"/>
      <c r="AS284" s="68"/>
      <c r="AT284" s="68"/>
      <c r="AU284" s="68"/>
      <c r="AV284" s="68"/>
      <c r="AW284" s="68"/>
      <c r="AX284" s="68"/>
      <c r="AY284" s="68"/>
      <c r="AZ284" s="68"/>
      <c r="BA284" s="68"/>
      <c r="BB284" s="68"/>
      <c r="BC284" s="68"/>
      <c r="IA284" s="21">
        <v>16</v>
      </c>
      <c r="IB284" s="21" t="s">
        <v>293</v>
      </c>
      <c r="IE284" s="22"/>
      <c r="IF284" s="22"/>
      <c r="IG284" s="22"/>
      <c r="IH284" s="22"/>
      <c r="II284" s="22"/>
    </row>
    <row r="285" spans="1:243" s="21" customFormat="1" ht="330.75">
      <c r="A285" s="57">
        <v>16.01</v>
      </c>
      <c r="B285" s="58" t="s">
        <v>294</v>
      </c>
      <c r="C285" s="33"/>
      <c r="D285" s="33">
        <v>150</v>
      </c>
      <c r="E285" s="59" t="s">
        <v>43</v>
      </c>
      <c r="F285" s="60">
        <v>364.45</v>
      </c>
      <c r="G285" s="43"/>
      <c r="H285" s="37"/>
      <c r="I285" s="38" t="s">
        <v>33</v>
      </c>
      <c r="J285" s="39">
        <f t="shared" si="16"/>
        <v>1</v>
      </c>
      <c r="K285" s="37" t="s">
        <v>34</v>
      </c>
      <c r="L285" s="37" t="s">
        <v>4</v>
      </c>
      <c r="M285" s="40"/>
      <c r="N285" s="49"/>
      <c r="O285" s="49"/>
      <c r="P285" s="50"/>
      <c r="Q285" s="49"/>
      <c r="R285" s="49"/>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2">
        <f t="shared" si="17"/>
        <v>54667.5</v>
      </c>
      <c r="BB285" s="51">
        <f t="shared" si="18"/>
        <v>54667.5</v>
      </c>
      <c r="BC285" s="56" t="str">
        <f t="shared" si="19"/>
        <v>INR  Fifty Four Thousand Six Hundred &amp; Sixty Seven  and Paise Fifty Only</v>
      </c>
      <c r="IA285" s="21">
        <v>16.01</v>
      </c>
      <c r="IB285" s="21" t="s">
        <v>294</v>
      </c>
      <c r="ID285" s="21">
        <v>150</v>
      </c>
      <c r="IE285" s="22" t="s">
        <v>43</v>
      </c>
      <c r="IF285" s="22"/>
      <c r="IG285" s="22"/>
      <c r="IH285" s="22"/>
      <c r="II285" s="22"/>
    </row>
    <row r="286" spans="1:243" s="21" customFormat="1" ht="31.5">
      <c r="A286" s="57">
        <v>16.02</v>
      </c>
      <c r="B286" s="58" t="s">
        <v>295</v>
      </c>
      <c r="C286" s="33"/>
      <c r="D286" s="67"/>
      <c r="E286" s="67"/>
      <c r="F286" s="67"/>
      <c r="G286" s="67"/>
      <c r="H286" s="67"/>
      <c r="I286" s="67"/>
      <c r="J286" s="67"/>
      <c r="K286" s="67"/>
      <c r="L286" s="67"/>
      <c r="M286" s="67"/>
      <c r="N286" s="68"/>
      <c r="O286" s="68"/>
      <c r="P286" s="68"/>
      <c r="Q286" s="68"/>
      <c r="R286" s="68"/>
      <c r="S286" s="68"/>
      <c r="T286" s="68"/>
      <c r="U286" s="68"/>
      <c r="V286" s="68"/>
      <c r="W286" s="68"/>
      <c r="X286" s="68"/>
      <c r="Y286" s="68"/>
      <c r="Z286" s="68"/>
      <c r="AA286" s="68"/>
      <c r="AB286" s="68"/>
      <c r="AC286" s="68"/>
      <c r="AD286" s="68"/>
      <c r="AE286" s="68"/>
      <c r="AF286" s="68"/>
      <c r="AG286" s="68"/>
      <c r="AH286" s="68"/>
      <c r="AI286" s="68"/>
      <c r="AJ286" s="68"/>
      <c r="AK286" s="68"/>
      <c r="AL286" s="68"/>
      <c r="AM286" s="68"/>
      <c r="AN286" s="68"/>
      <c r="AO286" s="68"/>
      <c r="AP286" s="68"/>
      <c r="AQ286" s="68"/>
      <c r="AR286" s="68"/>
      <c r="AS286" s="68"/>
      <c r="AT286" s="68"/>
      <c r="AU286" s="68"/>
      <c r="AV286" s="68"/>
      <c r="AW286" s="68"/>
      <c r="AX286" s="68"/>
      <c r="AY286" s="68"/>
      <c r="AZ286" s="68"/>
      <c r="BA286" s="68"/>
      <c r="BB286" s="68"/>
      <c r="BC286" s="68"/>
      <c r="IA286" s="21">
        <v>16.02</v>
      </c>
      <c r="IB286" s="21" t="s">
        <v>295</v>
      </c>
      <c r="IE286" s="22"/>
      <c r="IF286" s="22"/>
      <c r="IG286" s="22"/>
      <c r="IH286" s="22"/>
      <c r="II286" s="22"/>
    </row>
    <row r="287" spans="1:243" s="21" customFormat="1" ht="94.5">
      <c r="A287" s="57">
        <v>16.03</v>
      </c>
      <c r="B287" s="58" t="s">
        <v>296</v>
      </c>
      <c r="C287" s="33"/>
      <c r="D287" s="67"/>
      <c r="E287" s="67"/>
      <c r="F287" s="67"/>
      <c r="G287" s="67"/>
      <c r="H287" s="67"/>
      <c r="I287" s="67"/>
      <c r="J287" s="67"/>
      <c r="K287" s="67"/>
      <c r="L287" s="67"/>
      <c r="M287" s="67"/>
      <c r="N287" s="68"/>
      <c r="O287" s="68"/>
      <c r="P287" s="68"/>
      <c r="Q287" s="68"/>
      <c r="R287" s="68"/>
      <c r="S287" s="68"/>
      <c r="T287" s="68"/>
      <c r="U287" s="68"/>
      <c r="V287" s="68"/>
      <c r="W287" s="68"/>
      <c r="X287" s="68"/>
      <c r="Y287" s="68"/>
      <c r="Z287" s="68"/>
      <c r="AA287" s="68"/>
      <c r="AB287" s="68"/>
      <c r="AC287" s="68"/>
      <c r="AD287" s="68"/>
      <c r="AE287" s="68"/>
      <c r="AF287" s="68"/>
      <c r="AG287" s="68"/>
      <c r="AH287" s="68"/>
      <c r="AI287" s="68"/>
      <c r="AJ287" s="68"/>
      <c r="AK287" s="68"/>
      <c r="AL287" s="68"/>
      <c r="AM287" s="68"/>
      <c r="AN287" s="68"/>
      <c r="AO287" s="68"/>
      <c r="AP287" s="68"/>
      <c r="AQ287" s="68"/>
      <c r="AR287" s="68"/>
      <c r="AS287" s="68"/>
      <c r="AT287" s="68"/>
      <c r="AU287" s="68"/>
      <c r="AV287" s="68"/>
      <c r="AW287" s="68"/>
      <c r="AX287" s="68"/>
      <c r="AY287" s="68"/>
      <c r="AZ287" s="68"/>
      <c r="BA287" s="68"/>
      <c r="BB287" s="68"/>
      <c r="BC287" s="68"/>
      <c r="IA287" s="21">
        <v>16.03</v>
      </c>
      <c r="IB287" s="21" t="s">
        <v>296</v>
      </c>
      <c r="IE287" s="22"/>
      <c r="IF287" s="22"/>
      <c r="IG287" s="22"/>
      <c r="IH287" s="22"/>
      <c r="II287" s="22"/>
    </row>
    <row r="288" spans="1:243" s="21" customFormat="1" ht="47.25">
      <c r="A288" s="57">
        <v>16.04</v>
      </c>
      <c r="B288" s="58" t="s">
        <v>94</v>
      </c>
      <c r="C288" s="33"/>
      <c r="D288" s="33">
        <v>3</v>
      </c>
      <c r="E288" s="59" t="s">
        <v>43</v>
      </c>
      <c r="F288" s="60">
        <v>340.64</v>
      </c>
      <c r="G288" s="43"/>
      <c r="H288" s="37"/>
      <c r="I288" s="38" t="s">
        <v>33</v>
      </c>
      <c r="J288" s="39">
        <f t="shared" si="16"/>
        <v>1</v>
      </c>
      <c r="K288" s="37" t="s">
        <v>34</v>
      </c>
      <c r="L288" s="37" t="s">
        <v>4</v>
      </c>
      <c r="M288" s="40"/>
      <c r="N288" s="49"/>
      <c r="O288" s="49"/>
      <c r="P288" s="50"/>
      <c r="Q288" s="49"/>
      <c r="R288" s="49"/>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2">
        <f t="shared" si="17"/>
        <v>1021.92</v>
      </c>
      <c r="BB288" s="51">
        <f t="shared" si="18"/>
        <v>1021.92</v>
      </c>
      <c r="BC288" s="56" t="str">
        <f t="shared" si="19"/>
        <v>INR  One Thousand  &amp;Twenty One  and Paise Ninety Two Only</v>
      </c>
      <c r="IA288" s="21">
        <v>16.04</v>
      </c>
      <c r="IB288" s="21" t="s">
        <v>94</v>
      </c>
      <c r="ID288" s="21">
        <v>3</v>
      </c>
      <c r="IE288" s="22" t="s">
        <v>43</v>
      </c>
      <c r="IF288" s="22"/>
      <c r="IG288" s="22"/>
      <c r="IH288" s="22"/>
      <c r="II288" s="22"/>
    </row>
    <row r="289" spans="1:243" s="21" customFormat="1" ht="15.75">
      <c r="A289" s="57">
        <v>17</v>
      </c>
      <c r="B289" s="58" t="s">
        <v>297</v>
      </c>
      <c r="C289" s="33"/>
      <c r="D289" s="67"/>
      <c r="E289" s="67"/>
      <c r="F289" s="67"/>
      <c r="G289" s="67"/>
      <c r="H289" s="67"/>
      <c r="I289" s="67"/>
      <c r="J289" s="67"/>
      <c r="K289" s="67"/>
      <c r="L289" s="67"/>
      <c r="M289" s="67"/>
      <c r="N289" s="68"/>
      <c r="O289" s="68"/>
      <c r="P289" s="68"/>
      <c r="Q289" s="68"/>
      <c r="R289" s="68"/>
      <c r="S289" s="68"/>
      <c r="T289" s="68"/>
      <c r="U289" s="68"/>
      <c r="V289" s="68"/>
      <c r="W289" s="68"/>
      <c r="X289" s="68"/>
      <c r="Y289" s="68"/>
      <c r="Z289" s="68"/>
      <c r="AA289" s="68"/>
      <c r="AB289" s="68"/>
      <c r="AC289" s="68"/>
      <c r="AD289" s="68"/>
      <c r="AE289" s="68"/>
      <c r="AF289" s="68"/>
      <c r="AG289" s="68"/>
      <c r="AH289" s="68"/>
      <c r="AI289" s="68"/>
      <c r="AJ289" s="68"/>
      <c r="AK289" s="68"/>
      <c r="AL289" s="68"/>
      <c r="AM289" s="68"/>
      <c r="AN289" s="68"/>
      <c r="AO289" s="68"/>
      <c r="AP289" s="68"/>
      <c r="AQ289" s="68"/>
      <c r="AR289" s="68"/>
      <c r="AS289" s="68"/>
      <c r="AT289" s="68"/>
      <c r="AU289" s="68"/>
      <c r="AV289" s="68"/>
      <c r="AW289" s="68"/>
      <c r="AX289" s="68"/>
      <c r="AY289" s="68"/>
      <c r="AZ289" s="68"/>
      <c r="BA289" s="68"/>
      <c r="BB289" s="68"/>
      <c r="BC289" s="68"/>
      <c r="IA289" s="21">
        <v>17</v>
      </c>
      <c r="IB289" s="21" t="s">
        <v>297</v>
      </c>
      <c r="IE289" s="22"/>
      <c r="IF289" s="22"/>
      <c r="IG289" s="22"/>
      <c r="IH289" s="22"/>
      <c r="II289" s="22"/>
    </row>
    <row r="290" spans="1:243" s="21" customFormat="1" ht="100.5" customHeight="1">
      <c r="A290" s="57">
        <v>17.01</v>
      </c>
      <c r="B290" s="58" t="s">
        <v>298</v>
      </c>
      <c r="C290" s="33"/>
      <c r="D290" s="33">
        <v>3.5</v>
      </c>
      <c r="E290" s="59" t="s">
        <v>313</v>
      </c>
      <c r="F290" s="60">
        <v>4985.93</v>
      </c>
      <c r="G290" s="43"/>
      <c r="H290" s="37"/>
      <c r="I290" s="38" t="s">
        <v>33</v>
      </c>
      <c r="J290" s="39">
        <f t="shared" si="16"/>
        <v>1</v>
      </c>
      <c r="K290" s="37" t="s">
        <v>34</v>
      </c>
      <c r="L290" s="37" t="s">
        <v>4</v>
      </c>
      <c r="M290" s="40"/>
      <c r="N290" s="49"/>
      <c r="O290" s="49"/>
      <c r="P290" s="50"/>
      <c r="Q290" s="49"/>
      <c r="R290" s="49"/>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2">
        <f t="shared" si="17"/>
        <v>17450.76</v>
      </c>
      <c r="BB290" s="51">
        <f t="shared" si="18"/>
        <v>17450.76</v>
      </c>
      <c r="BC290" s="56" t="str">
        <f t="shared" si="19"/>
        <v>INR  Seventeen Thousand Four Hundred &amp; Fifty  and Paise Seventy Six Only</v>
      </c>
      <c r="IA290" s="21">
        <v>17.01</v>
      </c>
      <c r="IB290" s="76" t="s">
        <v>298</v>
      </c>
      <c r="ID290" s="21">
        <v>3.5</v>
      </c>
      <c r="IE290" s="22" t="s">
        <v>313</v>
      </c>
      <c r="IF290" s="22"/>
      <c r="IG290" s="22"/>
      <c r="IH290" s="22"/>
      <c r="II290" s="22"/>
    </row>
    <row r="291" spans="1:243" s="21" customFormat="1" ht="78.75">
      <c r="A291" s="57">
        <v>17.02</v>
      </c>
      <c r="B291" s="58" t="s">
        <v>299</v>
      </c>
      <c r="C291" s="33"/>
      <c r="D291" s="33">
        <v>3</v>
      </c>
      <c r="E291" s="59" t="s">
        <v>314</v>
      </c>
      <c r="F291" s="60">
        <v>422.32</v>
      </c>
      <c r="G291" s="43"/>
      <c r="H291" s="37"/>
      <c r="I291" s="38" t="s">
        <v>33</v>
      </c>
      <c r="J291" s="39">
        <f t="shared" si="16"/>
        <v>1</v>
      </c>
      <c r="K291" s="37" t="s">
        <v>34</v>
      </c>
      <c r="L291" s="37" t="s">
        <v>4</v>
      </c>
      <c r="M291" s="40"/>
      <c r="N291" s="49"/>
      <c r="O291" s="49"/>
      <c r="P291" s="50"/>
      <c r="Q291" s="49"/>
      <c r="R291" s="49"/>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2">
        <f t="shared" si="17"/>
        <v>1266.96</v>
      </c>
      <c r="BB291" s="51">
        <f t="shared" si="18"/>
        <v>1266.96</v>
      </c>
      <c r="BC291" s="56" t="str">
        <f t="shared" si="19"/>
        <v>INR  One Thousand Two Hundred &amp; Sixty Six  and Paise Ninety Six Only</v>
      </c>
      <c r="IA291" s="21">
        <v>17.02</v>
      </c>
      <c r="IB291" s="21" t="s">
        <v>299</v>
      </c>
      <c r="ID291" s="21">
        <v>3</v>
      </c>
      <c r="IE291" s="22" t="s">
        <v>314</v>
      </c>
      <c r="IF291" s="22"/>
      <c r="IG291" s="22"/>
      <c r="IH291" s="22"/>
      <c r="II291" s="22"/>
    </row>
    <row r="292" spans="1:243" s="21" customFormat="1" ht="63">
      <c r="A292" s="57">
        <v>17.03</v>
      </c>
      <c r="B292" s="58" t="s">
        <v>300</v>
      </c>
      <c r="C292" s="33"/>
      <c r="D292" s="33">
        <v>10</v>
      </c>
      <c r="E292" s="59" t="s">
        <v>314</v>
      </c>
      <c r="F292" s="60">
        <v>58.66</v>
      </c>
      <c r="G292" s="43"/>
      <c r="H292" s="37"/>
      <c r="I292" s="38" t="s">
        <v>33</v>
      </c>
      <c r="J292" s="39">
        <f t="shared" si="16"/>
        <v>1</v>
      </c>
      <c r="K292" s="37" t="s">
        <v>34</v>
      </c>
      <c r="L292" s="37" t="s">
        <v>4</v>
      </c>
      <c r="M292" s="40"/>
      <c r="N292" s="49"/>
      <c r="O292" s="49"/>
      <c r="P292" s="50"/>
      <c r="Q292" s="49"/>
      <c r="R292" s="49"/>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2">
        <f t="shared" si="17"/>
        <v>586.6</v>
      </c>
      <c r="BB292" s="51">
        <f t="shared" si="18"/>
        <v>586.6</v>
      </c>
      <c r="BC292" s="56" t="str">
        <f t="shared" si="19"/>
        <v>INR  Five Hundred &amp; Eighty Six  and Paise Sixty Only</v>
      </c>
      <c r="IA292" s="21">
        <v>17.03</v>
      </c>
      <c r="IB292" s="21" t="s">
        <v>300</v>
      </c>
      <c r="ID292" s="21">
        <v>10</v>
      </c>
      <c r="IE292" s="22" t="s">
        <v>314</v>
      </c>
      <c r="IF292" s="22"/>
      <c r="IG292" s="22"/>
      <c r="IH292" s="22"/>
      <c r="II292" s="22"/>
    </row>
    <row r="293" spans="1:243" s="21" customFormat="1" ht="31.5">
      <c r="A293" s="57">
        <v>17.04</v>
      </c>
      <c r="B293" s="58" t="s">
        <v>301</v>
      </c>
      <c r="C293" s="33"/>
      <c r="D293" s="33">
        <v>30</v>
      </c>
      <c r="E293" s="59" t="s">
        <v>314</v>
      </c>
      <c r="F293" s="60">
        <v>29.33</v>
      </c>
      <c r="G293" s="43"/>
      <c r="H293" s="37"/>
      <c r="I293" s="38" t="s">
        <v>33</v>
      </c>
      <c r="J293" s="39">
        <f t="shared" si="16"/>
        <v>1</v>
      </c>
      <c r="K293" s="37" t="s">
        <v>34</v>
      </c>
      <c r="L293" s="37" t="s">
        <v>4</v>
      </c>
      <c r="M293" s="40"/>
      <c r="N293" s="49"/>
      <c r="O293" s="49"/>
      <c r="P293" s="50"/>
      <c r="Q293" s="49"/>
      <c r="R293" s="49"/>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2">
        <f t="shared" si="17"/>
        <v>879.9</v>
      </c>
      <c r="BB293" s="51">
        <f t="shared" si="18"/>
        <v>879.9</v>
      </c>
      <c r="BC293" s="56" t="str">
        <f t="shared" si="19"/>
        <v>INR  Eight Hundred &amp; Seventy Nine  and Paise Ninety Only</v>
      </c>
      <c r="IA293" s="21">
        <v>17.04</v>
      </c>
      <c r="IB293" s="21" t="s">
        <v>301</v>
      </c>
      <c r="ID293" s="21">
        <v>30</v>
      </c>
      <c r="IE293" s="22" t="s">
        <v>314</v>
      </c>
      <c r="IF293" s="22"/>
      <c r="IG293" s="22"/>
      <c r="IH293" s="22"/>
      <c r="II293" s="22"/>
    </row>
    <row r="294" spans="1:243" s="21" customFormat="1" ht="63">
      <c r="A294" s="57">
        <v>17.05</v>
      </c>
      <c r="B294" s="58" t="s">
        <v>302</v>
      </c>
      <c r="C294" s="33"/>
      <c r="D294" s="33">
        <v>3</v>
      </c>
      <c r="E294" s="59" t="s">
        <v>314</v>
      </c>
      <c r="F294" s="60">
        <v>504.44</v>
      </c>
      <c r="G294" s="43"/>
      <c r="H294" s="37"/>
      <c r="I294" s="38" t="s">
        <v>33</v>
      </c>
      <c r="J294" s="39">
        <f t="shared" si="16"/>
        <v>1</v>
      </c>
      <c r="K294" s="37" t="s">
        <v>34</v>
      </c>
      <c r="L294" s="37" t="s">
        <v>4</v>
      </c>
      <c r="M294" s="40"/>
      <c r="N294" s="49"/>
      <c r="O294" s="49"/>
      <c r="P294" s="50"/>
      <c r="Q294" s="49"/>
      <c r="R294" s="49"/>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2">
        <f t="shared" si="17"/>
        <v>1513.32</v>
      </c>
      <c r="BB294" s="51">
        <f t="shared" si="18"/>
        <v>1513.32</v>
      </c>
      <c r="BC294" s="56" t="str">
        <f t="shared" si="19"/>
        <v>INR  One Thousand Five Hundred &amp; Thirteen  and Paise Thirty Two Only</v>
      </c>
      <c r="IA294" s="21">
        <v>17.05</v>
      </c>
      <c r="IB294" s="21" t="s">
        <v>302</v>
      </c>
      <c r="ID294" s="21">
        <v>3</v>
      </c>
      <c r="IE294" s="22" t="s">
        <v>314</v>
      </c>
      <c r="IF294" s="22"/>
      <c r="IG294" s="22"/>
      <c r="IH294" s="22"/>
      <c r="II294" s="22"/>
    </row>
    <row r="295" spans="1:243" s="21" customFormat="1" ht="131.25" customHeight="1">
      <c r="A295" s="57">
        <v>17.06</v>
      </c>
      <c r="B295" s="58" t="s">
        <v>303</v>
      </c>
      <c r="C295" s="33"/>
      <c r="D295" s="33">
        <v>2</v>
      </c>
      <c r="E295" s="59" t="s">
        <v>311</v>
      </c>
      <c r="F295" s="60">
        <v>1981.72</v>
      </c>
      <c r="G295" s="43"/>
      <c r="H295" s="37"/>
      <c r="I295" s="38" t="s">
        <v>33</v>
      </c>
      <c r="J295" s="39">
        <f t="shared" si="16"/>
        <v>1</v>
      </c>
      <c r="K295" s="37" t="s">
        <v>34</v>
      </c>
      <c r="L295" s="37" t="s">
        <v>4</v>
      </c>
      <c r="M295" s="40"/>
      <c r="N295" s="49"/>
      <c r="O295" s="49"/>
      <c r="P295" s="50"/>
      <c r="Q295" s="49"/>
      <c r="R295" s="49"/>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2">
        <f t="shared" si="17"/>
        <v>3963.44</v>
      </c>
      <c r="BB295" s="51">
        <f t="shared" si="18"/>
        <v>3963.44</v>
      </c>
      <c r="BC295" s="56" t="str">
        <f t="shared" si="19"/>
        <v>INR  Three Thousand Nine Hundred &amp; Sixty Three  and Paise Forty Four Only</v>
      </c>
      <c r="IA295" s="21">
        <v>17.06</v>
      </c>
      <c r="IB295" s="76" t="s">
        <v>303</v>
      </c>
      <c r="ID295" s="21">
        <v>2</v>
      </c>
      <c r="IE295" s="22" t="s">
        <v>311</v>
      </c>
      <c r="IF295" s="22"/>
      <c r="IG295" s="22"/>
      <c r="IH295" s="22"/>
      <c r="II295" s="22"/>
    </row>
    <row r="296" spans="1:243" s="21" customFormat="1" ht="28.5">
      <c r="A296" s="57">
        <v>17.07</v>
      </c>
      <c r="B296" s="58" t="s">
        <v>304</v>
      </c>
      <c r="C296" s="33"/>
      <c r="D296" s="33">
        <v>3</v>
      </c>
      <c r="E296" s="59" t="s">
        <v>314</v>
      </c>
      <c r="F296" s="60">
        <v>316.74</v>
      </c>
      <c r="G296" s="43"/>
      <c r="H296" s="37"/>
      <c r="I296" s="38" t="s">
        <v>33</v>
      </c>
      <c r="J296" s="39">
        <f t="shared" si="16"/>
        <v>1</v>
      </c>
      <c r="K296" s="37" t="s">
        <v>34</v>
      </c>
      <c r="L296" s="37" t="s">
        <v>4</v>
      </c>
      <c r="M296" s="40"/>
      <c r="N296" s="49"/>
      <c r="O296" s="49"/>
      <c r="P296" s="50"/>
      <c r="Q296" s="49"/>
      <c r="R296" s="49"/>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2">
        <f t="shared" si="17"/>
        <v>950.22</v>
      </c>
      <c r="BB296" s="51">
        <f t="shared" si="18"/>
        <v>950.22</v>
      </c>
      <c r="BC296" s="56" t="str">
        <f t="shared" si="19"/>
        <v>INR  Nine Hundred &amp; Fifty  and Paise Twenty Two Only</v>
      </c>
      <c r="IA296" s="21">
        <v>17.07</v>
      </c>
      <c r="IB296" s="21" t="s">
        <v>304</v>
      </c>
      <c r="ID296" s="21">
        <v>3</v>
      </c>
      <c r="IE296" s="22" t="s">
        <v>314</v>
      </c>
      <c r="IF296" s="22"/>
      <c r="IG296" s="22"/>
      <c r="IH296" s="22"/>
      <c r="II296" s="22"/>
    </row>
    <row r="297" spans="1:243" s="21" customFormat="1" ht="33" customHeight="1">
      <c r="A297" s="57">
        <v>17.08</v>
      </c>
      <c r="B297" s="58" t="s">
        <v>305</v>
      </c>
      <c r="C297" s="33"/>
      <c r="D297" s="33">
        <v>3</v>
      </c>
      <c r="E297" s="59" t="s">
        <v>314</v>
      </c>
      <c r="F297" s="60">
        <v>2053.05</v>
      </c>
      <c r="G297" s="43"/>
      <c r="H297" s="37"/>
      <c r="I297" s="38" t="s">
        <v>33</v>
      </c>
      <c r="J297" s="39">
        <f t="shared" si="16"/>
        <v>1</v>
      </c>
      <c r="K297" s="37" t="s">
        <v>34</v>
      </c>
      <c r="L297" s="37" t="s">
        <v>4</v>
      </c>
      <c r="M297" s="40"/>
      <c r="N297" s="49"/>
      <c r="O297" s="49"/>
      <c r="P297" s="50"/>
      <c r="Q297" s="49"/>
      <c r="R297" s="49"/>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2">
        <f t="shared" si="17"/>
        <v>6159.15</v>
      </c>
      <c r="BB297" s="51">
        <f t="shared" si="18"/>
        <v>6159.15</v>
      </c>
      <c r="BC297" s="56" t="str">
        <f t="shared" si="19"/>
        <v>INR  Six Thousand One Hundred &amp; Fifty Nine  and Paise Fifteen Only</v>
      </c>
      <c r="IA297" s="21">
        <v>17.08</v>
      </c>
      <c r="IB297" s="76" t="s">
        <v>305</v>
      </c>
      <c r="ID297" s="21">
        <v>3</v>
      </c>
      <c r="IE297" s="22" t="s">
        <v>314</v>
      </c>
      <c r="IF297" s="22"/>
      <c r="IG297" s="22"/>
      <c r="IH297" s="22"/>
      <c r="II297" s="22"/>
    </row>
    <row r="298" spans="1:243" s="21" customFormat="1" ht="62.25" customHeight="1">
      <c r="A298" s="57">
        <v>17.09</v>
      </c>
      <c r="B298" s="58" t="s">
        <v>306</v>
      </c>
      <c r="C298" s="33"/>
      <c r="D298" s="33">
        <v>3</v>
      </c>
      <c r="E298" s="59" t="s">
        <v>314</v>
      </c>
      <c r="F298" s="60">
        <v>1484</v>
      </c>
      <c r="G298" s="43"/>
      <c r="H298" s="37"/>
      <c r="I298" s="38" t="s">
        <v>33</v>
      </c>
      <c r="J298" s="39">
        <f t="shared" si="16"/>
        <v>1</v>
      </c>
      <c r="K298" s="37" t="s">
        <v>34</v>
      </c>
      <c r="L298" s="37" t="s">
        <v>4</v>
      </c>
      <c r="M298" s="40"/>
      <c r="N298" s="49"/>
      <c r="O298" s="49"/>
      <c r="P298" s="50"/>
      <c r="Q298" s="49"/>
      <c r="R298" s="49"/>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2">
        <f t="shared" si="17"/>
        <v>4452</v>
      </c>
      <c r="BB298" s="51">
        <f t="shared" si="18"/>
        <v>4452</v>
      </c>
      <c r="BC298" s="56" t="str">
        <f t="shared" si="19"/>
        <v>INR  Four Thousand Four Hundred &amp; Fifty Two  Only</v>
      </c>
      <c r="IA298" s="21">
        <v>17.09</v>
      </c>
      <c r="IB298" s="76" t="s">
        <v>306</v>
      </c>
      <c r="ID298" s="21">
        <v>3</v>
      </c>
      <c r="IE298" s="22" t="s">
        <v>314</v>
      </c>
      <c r="IF298" s="22"/>
      <c r="IG298" s="22"/>
      <c r="IH298" s="22"/>
      <c r="II298" s="22"/>
    </row>
    <row r="299" spans="1:243" s="21" customFormat="1" ht="47.25">
      <c r="A299" s="57">
        <v>17.1</v>
      </c>
      <c r="B299" s="58" t="s">
        <v>307</v>
      </c>
      <c r="C299" s="33"/>
      <c r="D299" s="33">
        <v>3</v>
      </c>
      <c r="E299" s="59" t="s">
        <v>314</v>
      </c>
      <c r="F299" s="60">
        <v>1014.91</v>
      </c>
      <c r="G299" s="43"/>
      <c r="H299" s="37"/>
      <c r="I299" s="38" t="s">
        <v>33</v>
      </c>
      <c r="J299" s="39">
        <f t="shared" si="16"/>
        <v>1</v>
      </c>
      <c r="K299" s="37" t="s">
        <v>34</v>
      </c>
      <c r="L299" s="37" t="s">
        <v>4</v>
      </c>
      <c r="M299" s="40"/>
      <c r="N299" s="49"/>
      <c r="O299" s="49"/>
      <c r="P299" s="50"/>
      <c r="Q299" s="49"/>
      <c r="R299" s="49"/>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2">
        <f t="shared" si="17"/>
        <v>3044.73</v>
      </c>
      <c r="BB299" s="51">
        <f t="shared" si="18"/>
        <v>3044.73</v>
      </c>
      <c r="BC299" s="56" t="str">
        <f t="shared" si="19"/>
        <v>INR  Three Thousand  &amp;Forty Four  and Paise Seventy Three Only</v>
      </c>
      <c r="IA299" s="21">
        <v>17.1</v>
      </c>
      <c r="IB299" s="21" t="s">
        <v>307</v>
      </c>
      <c r="ID299" s="21">
        <v>3</v>
      </c>
      <c r="IE299" s="22" t="s">
        <v>314</v>
      </c>
      <c r="IF299" s="22"/>
      <c r="IG299" s="22"/>
      <c r="IH299" s="22"/>
      <c r="II299" s="22"/>
    </row>
    <row r="300" spans="1:243" s="21" customFormat="1" ht="50.25" customHeight="1">
      <c r="A300" s="57">
        <v>17.11</v>
      </c>
      <c r="B300" s="58" t="s">
        <v>308</v>
      </c>
      <c r="C300" s="33"/>
      <c r="D300" s="33">
        <v>3</v>
      </c>
      <c r="E300" s="59" t="s">
        <v>314</v>
      </c>
      <c r="F300" s="60">
        <v>1014.91</v>
      </c>
      <c r="G300" s="43"/>
      <c r="H300" s="37"/>
      <c r="I300" s="38" t="s">
        <v>33</v>
      </c>
      <c r="J300" s="39">
        <f t="shared" si="16"/>
        <v>1</v>
      </c>
      <c r="K300" s="37" t="s">
        <v>34</v>
      </c>
      <c r="L300" s="37" t="s">
        <v>4</v>
      </c>
      <c r="M300" s="40"/>
      <c r="N300" s="49"/>
      <c r="O300" s="49"/>
      <c r="P300" s="50"/>
      <c r="Q300" s="49"/>
      <c r="R300" s="49"/>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2">
        <f t="shared" si="17"/>
        <v>3044.73</v>
      </c>
      <c r="BB300" s="51">
        <f t="shared" si="18"/>
        <v>3044.73</v>
      </c>
      <c r="BC300" s="56" t="str">
        <f t="shared" si="19"/>
        <v>INR  Three Thousand  &amp;Forty Four  and Paise Seventy Three Only</v>
      </c>
      <c r="IA300" s="21">
        <v>17.11</v>
      </c>
      <c r="IB300" s="76" t="s">
        <v>308</v>
      </c>
      <c r="ID300" s="21">
        <v>3</v>
      </c>
      <c r="IE300" s="22" t="s">
        <v>314</v>
      </c>
      <c r="IF300" s="22"/>
      <c r="IG300" s="22"/>
      <c r="IH300" s="22"/>
      <c r="II300" s="22"/>
    </row>
    <row r="301" spans="1:243" s="21" customFormat="1" ht="31.5" customHeight="1">
      <c r="A301" s="57">
        <v>17.12</v>
      </c>
      <c r="B301" s="58" t="s">
        <v>309</v>
      </c>
      <c r="C301" s="33"/>
      <c r="D301" s="33">
        <v>1</v>
      </c>
      <c r="E301" s="59" t="s">
        <v>314</v>
      </c>
      <c r="F301" s="60">
        <v>709.74</v>
      </c>
      <c r="G301" s="43"/>
      <c r="H301" s="37"/>
      <c r="I301" s="38" t="s">
        <v>33</v>
      </c>
      <c r="J301" s="39">
        <f t="shared" si="16"/>
        <v>1</v>
      </c>
      <c r="K301" s="37" t="s">
        <v>34</v>
      </c>
      <c r="L301" s="37" t="s">
        <v>4</v>
      </c>
      <c r="M301" s="40"/>
      <c r="N301" s="49"/>
      <c r="O301" s="49"/>
      <c r="P301" s="50"/>
      <c r="Q301" s="49"/>
      <c r="R301" s="49"/>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2">
        <f t="shared" si="17"/>
        <v>709.74</v>
      </c>
      <c r="BB301" s="51">
        <f t="shared" si="18"/>
        <v>709.74</v>
      </c>
      <c r="BC301" s="56" t="str">
        <f t="shared" si="19"/>
        <v>INR  Seven Hundred &amp; Nine  and Paise Seventy Four Only</v>
      </c>
      <c r="IA301" s="21">
        <v>17.12</v>
      </c>
      <c r="IB301" s="76" t="s">
        <v>309</v>
      </c>
      <c r="ID301" s="21">
        <v>1</v>
      </c>
      <c r="IE301" s="22" t="s">
        <v>314</v>
      </c>
      <c r="IF301" s="22"/>
      <c r="IG301" s="22"/>
      <c r="IH301" s="22"/>
      <c r="II301" s="22"/>
    </row>
    <row r="302" spans="1:243" s="21" customFormat="1" ht="409.5">
      <c r="A302" s="57">
        <v>17.13</v>
      </c>
      <c r="B302" s="58" t="s">
        <v>310</v>
      </c>
      <c r="C302" s="33"/>
      <c r="D302" s="33">
        <v>1</v>
      </c>
      <c r="E302" s="59" t="s">
        <v>315</v>
      </c>
      <c r="F302" s="60">
        <v>234877.69</v>
      </c>
      <c r="G302" s="43"/>
      <c r="H302" s="37"/>
      <c r="I302" s="38" t="s">
        <v>33</v>
      </c>
      <c r="J302" s="39">
        <f t="shared" si="16"/>
        <v>1</v>
      </c>
      <c r="K302" s="37" t="s">
        <v>34</v>
      </c>
      <c r="L302" s="37" t="s">
        <v>4</v>
      </c>
      <c r="M302" s="40"/>
      <c r="N302" s="49"/>
      <c r="O302" s="49"/>
      <c r="P302" s="50"/>
      <c r="Q302" s="49"/>
      <c r="R302" s="49"/>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2">
        <f t="shared" si="17"/>
        <v>234877.69</v>
      </c>
      <c r="BB302" s="51">
        <f t="shared" si="18"/>
        <v>234877.69</v>
      </c>
      <c r="BC302" s="56" t="str">
        <f t="shared" si="19"/>
        <v>INR  Two Lakh Thirty Four Thousand Eight Hundred &amp; Seventy Seven  and Paise Sixty Nine Only</v>
      </c>
      <c r="IA302" s="21">
        <v>17.13</v>
      </c>
      <c r="IB302" s="76" t="s">
        <v>310</v>
      </c>
      <c r="ID302" s="21">
        <v>1</v>
      </c>
      <c r="IE302" s="22" t="s">
        <v>315</v>
      </c>
      <c r="IF302" s="22"/>
      <c r="IG302" s="22"/>
      <c r="IH302" s="22"/>
      <c r="II302" s="22"/>
    </row>
    <row r="303" spans="1:55" ht="42.75">
      <c r="A303" s="44" t="s">
        <v>35</v>
      </c>
      <c r="B303" s="45"/>
      <c r="C303" s="46"/>
      <c r="D303" s="75"/>
      <c r="E303" s="75"/>
      <c r="F303" s="75"/>
      <c r="G303" s="34"/>
      <c r="H303" s="47"/>
      <c r="I303" s="47"/>
      <c r="J303" s="47"/>
      <c r="K303" s="47"/>
      <c r="L303" s="48"/>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55">
        <f>SUM(BA13:BA302)</f>
        <v>1606587.16</v>
      </c>
      <c r="BB303" s="55">
        <f>SUM(BB13:BB302)</f>
        <v>1606587.16</v>
      </c>
      <c r="BC303" s="56" t="str">
        <f>SpellNumber($E$2,BB303)</f>
        <v>INR  Sixteen Lakh Six Thousand Five Hundred &amp; Eighty Seven  and Paise Sixteen Only</v>
      </c>
    </row>
    <row r="304" spans="1:55" ht="46.5" customHeight="1">
      <c r="A304" s="24" t="s">
        <v>36</v>
      </c>
      <c r="B304" s="25"/>
      <c r="C304" s="26"/>
      <c r="D304" s="72"/>
      <c r="E304" s="73" t="s">
        <v>45</v>
      </c>
      <c r="F304" s="74"/>
      <c r="G304" s="27"/>
      <c r="H304" s="28"/>
      <c r="I304" s="28"/>
      <c r="J304" s="28"/>
      <c r="K304" s="29"/>
      <c r="L304" s="30"/>
      <c r="M304" s="31"/>
      <c r="N304" s="32"/>
      <c r="O304" s="21"/>
      <c r="P304" s="21"/>
      <c r="Q304" s="21"/>
      <c r="R304" s="21"/>
      <c r="S304" s="21"/>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53">
        <f>IF(ISBLANK(F304),0,IF(E304="Excess (+)",ROUND(BA303+(BA303*F304),2),IF(E304="Less (-)",ROUND(BA303+(BA303*F304*(-1)),2),IF(E304="At Par",BA303,0))))</f>
        <v>0</v>
      </c>
      <c r="BB304" s="54">
        <f>ROUND(BA304,0)</f>
        <v>0</v>
      </c>
      <c r="BC304" s="36" t="str">
        <f>SpellNumber($E$2,BB304)</f>
        <v>INR Zero Only</v>
      </c>
    </row>
    <row r="305" spans="1:55" ht="45.75" customHeight="1">
      <c r="A305" s="23" t="s">
        <v>37</v>
      </c>
      <c r="B305" s="23"/>
      <c r="C305" s="62" t="str">
        <f>SpellNumber($E$2,BB304)</f>
        <v>INR Zero Only</v>
      </c>
      <c r="D305" s="62"/>
      <c r="E305" s="62"/>
      <c r="F305" s="62"/>
      <c r="G305" s="62"/>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2"/>
      <c r="AI305" s="62"/>
      <c r="AJ305" s="62"/>
      <c r="AK305" s="62"/>
      <c r="AL305" s="62"/>
      <c r="AM305" s="62"/>
      <c r="AN305" s="62"/>
      <c r="AO305" s="62"/>
      <c r="AP305" s="62"/>
      <c r="AQ305" s="62"/>
      <c r="AR305" s="62"/>
      <c r="AS305" s="62"/>
      <c r="AT305" s="62"/>
      <c r="AU305" s="62"/>
      <c r="AV305" s="62"/>
      <c r="AW305" s="62"/>
      <c r="AX305" s="62"/>
      <c r="AY305" s="62"/>
      <c r="AZ305" s="62"/>
      <c r="BA305" s="62"/>
      <c r="BB305" s="62"/>
      <c r="BC305" s="62"/>
    </row>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9" ht="15"/>
    <row r="1380" ht="15"/>
    <row r="1381" ht="15"/>
    <row r="1382" ht="15"/>
    <row r="1383" ht="15"/>
    <row r="1384" ht="15"/>
    <row r="1385" ht="15"/>
    <row r="1386" ht="15"/>
    <row r="1387"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1" ht="15"/>
    <row r="1422" ht="15"/>
    <row r="1423" ht="15"/>
    <row r="1424"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2" ht="15"/>
    <row r="1483" ht="15"/>
    <row r="1484" ht="15"/>
    <row r="1485" ht="15"/>
    <row r="1486" ht="15"/>
    <row r="1487" ht="15"/>
    <row r="1488" ht="15"/>
    <row r="1489" ht="15"/>
    <row r="1490" ht="15"/>
    <row r="1491" ht="15"/>
    <row r="1492" ht="15"/>
    <row r="1493" ht="15"/>
    <row r="1494" ht="15"/>
    <row r="1495"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sheetData>
  <sheetProtection password="8F23" sheet="1"/>
  <mergeCells count="139">
    <mergeCell ref="D286:BC286"/>
    <mergeCell ref="D287:BC287"/>
    <mergeCell ref="D79:BC79"/>
    <mergeCell ref="D86:BC86"/>
    <mergeCell ref="D278:BC278"/>
    <mergeCell ref="D279:BC279"/>
    <mergeCell ref="D281:BC281"/>
    <mergeCell ref="D284:BC284"/>
    <mergeCell ref="D289:BC289"/>
    <mergeCell ref="D26:BC26"/>
    <mergeCell ref="D32:BC32"/>
    <mergeCell ref="D50:BC50"/>
    <mergeCell ref="D57:BC57"/>
    <mergeCell ref="D73:BC73"/>
    <mergeCell ref="D268:BC268"/>
    <mergeCell ref="D269:BC269"/>
    <mergeCell ref="D271:BC271"/>
    <mergeCell ref="D273:BC273"/>
    <mergeCell ref="D274:BC274"/>
    <mergeCell ref="D276:BC276"/>
    <mergeCell ref="D254:BC254"/>
    <mergeCell ref="D256:BC256"/>
    <mergeCell ref="D258:BC258"/>
    <mergeCell ref="D260:BC260"/>
    <mergeCell ref="D263:BC263"/>
    <mergeCell ref="D265:BC265"/>
    <mergeCell ref="D236:BC236"/>
    <mergeCell ref="D237:BC237"/>
    <mergeCell ref="D239:BC239"/>
    <mergeCell ref="D241:BC241"/>
    <mergeCell ref="D245:BC245"/>
    <mergeCell ref="D249:BC249"/>
    <mergeCell ref="D222:BC222"/>
    <mergeCell ref="D224:BC224"/>
    <mergeCell ref="D228:BC228"/>
    <mergeCell ref="D230:BC230"/>
    <mergeCell ref="D232:BC232"/>
    <mergeCell ref="D234:BC234"/>
    <mergeCell ref="D209:BC209"/>
    <mergeCell ref="D212:BC212"/>
    <mergeCell ref="D213:BC213"/>
    <mergeCell ref="D215:BC215"/>
    <mergeCell ref="D217:BC217"/>
    <mergeCell ref="D218:BC218"/>
    <mergeCell ref="D199:BC199"/>
    <mergeCell ref="D201:BC201"/>
    <mergeCell ref="D202:BC202"/>
    <mergeCell ref="D204:BC204"/>
    <mergeCell ref="D205:BC205"/>
    <mergeCell ref="D207:BC207"/>
    <mergeCell ref="D184:BC184"/>
    <mergeCell ref="D190:BC190"/>
    <mergeCell ref="D193:BC193"/>
    <mergeCell ref="D194:BC194"/>
    <mergeCell ref="D196:BC196"/>
    <mergeCell ref="D198:BC198"/>
    <mergeCell ref="D189:BC189"/>
    <mergeCell ref="D170:BC170"/>
    <mergeCell ref="D172:BC172"/>
    <mergeCell ref="D174:BC174"/>
    <mergeCell ref="D178:BC178"/>
    <mergeCell ref="D179:BC179"/>
    <mergeCell ref="D183:BC183"/>
    <mergeCell ref="D181:BC181"/>
    <mergeCell ref="D153:BC153"/>
    <mergeCell ref="D155:BC155"/>
    <mergeCell ref="D157:BC157"/>
    <mergeCell ref="D162:BC162"/>
    <mergeCell ref="D163:BC163"/>
    <mergeCell ref="D168:BC168"/>
    <mergeCell ref="D140:BC140"/>
    <mergeCell ref="D143:BC143"/>
    <mergeCell ref="D145:BC145"/>
    <mergeCell ref="D148:BC148"/>
    <mergeCell ref="D150:BC150"/>
    <mergeCell ref="D152:BC152"/>
    <mergeCell ref="D130:BC130"/>
    <mergeCell ref="D134:BC134"/>
    <mergeCell ref="D132:BC132"/>
    <mergeCell ref="D136:BC136"/>
    <mergeCell ref="D138:BC138"/>
    <mergeCell ref="D84:BC84"/>
    <mergeCell ref="D94:BC94"/>
    <mergeCell ref="D93:BC93"/>
    <mergeCell ref="D103:BC103"/>
    <mergeCell ref="D110:BC110"/>
    <mergeCell ref="D119:BC119"/>
    <mergeCell ref="D121:BC121"/>
    <mergeCell ref="D123:BC123"/>
    <mergeCell ref="D124:BC124"/>
    <mergeCell ref="D126:BC126"/>
    <mergeCell ref="D128:BC128"/>
    <mergeCell ref="D101:BC101"/>
    <mergeCell ref="D105:BC105"/>
    <mergeCell ref="D112:BC112"/>
    <mergeCell ref="D114:BC114"/>
    <mergeCell ref="D115:BC115"/>
    <mergeCell ref="D117:BC117"/>
    <mergeCell ref="D109:BC109"/>
    <mergeCell ref="D77:BC77"/>
    <mergeCell ref="D81:BC81"/>
    <mergeCell ref="D89:BC89"/>
    <mergeCell ref="D91:BC91"/>
    <mergeCell ref="D96:BC96"/>
    <mergeCell ref="D98:BC98"/>
    <mergeCell ref="D59:BC59"/>
    <mergeCell ref="D64:BC64"/>
    <mergeCell ref="D62:BC62"/>
    <mergeCell ref="D66:BC66"/>
    <mergeCell ref="D70:BC70"/>
    <mergeCell ref="D75:BC75"/>
    <mergeCell ref="D43:BC43"/>
    <mergeCell ref="D45:BC45"/>
    <mergeCell ref="D49:BC49"/>
    <mergeCell ref="D52:BC52"/>
    <mergeCell ref="D53:BC53"/>
    <mergeCell ref="D55:BC55"/>
    <mergeCell ref="D30:BC30"/>
    <mergeCell ref="D35:BC35"/>
    <mergeCell ref="D36:BC36"/>
    <mergeCell ref="D41:BC41"/>
    <mergeCell ref="D38:BC38"/>
    <mergeCell ref="D42:BC42"/>
    <mergeCell ref="D16:BC16"/>
    <mergeCell ref="D17:BC17"/>
    <mergeCell ref="D23:BC23"/>
    <mergeCell ref="D21:BC21"/>
    <mergeCell ref="D20:BC20"/>
    <mergeCell ref="D28:BC28"/>
    <mergeCell ref="C305:BC305"/>
    <mergeCell ref="A1:L1"/>
    <mergeCell ref="A4:BC4"/>
    <mergeCell ref="A5:BC5"/>
    <mergeCell ref="A6:BC6"/>
    <mergeCell ref="A7:BC7"/>
    <mergeCell ref="A9:BC9"/>
    <mergeCell ref="D13:BC13"/>
    <mergeCell ref="B8:BC8"/>
    <mergeCell ref="D14:BC14"/>
  </mergeCells>
  <dataValidations count="3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04">
      <formula1>IF(E304="Select",-1,IF(E304="At Par",0,0))</formula1>
      <formula2>IF(E304="Select",-1,IF(E304="At Par",0,0.99))</formula2>
    </dataValidation>
    <dataValidation type="list" allowBlank="1" showErrorMessage="1" sqref="E304">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4">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4">
      <formula1>0</formula1>
      <formula2>IF(#REF!&lt;&gt;"Select",99.9,0)</formula2>
    </dataValidation>
    <dataValidation allowBlank="1" showInputMessage="1" showErrorMessage="1" promptTitle="Units" prompt="Please enter Units in text" sqref="D15:E15 D18:E19 D22:E22 D290:E302 D29:E29 D27:E27 D39:E40 D37:E37 D44:E44 D46:E48 D33:E34 D54:E54 D51:E51 D63:E63 D60:E61 D65:E65 D67:E69 D58:E58 D76:E76 D288:E288 D74:E74 D90:E90 D80:E80 D97:E97 D99:E100 D92:E92 D104:E104 D113:E113 D116:E116 D118:E118 D120:E120 D122:E122 D125:E125 D127:E127 D129:E129 D133:E133 D131:E131 D135:E135 D137:E137 D139:E139 D141:E142 D144:E144 D146:E147 D149:E149 D151:E151 D154:E154 D156:E156 D158:E161 D164:E167 D169:E169 D171:E171 D173:E173 D175:E177 D182:E182 D180:E180 D106:E108 D191:E192 D195:E195 D197:E197 D200:E200 D203:E203 D206:E206 D208:E208 D210:E211 D214:E214 D216:E216 D219:E221 D223:E223 D225:E227 D229:E229 D231:E231 D233:E233 D235:E235 D238:E238 D240:E240 D242:E244 D246:E248 D250:E253 D255:E255 D257:E257 D259:E259 D261:E262 D264:E264 D266:E267 D270:E270 D272:E272 D275:E275 D277:E277 D280:E280 D282:E283 D185:E188 D24:E25 D31:E31 D56:E56 D71:E72 D82:E83 D95:E95 D102:E102 D111:E111 D285:E285">
      <formula1>0</formula1>
      <formula2>0</formula2>
    </dataValidation>
    <dataValidation allowBlank="1" showInputMessage="1" showErrorMessage="1" promptTitle="Units" prompt="Please enter Units in text" sqref="D78:E78 D85:E85 D87:E88">
      <formula1>0</formula1>
      <formula2>0</formula2>
    </dataValidation>
    <dataValidation type="decimal" allowBlank="1" showInputMessage="1" showErrorMessage="1" promptTitle="Quantity" prompt="Please enter the Quantity for this item. " errorTitle="Invalid Entry" error="Only Numeric Values are allowed. " sqref="F15 F18:F19 F22 F290:F302 F29 F27 F39:F40 F37 F44 F46:F48 F33:F34 F54 F51 F63 F60:F61 F65 F67:F69 F58 F76 F288 F74 F90 F80 F97 F99:F100 F92 F104 F113 F116 F118 F120 F122 F125 F127 F129 F133 F131 F135 F137 F139 F141:F142 F144 F146:F147 F149 F151 F154 F156 F158:F161 F164:F167 F169 F171 F173 F175:F177 F182 F180 F106:F108 F191:F192 F195 F197 F200 F203 F206 F208 F210:F211 F214 F216 F219:F221 F223 F225:F227 F229 F231 F233 F235 F238 F240 F242:F244 F246:F248 F250:F253 F255 F257 F259 F261:F262 F264 F266:F267 F270 F272 F275 F277 F280 F282:F283 F185:F188 F24:F25 F31 F56 F71:F72 F82:F83 F95 F102 F111 F285">
      <formula1>0</formula1>
      <formula2>999999999999999</formula2>
    </dataValidation>
    <dataValidation type="decimal" allowBlank="1" showInputMessage="1" showErrorMessage="1" promptTitle="Quantity" prompt="Please enter the Quantity for this item. " errorTitle="Invalid Entry" error="Only Numeric Values are allowed. " sqref="F78 F85 F87:F88">
      <formula1>0</formula1>
      <formula2>999999999999999</formula2>
    </dataValidation>
    <dataValidation type="list" allowBlank="1" showErrorMessage="1" sqref="D13:D14 K15 D16:D17 D23 K18:K19 D20:D21 K22 D289 D28 K29 D30 D26 D35:D36 D41:D43 D38 K37 K39:K40 K44 D45 K46:K48 D49:D50 D32 D52:D53 K54 D55 K51 D59 D64 D62 K60:K61 K63 K65 D66 K67:K69 D70 D57 D75 K76 D77 K288 D81 D73 D89 K90 D91 D84 D96 K97 D98 K99:K100 D101 K92 D105 D103 D112 K113 D114:D115 K116 D117 K118 D119 K120 D121 K122 D123:D124 K125 D126 K127 D128 K129 D130 D134 D132 K131 K133 K135 D136 K137 D138 K139 D140 K141:K142 D143 K144 D145 K146:K147 D148 K149 D150 K151 D152:D153 K154 D155 K156 D157 K158:K161 D162:D163 K164:K167 D168 K169">
      <formula1>"Partial Conversion,Full Conversion"</formula1>
      <formula2>0</formula2>
    </dataValidation>
    <dataValidation type="list" allowBlank="1" showErrorMessage="1" sqref="D170 K171 D172 K173 D174 K175:K177 D178:D179 D183:D184 D181 K180 K182 K106:K108 D189:D190 K191:K192 D193:D194 K195 D196 K197 D198:D199 K200 D201:D202 K203 D204:D205 K206 D207 K208 D209 K210:K211 D212:D213 K214 D215 K216 D217:D218 K219:K221 D222 K223 D224 K225:K227 D228 K229 D230 K231 D232 K233 D234 K235 D236:D237 K238 D239 K240 D241 K242:K244 D245 K246:K248 D249 K250:K253 D254 K255 D256 K257 D258 K259 D260 K261:K262 D263 K264 D265 K266:K267 D268:D269 K270 D271 K272 D273:D274 K275 D276 K277 D278:D279 K280 D281 K282:K283 D284 K185:K188 K290:K302 K24:K25 K27 K31 K33:K34 K56 K58 K71:K72 K74 K82:K83 D79 D93:D94 K95 K102 K104 D109:D110 K111 K285">
      <formula1>"Partial Conversion,Full Conversion"</formula1>
      <formula2>0</formula2>
    </dataValidation>
    <dataValidation type="list" allowBlank="1" showErrorMessage="1" sqref="D286:D287 K78 K80 K85 K87:K88 D8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8:H19 G22:H22 G290:H302 G29:H29 G27:H27 G39:H40 G37:H37 G44:H44 G46:H48 G33:H34 G54:H54 G51:H51 G63:H63 G60:H61 G65:H65 G67:H69 G58:H58 G76:H76 G288:H288 G74:H74 G90:H90 G80:H80 G97:H97 G99:H100 G92:H92 G104:H104 G113:H113 G116:H116 G118:H118 G120:H120 G122:H122 G125:H125 G127:H127 G129:H129 G133:H133 G131:H131 G135:H135 G137:H137 G139:H139 G141:H142 G144:H144 G146:H147 G149:H149 G151:H151 G154:H154 G156:H156 G158:H161 G164:H167 G169:H169 G171:H171 G173:H173 G175:H177 G182:H182 G180:H180 G106:H108 G191:H192 G195:H195 G197:H197 G200:H200 G203:H203 G206:H206 G208:H208 G210:H211 G214:H214 G216:H216 G219:H221 G223:H223 G225:H227 G229:H229 G231:H231 G233:H233 G235:H235 G238:H238 G240:H240 G242:H244 G246:H248 G250:H253 G255:H255 G257:H257 G259:H259 G261:H262 G264:H264 G266:H267 G270:H270 G272:H272 G275:H275 G277:H277 G280:H280 G282:H283 G185:H188 G24:H25 G31:H31 G56:H56 G71:H72 G82:H83 G95:H95 G102:H102 G111:H111 G285:H28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78:H78 G85:H85 G87:H88">
      <formula1>0</formula1>
      <formula2>999999999999999</formula2>
    </dataValidation>
    <dataValidation allowBlank="1" showInputMessage="1" showErrorMessage="1" promptTitle="Addition / Deduction" prompt="Please Choose the correct One" sqref="J15 J18:J19 J22 J290:J302 J29 J27 J39:J40 J37 J44 J46:J48 J33:J34 J54 J51 J63 J60:J61 J65 J67:J69 J58 J76 J288 J74 J90 J80 J97 J99:J100 J92 J104 J113 J116 J118 J120 J122 J125 J127 J129 J133 J131 J135 J137 J139 J141:J142 J144 J146:J147 J149 J151 J154 J156 J158:J161 J164:J167 J169 J171 J173 J175:J177 J182 J180 J106:J108 J191:J192 J195 J197 J200 J203 J206 J208 J210:J211 J214 J216 J219:J221 J223 J225:J227 J229 J231 J233 J235 J238 J240 J242:J244 J246:J248 J250:J253 J255 J257 J259 J261:J262 J264 J266:J267 J270 J272 J275 J277 J280 J282:J283 J185:J188 J24:J25 J31 J56 J71:J72 J82:J83 J95 J102 J111 J285">
      <formula1>0</formula1>
      <formula2>0</formula2>
    </dataValidation>
    <dataValidation allowBlank="1" showInputMessage="1" showErrorMessage="1" promptTitle="Addition / Deduction" prompt="Please Choose the correct One" sqref="J78 J85 J87:J88">
      <formula1>0</formula1>
      <formula2>0</formula2>
    </dataValidation>
    <dataValidation type="list" showErrorMessage="1" sqref="I15 I18:I19 I22 I290:I302 I29 I27 I39:I40 I37 I44 I46:I48 I33:I34 I54 I51 I63 I60:I61 I65 I67:I69 I58 I76 I288 I74 I90 I80 I97 I99:I100 I92 I104 I113 I116 I118 I120 I122 I125 I127 I129 I133 I131 I135 I137 I139 I141:I142 I144 I146:I147 I149 I151 I154 I156 I158:I161 I164:I167 I169 I171 I173 I175:I177 I182 I180 I106:I108 I191:I192 I195 I197 I200 I203 I206 I208 I210:I211 I214 I216 I219:I221 I223 I225:I227 I229 I231 I233 I235 I238 I240 I242:I244 I246:I248 I250:I253 I255 I257 I259 I261:I262 I264 I266:I267 I270 I272 I275 I277 I280 I282:I283 I185:I188 I24:I25 I31 I56 I71:I72 I82:I83 I95 I102 I111 I285">
      <formula1>"Excess(+),Less(-)"</formula1>
      <formula2>0</formula2>
    </dataValidation>
    <dataValidation type="list" showErrorMessage="1" sqref="I78 I85 I87:I8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9 N22:O22 N290:O302 N29:O29 N27:O27 N39:O40 N37:O37 N44:O44 N46:O48 N33:O34 N54:O54 N51:O51 N63:O63 N60:O61 N65:O65 N67:O69 N58:O58 N76:O76 N288:O288 N74:O74 N90:O90 N80:O80 N97:O97 N99:O100 N92:O92 N104:O104 N113:O113 N116:O116 N118:O118 N120:O120 N122:O122 N125:O125 N127:O127 N129:O129 N133:O133 N131:O131 N135:O135 N137:O137 N139:O139 N141:O142 N144:O144 N146:O147 N149:O149 N151:O151 N154:O154 N156:O156 N158:O161 N164:O167 N169:O169 N171:O171 N173:O173 N175:O177 N182:O182 N180:O180 N106:O108 N191:O192 N195:O195 N197:O197 N200:O200 N203:O203 N206:O206 N208:O208 N210:O211 N214:O214 N216:O216 N219:O221 N223:O223 N225:O227 N229:O229 N231:O231 N233:O233 N235:O235 N238:O238 N240:O240 N242:O244 N246:O248 N250:O253 N255:O255 N257:O257 N259:O259 N261:O262 N264:O264 N266:O267 N270:O270 N272:O272 N275:O275 N277:O277 N280:O280 N282:O283 N185:O188 N24:O25 N31:O31 N56:O56 N71:O72 N82:O83 N95:O95 N102:O102 N111:O111 N285:O28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78:O78 N85:O85 N87:O8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19 R22 R290:R302 R29 R27 R39:R40 R37 R44 R46:R48 R33:R34 R54 R51 R63 R60:R61 R65 R67:R69 R58 R76 R288 R74 R90 R80 R97 R99:R100 R92 R104 R113 R116 R118 R120 R122 R125 R127 R129 R133 R131 R135 R137 R139 R141:R142 R144 R146:R147 R149 R151 R154 R156 R158:R161 R164:R167 R169 R171 R173 R175:R177 R182 R180 R106:R108 R191:R192 R195 R197 R200 R203 R206 R208 R210:R211 R214 R216 R219:R221 R223 R225:R227 R229 R231 R233 R235 R238 R240 R242:R244 R246:R248 R250:R253 R255 R257 R259 R261:R262 R264 R266:R267 R270 R272 R275 R277 R280 R282:R283 R185:R188 R24:R25 R31 R56 R71:R72 R82:R83 R95 R102 R111 R28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78 R85 R87:R8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19 Q22 Q290:Q302 Q29 Q27 Q39:Q40 Q37 Q44 Q46:Q48 Q33:Q34 Q54 Q51 Q63 Q60:Q61 Q65 Q67:Q69 Q58 Q76 Q288 Q74 Q90 Q80 Q97 Q99:Q100 Q92 Q104 Q113 Q116 Q118 Q120 Q122 Q125 Q127 Q129 Q133 Q131 Q135 Q137 Q139 Q141:Q142 Q144 Q146:Q147 Q149 Q151 Q154 Q156 Q158:Q161 Q164:Q167 Q169 Q171 Q173 Q175:Q177 Q182 Q180 Q106:Q108 Q191:Q192 Q195 Q197 Q200 Q203 Q206 Q208 Q210:Q211 Q214 Q216 Q219:Q221 Q223 Q225:Q227 Q229 Q231 Q233 Q235 Q238 Q240 Q242:Q244 Q246:Q248 Q250:Q253 Q255 Q257 Q259 Q261:Q262 Q264 Q266:Q267 Q270 Q272 Q275 Q277 Q280 Q282:Q283 Q185:Q188 Q24:Q25 Q31 Q56 Q71:Q72 Q82:Q83 Q95 Q102 Q111 Q28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78 Q85 Q87:Q8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19 M22 M290:M302 M29 M27 M39:M40 M37 M44 M46:M48 M33:M34 M54 M51 M63 M60:M61 M65 M67:M69 M58 M76 M288 M74 M90 M80 M97 M99:M100 M92 M104 M113 M116 M118 M120 M122 M125 M127 M129 M133 M131 M135 M137 M139 M141:M142 M144 M146:M147 M149 M151 M154 M156 M158:M161 M164:M167 M169 M171 M173 M175:M177 M182 M180 M106:M108 M191:M192 M195 M197 M200 M203 M206 M208 M210:M211 M214 M216 M219:M221 M223 M225:M227 M229 M231 M233 M235 M238 M240 M242:M244 M246:M248 M250:M253 M255 M257 M259 M261:M262 M264 M266:M267 M270 M272 M275 M277 M280 M282:M283 M185:M188 M24:M25 M31 M56 M71:M72 M82:M83 M95 M102 M111 M28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78 M85 M87:M8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L112">
      <formula1>"INR"</formula1>
    </dataValidation>
    <dataValidation type="list" allowBlank="1" showInputMessage="1" showErrorMessage="1" sqref="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L212">
      <formula1>"INR"</formula1>
    </dataValidation>
    <dataValidation type="list" allowBlank="1" showInputMessage="1" showErrorMessage="1" sqref="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2 L301">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02">
      <formula1>0</formula1>
      <formula2>0</formula2>
    </dataValidation>
    <dataValidation type="decimal" allowBlank="1" showErrorMessage="1" errorTitle="Invalid Entry" error="Only Numeric Values are allowed. " sqref="A13:A302">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2022-05-09T07:56:18Z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