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6380" windowHeight="81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'BoQ1'!$A$1:$BC$633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<sst xmlns="http://schemas.openxmlformats.org/spreadsheetml/2006/main" count="4512" uniqueCount="1223">
  <si>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</si>
  <si>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</si>
  <si>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</si>
  <si>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</si>
  <si>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</si>
  <si>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</si>
  <si>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</si>
  <si>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</si>
  <si>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</si>
  <si>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</si>
  <si>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</si>
  <si>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</si>
  <si>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</si>
  <si>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</si>
  <si>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</si>
  <si>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</si>
  <si>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</si>
  <si>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</si>
  <si>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</si>
  <si>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</si>
  <si>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</si>
  <si>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</si>
  <si>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</si>
  <si>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</si>
  <si>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</si>
  <si>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</si>
  <si>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</si>
  <si>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</si>
  <si>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</si>
  <si>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</si>
  <si>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</si>
  <si>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</si>
  <si>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</si>
  <si>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</si>
  <si>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</si>
  <si>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</si>
  <si>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</si>
  <si>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</si>
  <si>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</si>
  <si>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</si>
  <si>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</si>
  <si>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</si>
  <si>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</si>
  <si>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</si>
  <si>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</si>
  <si>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</si>
  <si>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</si>
  <si>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</si>
  <si>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</si>
  <si>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</si>
  <si>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</si>
  <si>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</si>
  <si>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Tender Inviting Authority: Executive Engineer, IWD, IIT, Kanpur</t>
  </si>
  <si>
    <t>sqm</t>
  </si>
  <si>
    <t>FINISHING</t>
  </si>
  <si>
    <t>15 mm cement plaster on rough side of single or half brick wall of mix:</t>
  </si>
  <si>
    <t>1:6 (1 cement: 6 coarse sand)</t>
  </si>
  <si>
    <t>Dismantling old plaster or skirting raking out joints and cleaning the surface for plaster including disposal of rubbish to the dumping ground within 50 metres lead.</t>
  </si>
  <si>
    <t>Select</t>
  </si>
  <si>
    <t>item no.1</t>
  </si>
  <si>
    <t>item no.2</t>
  </si>
  <si>
    <t>item no.3</t>
  </si>
  <si>
    <t>item no.5</t>
  </si>
  <si>
    <t>item no.8</t>
  </si>
  <si>
    <t>item no.10</t>
  </si>
  <si>
    <t>item no.18</t>
  </si>
  <si>
    <t>item no.25</t>
  </si>
  <si>
    <t>item no.26</t>
  </si>
  <si>
    <t>CONCRETE WORK</t>
  </si>
  <si>
    <t>cum</t>
  </si>
  <si>
    <t>each</t>
  </si>
  <si>
    <t>With cement mortar 1:4 (1cement: 4 coarse sand)</t>
  </si>
  <si>
    <t>Demolishing cement concrete manually/ by mechanical means including disposal of material within 50 metres lead as per direction of Engineer - in - charge.</t>
  </si>
  <si>
    <t>Nominal concrete 1:3:6 or richer mix (i/c equivalent design mix)</t>
  </si>
  <si>
    <t>Demolishing brick work manually/ by mechanical means including stacking of serviceable material and disposal of unserviceable material within 50 metres lead as per direction of Engineer-in-charge.</t>
  </si>
  <si>
    <t>In cement mortar</t>
  </si>
  <si>
    <t>FLOORING</t>
  </si>
  <si>
    <t>Half brick masonry with common burnt clay F.P.S. (non modular) bricks of class designation 7.5 in superstructure above plinth level up to floor V level.</t>
  </si>
  <si>
    <t>Cement mortar 1:4 (1 cement :4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</si>
  <si>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</si>
  <si>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</si>
  <si>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12 mm cement plaster of mix :</t>
  </si>
  <si>
    <t>Demolishing R.C.C. work manually/ by mechanical means including stacking of steel bars and disposal of unserviceable material within 50 metres lead as per direction of Engineer - in- charge.</t>
  </si>
  <si>
    <t>Two or more coats on new work</t>
  </si>
  <si>
    <t>Removing white or colour wash by scrapping and sand papering and preparing the surface smooth including necessary repairs to scratches etc. complete</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</si>
  <si>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</si>
  <si>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</si>
  <si>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cutting rebate in flush door shutters (Total area of the shutter to be measured).</t>
  </si>
  <si>
    <t>Providing and fixing ISI marked oxidised M.S. sliding door bolts with nuts and screws etc. complete :</t>
  </si>
  <si>
    <t>300x16 mm</t>
  </si>
  <si>
    <t>Providing and fixing ISI marked oxidised M.S. handles conforming to IS:4992 with necessary screws etc. complete :</t>
  </si>
  <si>
    <t>125 mm</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</si>
  <si>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</si>
  <si>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</si>
  <si>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</si>
  <si>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</si>
  <si>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</si>
  <si>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</si>
  <si>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</si>
  <si>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STEEL WORK</t>
  </si>
  <si>
    <t>Providing and fixing 1mm thick M.S. sheet door with frame of 40x40x6 mm angle iron and 3 mm M.S. gusset plates at the junctions and corners, all necessary fittings complete, including applying a priming coat of approved steel primer.</t>
  </si>
  <si>
    <t>Fixing with 15x3 mm lugs 10 cm long embedded in cement concrete block 15x10x10 cm of C.C. 1:3:6 (1 Cement : 3 coarse sand : 6 graded stone aggregate 20 mm nominal size)</t>
  </si>
  <si>
    <t>Providing and fixing T-iron frames for doors, windows and ventilators of mild steel Tee-sections, joints mitred and welded, including fixing of necessary butt hinges and screws and applying a priming coat of approved steel primer.</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</si>
  <si>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</si>
  <si>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</si>
  <si>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&amp; fixing glass panes with putty and glazing clips in steel doors, windows, clerestory windows, all complete with :</t>
  </si>
  <si>
    <t>4.0 mm thick glass panes</t>
  </si>
  <si>
    <t>Cement plaster skirting up to 30 cm height, with cement mortar 1:3 (1 cement : 3 coarse sand), finished with a floating coat of neat cement.</t>
  </si>
  <si>
    <t>18 mm thick</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</si>
  <si>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</si>
  <si>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</si>
  <si>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</si>
  <si>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Painting with synthetic enamel paint of approved brand and manufacture to give an even shade :</t>
  </si>
  <si>
    <t>For door/ window/ clerestory window</t>
  </si>
  <si>
    <t>Hacking of CC flooring including cleaning for surface etc. complete as per direction of the Engineer-in-Charge.</t>
  </si>
  <si>
    <t>Dismantling doors, windows and clerestory windows (steel or wood) shutter including chowkhats, architrave, holdfasts etc. complete and stacking within 50 metres lead :</t>
  </si>
  <si>
    <t>Of area 3 sq. metres and below</t>
  </si>
  <si>
    <t>Dismantling steel work in built up sections in angles, tees, flats and channels including all gusset plates, bolts, nuts, cutting rivets, welding etc. including dismembering and stacking within 50 metres lead.</t>
  </si>
  <si>
    <t>Dismantling expanded metal or I.R.C. fabrics with necessary battens and beading including stacking the serviceable material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</si>
  <si>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</si>
  <si>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kg</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</si>
  <si>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</si>
  <si>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</si>
  <si>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</si>
  <si>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</si>
  <si>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</si>
  <si>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</si>
  <si>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</si>
  <si>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</si>
  <si>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</si>
  <si>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</si>
  <si>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</si>
  <si>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</si>
  <si>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</si>
  <si>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</si>
  <si>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</si>
  <si>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</si>
  <si>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</si>
  <si>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</si>
  <si>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</si>
  <si>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</si>
  <si>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</si>
  <si>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</si>
  <si>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</si>
  <si>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</si>
  <si>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</si>
  <si>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</si>
  <si>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</si>
  <si>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</si>
  <si>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</si>
  <si>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</si>
  <si>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</si>
  <si>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</si>
  <si>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</si>
  <si>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</si>
  <si>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</si>
  <si>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</si>
  <si>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</si>
  <si>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</si>
  <si>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</si>
  <si>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</si>
  <si>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</si>
  <si>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</si>
  <si>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</si>
  <si>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</si>
  <si>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</si>
  <si>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</si>
  <si>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</si>
  <si>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</si>
  <si>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</si>
  <si>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</si>
  <si>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</si>
  <si>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</si>
  <si>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</si>
  <si>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</si>
  <si>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</si>
  <si>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</si>
  <si>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</si>
  <si>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</si>
  <si>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</si>
  <si>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</si>
  <si>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</si>
  <si>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</si>
  <si>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</si>
  <si>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</si>
  <si>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</si>
  <si>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</si>
  <si>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</si>
  <si>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</si>
  <si>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</si>
  <si>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</si>
  <si>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</si>
  <si>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</si>
  <si>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</si>
  <si>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</si>
  <si>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</si>
  <si>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</si>
  <si>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</si>
  <si>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</si>
  <si>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</si>
  <si>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</si>
  <si>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</si>
  <si>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</si>
  <si>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</si>
  <si>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</si>
  <si>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</si>
  <si>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</si>
  <si>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</si>
  <si>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</si>
  <si>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</si>
  <si>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</si>
  <si>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</si>
  <si>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</si>
  <si>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</si>
  <si>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</si>
  <si>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</si>
  <si>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</si>
  <si>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</si>
  <si>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</si>
  <si>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</si>
  <si>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</si>
  <si>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</si>
  <si>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</si>
  <si>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</si>
  <si>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</si>
  <si>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</si>
  <si>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</si>
  <si>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</si>
  <si>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</si>
  <si>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</si>
  <si>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</si>
  <si>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</si>
  <si>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</si>
  <si>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</si>
  <si>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</si>
  <si>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</si>
  <si>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</si>
  <si>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</si>
  <si>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</si>
  <si>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</si>
  <si>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</si>
  <si>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</si>
  <si>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</si>
  <si>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</si>
  <si>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</si>
  <si>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</si>
  <si>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</si>
  <si>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</si>
  <si>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</si>
  <si>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</si>
  <si>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</si>
  <si>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</si>
  <si>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</si>
  <si>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</si>
  <si>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</si>
  <si>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</si>
  <si>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</si>
  <si>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</si>
  <si>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</si>
  <si>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</si>
  <si>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</si>
  <si>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</si>
  <si>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</si>
  <si>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</si>
  <si>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</si>
  <si>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</si>
  <si>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</si>
  <si>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</si>
  <si>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</si>
  <si>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</si>
  <si>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</si>
  <si>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</si>
  <si>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</si>
  <si>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</si>
  <si>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</si>
  <si>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</si>
  <si>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</si>
  <si>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</si>
  <si>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</si>
  <si>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</si>
  <si>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</si>
  <si>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</si>
  <si>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</si>
  <si>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</si>
  <si>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</si>
  <si>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</si>
  <si>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</si>
  <si>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</si>
  <si>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</si>
  <si>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</si>
  <si>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</si>
  <si>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</si>
  <si>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</si>
  <si>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</si>
  <si>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</si>
  <si>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</si>
  <si>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</si>
  <si>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</si>
  <si>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</si>
  <si>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</si>
  <si>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</si>
  <si>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</si>
  <si>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</si>
  <si>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</si>
  <si>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</si>
  <si>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</si>
  <si>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</si>
  <si>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</si>
  <si>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</si>
  <si>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</si>
  <si>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</si>
  <si>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</si>
  <si>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</si>
  <si>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</si>
  <si>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</si>
  <si>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</si>
  <si>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</si>
  <si>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</si>
  <si>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</si>
  <si>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</si>
  <si>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</si>
  <si>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</si>
  <si>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</si>
  <si>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</si>
  <si>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</si>
  <si>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</si>
  <si>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</si>
  <si>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</si>
  <si>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</si>
  <si>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</si>
  <si>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</si>
  <si>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</si>
  <si>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</si>
  <si>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</si>
  <si>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</si>
  <si>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</si>
  <si>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</si>
  <si>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</si>
  <si>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</si>
  <si>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</si>
  <si>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</si>
  <si>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</si>
  <si>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</si>
  <si>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</si>
  <si>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</si>
  <si>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</si>
  <si>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</si>
  <si>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</si>
  <si>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</si>
  <si>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</si>
  <si>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</si>
  <si>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</si>
  <si>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</si>
  <si>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</si>
  <si>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</si>
  <si>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</si>
  <si>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</si>
  <si>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</si>
  <si>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</si>
  <si>
    <t>item no.247</t>
  </si>
  <si>
    <t>item no.248</t>
  </si>
  <si>
    <t>item no.249</t>
  </si>
  <si>
    <t>item no.250</t>
  </si>
  <si>
    <t>item no.251</t>
  </si>
  <si>
    <t>item no.252</t>
  </si>
  <si>
    <t>item no.253</t>
  </si>
  <si>
    <t>item no.254</t>
  </si>
  <si>
    <t>item no.255</t>
  </si>
  <si>
    <t>item no.256</t>
  </si>
  <si>
    <t>item no.257</t>
  </si>
  <si>
    <t>item no.258</t>
  </si>
  <si>
    <t>item no.259</t>
  </si>
  <si>
    <t>item no.260</t>
  </si>
  <si>
    <t>item no.261</t>
  </si>
  <si>
    <t>item no.262</t>
  </si>
  <si>
    <t>item no.263</t>
  </si>
  <si>
    <t>item no.264</t>
  </si>
  <si>
    <t>item no.265</t>
  </si>
  <si>
    <t>item no.266</t>
  </si>
  <si>
    <t>item no.267</t>
  </si>
  <si>
    <t>item no.268</t>
  </si>
  <si>
    <t>item no.269</t>
  </si>
  <si>
    <t>item no.270</t>
  </si>
  <si>
    <t>item no.271</t>
  </si>
  <si>
    <t>item no.272</t>
  </si>
  <si>
    <t>item no.273</t>
  </si>
  <si>
    <t>item no.274</t>
  </si>
  <si>
    <t>item no.275</t>
  </si>
  <si>
    <t>item no.276</t>
  </si>
  <si>
    <t>item no.277</t>
  </si>
  <si>
    <t>item no.278</t>
  </si>
  <si>
    <t>item no.279</t>
  </si>
  <si>
    <t>item no.280</t>
  </si>
  <si>
    <t>item no.281</t>
  </si>
  <si>
    <t>item no.282</t>
  </si>
  <si>
    <t>item no.283</t>
  </si>
  <si>
    <t>item no.284</t>
  </si>
  <si>
    <t>item no.285</t>
  </si>
  <si>
    <t>item no.286</t>
  </si>
  <si>
    <t>item no.287</t>
  </si>
  <si>
    <t>item no.288</t>
  </si>
  <si>
    <t>item no.289</t>
  </si>
  <si>
    <t>item no.290</t>
  </si>
  <si>
    <t>item no.291</t>
  </si>
  <si>
    <t>item no.292</t>
  </si>
  <si>
    <t>item no.293</t>
  </si>
  <si>
    <t>item no.294</t>
  </si>
  <si>
    <t>item no.295</t>
  </si>
  <si>
    <t>item no.296</t>
  </si>
  <si>
    <t>item no.297</t>
  </si>
  <si>
    <t>item no.298</t>
  </si>
  <si>
    <t>item no.299</t>
  </si>
  <si>
    <t>item no.300</t>
  </si>
  <si>
    <t>item no.301</t>
  </si>
  <si>
    <t>item no.302</t>
  </si>
  <si>
    <t>item no.303</t>
  </si>
  <si>
    <t>item no.304</t>
  </si>
  <si>
    <t>item no.305</t>
  </si>
  <si>
    <t>item no.306</t>
  </si>
  <si>
    <t>item no.307</t>
  </si>
  <si>
    <t>item no.308</t>
  </si>
  <si>
    <t>item no.309</t>
  </si>
  <si>
    <t>item no.310</t>
  </si>
  <si>
    <t>item no.311</t>
  </si>
  <si>
    <t>item no.312</t>
  </si>
  <si>
    <t>item no.313</t>
  </si>
  <si>
    <t>CARRIAGE OF MATERIALS</t>
  </si>
  <si>
    <t>By Mechanical Transport including loading,unloading and stacking</t>
  </si>
  <si>
    <t>Earth Lead - 5 km</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</si>
  <si>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</si>
  <si>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</si>
  <si>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</si>
  <si>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</si>
  <si>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</si>
  <si>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</si>
  <si>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</si>
  <si>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</si>
  <si>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Surface dressing of the ground including removing vegetation and in-equalities not exceeding 15 cm deep and disposal of rubbish, lead up to 50 m and lift up to 1.5 m.</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</si>
  <si>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</si>
  <si>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</si>
  <si>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</si>
  <si>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</si>
  <si>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1:1½:3 (1 cement : 1½ coarse sand (zone-III) derived from natural sources : 3 graded stone aggregate 20 mm nominal size derived from natural sources).</t>
  </si>
  <si>
    <t>Centering and shuttering including strutting, propping etc. and removal of form work for :</t>
  </si>
  <si>
    <t>Retaining walls, return walls, walls (any thickness) including attached pilasters, buttresses, plinth and string courses fillets, kerbs and steps etc.</t>
  </si>
  <si>
    <t>Providing and laying damp-proof course 40mm
 thick with cement concrete 1:2:4 (1 cement : 2
 coarse sand derived from natural sources): 4
 graded   stone   aggregate 12.5mm   nominal
 size derived from natural sources)</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</si>
  <si>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</si>
  <si>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</si>
  <si>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</si>
  <si>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Providing and laying in position specified grade of reinforced cement concrete, excluding the cost of centering, shuttering, ifnishing and reinforcement- All work up to plinth level :</t>
  </si>
  <si>
    <t>1:1.5:3 (1 cement: 1.5 coarse sand (zone-III) derived from  natural sources: 3 graded stone aggregate 20 mm nominal  size derived from natural sources).</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</si>
  <si>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</si>
  <si>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</si>
  <si>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</si>
  <si>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</si>
  <si>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Foundations, footings, bases of columns, etc. for mass concrete</t>
  </si>
  <si>
    <t>Walls (any thickness) including attached pilasters, butteresses, plinth and string courses etc.</t>
  </si>
  <si>
    <t>Suspended floors, roofs, landings, balconies and access platform</t>
  </si>
  <si>
    <t>Shelves (Cast in situ)</t>
  </si>
  <si>
    <t>Lintels, beams, plinth beams, girders, bressumers and cantilevers</t>
  </si>
  <si>
    <t>Columns, Pillars, Piers, Abutments, Posts and Struts</t>
  </si>
  <si>
    <t>Thermo-Mechanically Treated bars of grade Fe-500D or more.</t>
  </si>
  <si>
    <t>Steel reinforcement for R.C.C. work including straightening, cutting, bending, placing in position and binding all complete above plinth level.</t>
  </si>
  <si>
    <t>MASONRY WORK</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</si>
  <si>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</si>
  <si>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</si>
  <si>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</si>
  <si>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foundations and plinth in :</t>
  </si>
  <si>
    <t>cement mortar 1:4 (1 cement : 4 coarse sand)</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</si>
  <si>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</si>
  <si>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</si>
  <si>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</si>
  <si>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</si>
  <si>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</si>
  <si>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Area of slab upto 0.50 sqm</t>
  </si>
  <si>
    <t>Area of slab over 0.50 sqm</t>
  </si>
  <si>
    <t>Granite of any colour and shade</t>
  </si>
  <si>
    <t>Providing edge moulding to 18 mm thick marble stone counters, Vanities etc., including machine polishing to edge to give high gloss finish etc. complete as per design approved by Engineer-in-Charge.</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</si>
  <si>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</si>
  <si>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</si>
  <si>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Mirror polishing on marble work/Granite work/stone work where ever required to give high gloss finish complete.</t>
  </si>
  <si>
    <t>Providing and fixing stone slab with table rubbed, edges rounded and polished, of size 75x50 cm deep and 1.8 cm thick,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</si>
  <si>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</si>
  <si>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</si>
  <si>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</si>
  <si>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Second class teak wood</t>
  </si>
  <si>
    <t>Sal wood</t>
  </si>
  <si>
    <t>25 mm thick (for cupboard) including ISI marked nickel plated bright finished M.S. piano hinges with necessary screws</t>
  </si>
  <si>
    <t>Extra for providing lipping with 2nd class teak wood battens 25 mm minimum depth on all edges of flush door shutters (over all area of door shutter to be measured).</t>
  </si>
  <si>
    <t>Extra for providing vision panel not exceeding 0.1 sqm in all type of flush doors (cost of glass excluded) (overall area of door shutter to be measured):</t>
  </si>
  <si>
    <t>Rectangular or square</t>
  </si>
  <si>
    <t>Providing and fixing wooden moulded beading to door and window frames with iron screws, plugs and priming coat on unexposed surface etc. complete :</t>
  </si>
  <si>
    <t>2nd class teak wood</t>
  </si>
  <si>
    <t>50x12 mm</t>
  </si>
  <si>
    <t>Providing and fixing M.S. grills of required pattern in frames of windows etc. with M.S. flats, square or round bars etc. including priming coat with approved steel primer all complete.</t>
  </si>
  <si>
    <t>Fixed to steel windows by welding</t>
  </si>
  <si>
    <t>With 12 mm mild steel U beading</t>
  </si>
  <si>
    <t>Providing and fixing bright finished brass tower bolts (barrel type) with necessary screws etc. complete :</t>
  </si>
  <si>
    <t>200x10 mm</t>
  </si>
  <si>
    <t>150x10 mm</t>
  </si>
  <si>
    <t>100 mm</t>
  </si>
  <si>
    <t>250x16 mm</t>
  </si>
  <si>
    <t>100x10 mm</t>
  </si>
  <si>
    <t>Providing and fixing 2nd class teak wood lipping/ moulded beading or taj beading of size 18X5 mm fixed with wooden adhesive of approved quality and screws/nails on the edges of the Pre-laminated particle board as per direction of Engineer-in-charge.</t>
  </si>
  <si>
    <t>Providing and fixing magnetic catcher of approved quality in cupboard / ward robe shutters, including fixing with necessary screws etc. complete.</t>
  </si>
  <si>
    <t>Double strip (horizontal type)</t>
  </si>
  <si>
    <t>Providing and fixing powder coated telescopic drawer channels 300 mm long with necessary screws etc. complete as per directions of Engineer- in-charge.</t>
  </si>
  <si>
    <t>Providing and fixing sliding arrangement in racks/ cupboards/cabinets shutter by with stainless steel rollers to run inside C or E aluminium channel section (The payment of C or E channel shall be made separately)</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</si>
  <si>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</si>
  <si>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</si>
  <si>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Providing and fixing fly proof stainless steel grade 304 wire gauge, to windows and clerestory windows using wire gauge with average width of aperture 1.4 mm in both directions with wire of dia. 0.50 mm all complete.</t>
  </si>
  <si>
    <t>Using M.S. angels 40x40x6 mm for diagonal braces</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</si>
  <si>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</si>
  <si>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</si>
  <si>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In stringers, treads, landings etc. of stair cases, including use of chequered plate wherever required, all complete</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</si>
  <si>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</si>
  <si>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</si>
  <si>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</si>
  <si>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80 mm</t>
  </si>
  <si>
    <t>10 x 120 mm</t>
  </si>
  <si>
    <t>10 x 140 mm</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</si>
  <si>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</si>
  <si>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Brick on edge flooring with bricks of class designation 7.5 on a bed of 12 mm cement mortar, including filling the joints with same mortar, with common burnt clay non modular bricks:</t>
  </si>
  <si>
    <t>1:6 (1cement : 6 coarse sand)</t>
  </si>
  <si>
    <t>Cement concrete pavement with 1:2:4 (1 cement : 2 coarse sand : 4 graded stone aggregate 20 mm nominal size), including finishing complete.</t>
  </si>
  <si>
    <t>Medium shade pigment with 50% white cement and 50% ordinary cement</t>
  </si>
  <si>
    <t>Marble chips skirting up to 30 cm height, rubbed and polished to granolithic finish, top layer 6 mm thick with white, black, chocolate, grey, yellow or green marble chips of sizes from smallest to 4 mm nominal size, laid in cement marble powder mix 3:1 (3 cement : 1 marble powder) by weight in proportion of 4:7 (4 cement marble powder mix : 7 marble chips) by volume :</t>
  </si>
  <si>
    <t>18 mm thick with under layer 12 mm thick in cement plaster 1:3 (1 cement : 3 coarse sand) :</t>
  </si>
  <si>
    <t>Providing and fixing glass strips in joints of terrazo/ cement concrete floors.</t>
  </si>
  <si>
    <t>40 mm wide and 4 mm thick</t>
  </si>
  <si>
    <t>Providing and fixing 10 mm thick acid and/or alkali resistant tiles of approved make and colour using acid and/or alkali resisting mortar bedding, and joints filled with acid and/or alkali resisting cement as per IS : 4457, complete as per the direction of Engineer-in- Charge.</t>
  </si>
  <si>
    <t>In flooring on a bed of 10 mm thick mortar 1:4 (1 acid proof cement : 4 coarse sand)</t>
  </si>
  <si>
    <t>Acid and alkali resistant tile</t>
  </si>
  <si>
    <t>Red sand stone</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</si>
  <si>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</si>
  <si>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</si>
  <si>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</si>
  <si>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</si>
  <si>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Grouting the joints of flooring tiles having joints of 3 mm width, using epoxy grout mix of 0.70 kg of organic coated filler of desired shade (0.10 kg of hardener and 0.20 kg of resin per kg), including filling / grouting and finishing complete as per direction of Engineer-in-charge.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</si>
  <si>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</si>
  <si>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ROOFING</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</si>
  <si>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</si>
  <si>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</si>
  <si>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</si>
  <si>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100 mm diameter</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</si>
  <si>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</si>
  <si>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</si>
  <si>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</si>
  <si>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Coupler</t>
  </si>
  <si>
    <t>110 mm</t>
  </si>
  <si>
    <t>Single tee with door</t>
  </si>
  <si>
    <t>110x110x110 mm</t>
  </si>
  <si>
    <t>Single tee without door</t>
  </si>
  <si>
    <t>Bend 87.5°</t>
  </si>
  <si>
    <t>110 mm bend</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</si>
  <si>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</si>
  <si>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</si>
  <si>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GI Metal Ceiling  Lay in plain Tegular edge  Global white color tiles of size 595x595 mm, and 0.5 mm thick with 8 mm drop; made of  G I sheet having galvanizing of 100 gms/sqm (both sides inclusive) and electro statically polyester powder coated of thickness 60 microns (minimum), including factory painted after bending.</t>
  </si>
  <si>
    <t>Providing and Fixing 15 mm thick densified tegular edged eco friendly light weight calcium silicate false ceiling tiles of approved texture of size 595 x 595 mm in true horizontal level, suspended on inter locking metal grid of hot dipped galvanised steel sections (galvanising @ 120 grams per sqm including both side) consisting of main ‘T’ runner suitably spaced at joints to get required length and of size 24x38 mm made from 0.33 mm thick (minimum) sheet, spaced 1200 mm centre to centre, and cross “T” of size 24x28 mm made out of 0.33 mm (Minimum) sheet, 1200 mm long spaced between main’T’ at 600 mm centre to centre to form a grid of 1200x600 mm and secondary cross ‘T’ of length 600 mm and size 24 x28 mm made of 0.33 mm thick (Minimum) sheet to be inter locked at middle of the 1200x 600 mm panel to from grid of size 600x600 mm, resting on periphery walls /partitions on a Perimeter wall angle pre-coated steel of size(24x24X3000 mm made of 0.40 mm thick (minimum) sheet with the help of rawl plugs at 450 mm centre to centre with 25 mm long dry wall screws @ 230 mm interval and laying 15 mm thick densified edges calicum silicate ceiling tiles of approved texture in the grid, including, cutting/ making opening for services like diffusers, grills, light fittings, fixtures, smoke detectors etc., wherever required. Main ‘T’ runners to be suspended from ceiling using G.I. slotted cleats of size 25x35x1.6 mm fixed to ceiling with 12.5 mm dia and 50 mm long dash fasteners, 4 mm G.I. adjustable rods with galvanised steel level clips of size 85 x 30 x 0.8 mm, spaced at 1200 mm centre to centre along main ‘T’, bottom exposed with 24 mm of all Tsections shall be pre-painted with polyster baked paint, for all heights, as per specifications, drawings and as directed by Engineer-in-Charge. Note :- Only calcium silicate false ceiling area will be measured from wall to wall. No deduction shall be made for exposed frames/opening (cut outs) having area less than 0.30 sqm.The calcium silicate ceiling tile shall have NRC value of 0.50 (Minimum), light reflection &gt; 85%, non- combustible as per B.S. 476 part IV, 100% humidity resistance and also having thermal conductivity &lt;0.043 w/mK.</t>
  </si>
  <si>
    <t>6 mm cement plaster of mix :</t>
  </si>
  <si>
    <t>1:3 (1 cement : 3 fine sand)</t>
  </si>
  <si>
    <t>White washing with lime to give an even shade :</t>
  </si>
  <si>
    <t>New work (three or more coats)</t>
  </si>
  <si>
    <t>Distempering with 1st quality acrylic distemper (ready mixed) having VOC content less than 50 gms/litre, of approved manufacturer, of required shade and colour complete, as per manufacturer's specification.</t>
  </si>
  <si>
    <t>Applying one coat of water thinnable cement primer of approved brand and manufacture on wall surface :</t>
  </si>
  <si>
    <t>Water thinnable cement primer</t>
  </si>
  <si>
    <t>Finishing walls with Acrylic Smooth exterior paint of required shade :</t>
  </si>
  <si>
    <t>New work (Two or more coat applied @ 1.67 ltr/10 sqm over and including priming coat of exterior primer applied @ 2.20 kg/10 sqm)</t>
  </si>
  <si>
    <t>Painting with silicon &amp; acrylic emulsion based water thinnable sealer of approved brand and manufacture on wet or patchy portion of plastered surfaces :</t>
  </si>
  <si>
    <t>Two coats</t>
  </si>
  <si>
    <t>Wall painting with acrylic emulsion paint of approved brand and manufacture to give an even shade :</t>
  </si>
  <si>
    <t>Painting with synthetic enamel paint of approved brand and manufacture of required colour to give an even shade :</t>
  </si>
  <si>
    <t>Two or more coats on new work over an under coat of suitable shade with ordinary paint of approved brand and manufacture</t>
  </si>
  <si>
    <t>French spirit polishing :</t>
  </si>
  <si>
    <t>Two or more coats on new works including a coat of wood filler</t>
  </si>
  <si>
    <t>Washed stone grit plaster on exterior walls height upto 10 metre above ground level, in two layers, under layer 12 mm cement plaster 1:4 (1 cement : 4 coarse sand ), furrowing the under layer with scratching tool, applying cement slurry on the under layer @ 2 Kg of cement per square metre, top layer 15 mm cement plaster 1:1/ 2:2 (1 cement: 1/2 coarse sand : 2 stone chipping 10 mm nominal size), in panels with groove all around as per approved pattern, including scrubbing and washing the top layer with brushes and water to expose the stone chippings ,complete as per specification and direction of Engineer-in-charge (payment for providing grooves shall be made separately).</t>
  </si>
  <si>
    <t>Providing and applying white cement based putty of average thickness 1 mm, of approved brand and manufacturer, over the plastered wall surface to prepare the surface even and smooth complete.</t>
  </si>
  <si>
    <t>Old work (two or more coats)</t>
  </si>
  <si>
    <t>Distempering with 1st quality acrylic distember (Ready mix) having VOC content less than 50 grams/ litre  of approved brand and manufacture to give an even shade :</t>
  </si>
  <si>
    <t>Old work (one or more coats)</t>
  </si>
  <si>
    <t>Wall painting with plastic emulsion paint of approved brand and manufacture to give an even shade: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</si>
  <si>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</si>
  <si>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</si>
  <si>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</si>
  <si>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</si>
  <si>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</si>
  <si>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</si>
  <si>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Float glass panes of nominal thickness 4 mm (weight not less than 10kg/sqm)</t>
  </si>
  <si>
    <t>DISMANTLING AND DEMOLISHING</t>
  </si>
  <si>
    <t>Nominal concrete 1:4:8 or leaner mix (i/c equivalent design mix)</t>
  </si>
  <si>
    <t>Removing mortar from bricks and cleaning bricks including stacking within a lead of 50 m (stacks of cleaned bricks shall be measured):</t>
  </si>
  <si>
    <t>From brick work in cement mortar</t>
  </si>
  <si>
    <t>Of area beyond 3 sq. metres</t>
  </si>
  <si>
    <t>Taking out doors, windows and clerestory window shutters (steel or wood) including stacking within 50 metres lead :</t>
  </si>
  <si>
    <t>Dismantling tile work in floors and roofs laid in cement mortar including stacking material within 50 metres lead.</t>
  </si>
  <si>
    <t>For thickness of tiles 10 mm to 25 mm</t>
  </si>
  <si>
    <t>Demolishing dry brick pitching in floors, drains etc. including stacking of serviceable material and disposal of unserviceable material within 50 metres lead :</t>
  </si>
  <si>
    <t>Dismantling roofing including ridges, hips, valleys and gutters etc., and stacking the material within 50 metres lead of:</t>
  </si>
  <si>
    <t>G.S. Sheet</t>
  </si>
  <si>
    <t>Asbestos Cement sheet</t>
  </si>
  <si>
    <t>Dismantling wooden boardings in lining of walls and partitions, excluding supporting members but including stacking within 50 metres lead :</t>
  </si>
  <si>
    <t>Thickness above 25 mm up to 40 mm</t>
  </si>
  <si>
    <t>Dismantling C.I. or asbestos rain water pipe with fittings and clamps including stacking the material within 50 metres lead :</t>
  </si>
  <si>
    <t>100 mm dia pipe</t>
  </si>
  <si>
    <t>Dismantling aluminium/ Gypsum partitions, doors, windows, fixed glazing and false ceiling including disposal of unserviceable material and stacking of serviceable material with in 50 meters lead as directed by Engineer-in-charge.</t>
  </si>
  <si>
    <t>ROAD WORK</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</si>
  <si>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</si>
  <si>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</si>
  <si>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</si>
  <si>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</si>
  <si>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</si>
  <si>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</si>
  <si>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wash basin with C.I. brackets, 15 mm C.P. brass pillar taps, 32 mm C.P. brass waste of standard pattern, including painting of fittings and brackets, cutting and making good the walls wherever require:</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</si>
  <si>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</si>
  <si>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</si>
  <si>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250 mm</t>
  </si>
  <si>
    <t>Kitchen sink without drain board</t>
  </si>
  <si>
    <t>470x420 mm bowl depth 178 mm</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</si>
  <si>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t>
  </si>
  <si>
    <t>Size 450x300x150 mm</t>
  </si>
  <si>
    <t>Size 600x450x200 mm</t>
  </si>
  <si>
    <t>Providing and fixing white vitreous china pedestal type (European type/ wash down type) water closet pan.</t>
  </si>
  <si>
    <t>Providing and fixing P.V.C. low level flushing cistern with manually controlled device (handle lever) conforming to IS : 7231, with all fittings and fixtures complete.</t>
  </si>
  <si>
    <t>10 litre capacity - White</t>
  </si>
  <si>
    <t>Providing and fixing white vitreous china wash basin including making all connections but excluding the cost of fittings :</t>
  </si>
  <si>
    <t>Flat back wash basin of size 550x400 mm</t>
  </si>
  <si>
    <t>Providing and fixing white vitreous china laboratory sink including making all connections excluding cost of fittings :</t>
  </si>
  <si>
    <t>Providing and fixing P.V.C. waste pipe for sink or wash basin including P.V.C. waste fittings complete.</t>
  </si>
  <si>
    <t>Semi rigid pipe</t>
  </si>
  <si>
    <t>32 mm dia</t>
  </si>
  <si>
    <t>40 mm dia</t>
  </si>
  <si>
    <t>Flexible pipe</t>
  </si>
  <si>
    <t>Providing and fixing 100 mm sand cast Iron grating for gully trap.</t>
  </si>
  <si>
    <t>Providing and fixing 600x450 mm beveled edge mirror of superior glass (of approved quality) complete with 6 mm thick hard board ground fixed to wooden cleats with C.P. brass screws and washers complete.</t>
  </si>
  <si>
    <t>Providing and fixing mirror of superior glass (of approved quality) and of required shape and size with plastic moulded frame of approved make and shade with 6 mm thick hard board backing :</t>
  </si>
  <si>
    <t>Rectangular shape 1500x450 mm</t>
  </si>
  <si>
    <t>Providing and fixing toilet paper holder :</t>
  </si>
  <si>
    <t>C.P. brass</t>
  </si>
  <si>
    <t>Providing and fixing soil, waste and vent pipes :</t>
  </si>
  <si>
    <t>100 mm dia</t>
  </si>
  <si>
    <t>Sand cast iron S&amp;S pipe as per IS: 1729</t>
  </si>
  <si>
    <t>75 mm diameter :</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</si>
  <si>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</si>
  <si>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</si>
  <si>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For 75 mm dia pipe</t>
  </si>
  <si>
    <t>Providing and fixing bend of required degree with access door, insertion rubber washer 3 mm thick, bolts and nuts complete.</t>
  </si>
  <si>
    <t>Sand cast iron S&amp;S as per IS - 1729</t>
  </si>
  <si>
    <t>75 mm dia</t>
  </si>
  <si>
    <t>Providing and fixing plain bend of required degree.</t>
  </si>
  <si>
    <t>Providing and fixing single equal plain junction of required degree with access door, insertion rubber washer 3 mm thick, bolts and nuts complete.</t>
  </si>
  <si>
    <t>100x100x100 mm</t>
  </si>
  <si>
    <t>75x75x75 mm</t>
  </si>
  <si>
    <t>Providing and fixing single equal plain junction of required degree :</t>
  </si>
  <si>
    <t>75 mm</t>
  </si>
  <si>
    <t>Providing and fixing collar :</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</si>
  <si>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</si>
  <si>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</si>
  <si>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</si>
  <si>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</si>
  <si>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</si>
  <si>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Sand cast iron S&amp;S as per IS - 3989</t>
  </si>
  <si>
    <t>WATER SUPPLY</t>
  </si>
  <si>
    <t>Providing and fixing G.I. pipes complete with G.I. fittings and clamps, i/c cutting and making good the walls etc. Internal work - Exposed on wall</t>
  </si>
  <si>
    <t>15 mm dia nominal bore</t>
  </si>
  <si>
    <t>20 mm dia nominal bore</t>
  </si>
  <si>
    <t>25 mm dia nominal bore</t>
  </si>
  <si>
    <t>32 mm dia nominal bore</t>
  </si>
  <si>
    <t>40 mm dia nominal bore</t>
  </si>
  <si>
    <t>50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</si>
  <si>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</si>
  <si>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</si>
  <si>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65 mm dia nominal bore</t>
  </si>
  <si>
    <t>Making connection of G.I. distribution branch with G.I. main of following sizes by providing and fixing tee, including cutting and threading the pipe etc. complete :</t>
  </si>
  <si>
    <t>25 to 40 mm nominal bore</t>
  </si>
  <si>
    <t>50 to 80 mm nominal bore</t>
  </si>
  <si>
    <t>Providing and fixing brass stop cock of approved quality :</t>
  </si>
  <si>
    <t>15 mm nominal bore</t>
  </si>
  <si>
    <t>20 mm nominal bore</t>
  </si>
  <si>
    <t>Providing and fixing gun metal gate valve with C.I. wheel of approved quality (screwed end) :</t>
  </si>
  <si>
    <t>25 mm nominal bore</t>
  </si>
  <si>
    <t>32 mm nominal bore.</t>
  </si>
  <si>
    <t>40 mm nominal bore</t>
  </si>
  <si>
    <t>50 mm nominal bore</t>
  </si>
  <si>
    <t>65 mm nominal bore</t>
  </si>
  <si>
    <t>Providing and fixing ball valve (brass) of approved quality, High or low pressure, with plastic floats complete :</t>
  </si>
  <si>
    <t>Providing and fixing uplasticised PVC connection pipe with brass unions :</t>
  </si>
  <si>
    <t>45 cm length</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</si>
  <si>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</si>
  <si>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</si>
  <si>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t>
  </si>
  <si>
    <t>25 mm diameter pipe</t>
  </si>
  <si>
    <t>32 mm diameter pipe</t>
  </si>
  <si>
    <t>40 mm diameter pipe</t>
  </si>
  <si>
    <t>Providing and filling sand of grading zone V or coarser grade, allround the G.I. pipes in external work :</t>
  </si>
  <si>
    <t>32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</si>
  <si>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</si>
  <si>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</si>
  <si>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long nose bib cock of approved quality conforming to IS standards and weighing not less than 810 gms.</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</si>
  <si>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</si>
  <si>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</si>
  <si>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</si>
  <si>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</si>
  <si>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Cutting holes up to 30x30 cm in walls including making good the same:</t>
  </si>
  <si>
    <t>With common burnt clay F.P.S. (non modular) bricks</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</si>
  <si>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</si>
  <si>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Making chases up to 7.5x7.5 cm in walls including making good and finishing with matching surface after housing G.I. pipe etc.</t>
  </si>
  <si>
    <t>DRAINAGE</t>
  </si>
  <si>
    <t>Providing, laying and jointing glazed stoneware pipes class SP-1 with stiff mixture of cement mortar in the proportion of 1:1 (1 cement : 1 fine sand) including testing of joints etc. complete :</t>
  </si>
  <si>
    <t>150 mm diameter</t>
  </si>
  <si>
    <t>Providing and laying cement concrete 1:5:10 (1 cement : 5 coarse sand : 10 graded stone aggregate 40 mm nominal size) up to haunches of S.W. pipes including bed concrete as per standard design :</t>
  </si>
  <si>
    <t>100 mm diameter S.W. pipe</t>
  </si>
  <si>
    <t>150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</si>
  <si>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</si>
  <si>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150 x 100 mm size P type</t>
  </si>
  <si>
    <t>With common burnt clay F.P.S. (non modular) bricks of class designation 7.5</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</si>
  <si>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</si>
  <si>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</si>
  <si>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Inside size 120x90 cm and 90 cm deep including C.I. cover with frame (medium duty) 500 mm internal diameter, total weight of cover and frame to be not less than 116 kg (weight of cover 58 kg and weight of frame 58 kg) :</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</si>
  <si>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</si>
  <si>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</si>
  <si>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Constructing brick masonry road gully chamber 50x45x60 cm with bricks in cement mortar 1:4 (1 cement : 4 coarse sand) including 500x450 mm pre-cast R.C.C. horizontal grating with frame complete as per standard design :</t>
  </si>
  <si>
    <t>Constructing brick masonry road gully chamber 45x45x77.5 cm with bricks in cement mortar 1:4 (1 cement : 4 coarse sand ) with precast R.C.C. vertical grating complete as per standard design :</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</si>
  <si>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</si>
  <si>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</si>
  <si>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</si>
  <si>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</si>
  <si>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</si>
  <si>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</si>
  <si>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Pre-laminated particle board with decorative lamination on one side and balancing lamination on other side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</si>
  <si>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</si>
  <si>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</si>
  <si>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</si>
  <si>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t>
  </si>
  <si>
    <t>With stainless steel cover plate minimum 1.25 mm thickness</t>
  </si>
  <si>
    <t>Providing and fixing stainless steel (SS 304 grade) adjustable friction windows stays of approved quality with necessary stainless steel screws etc. to the side hung windows as per direction of Engineer-in-charge complete.</t>
  </si>
  <si>
    <t>255 X 19 mm</t>
  </si>
  <si>
    <t>355 X 19 mm</t>
  </si>
  <si>
    <t>Providing and fixing Brass 100mm mortice latch and lock with 6 levers without pair of handles (best make of approved quality) for aluminium doors including necessary cutting and making good etc. complete.</t>
  </si>
  <si>
    <t>Providing and fixing aluminium round shape handle of outer dia 100 mm with SS screws etc. complete as per direction of Engineer-in-charge</t>
  </si>
  <si>
    <t>Anodized (AC 15 ) aluminium</t>
  </si>
  <si>
    <t>Providing and fixing anodised aluminium grill (anodised transparent or dyed to required shade according to IS: 1868 with minimum anodic coating of grade AC 15) of approved design/pattern, with approved standard section and fixed to the existing window frame with C.P. brass/ stainless steel screws @ 200 mm centre to centre, including cutting the grill to proper opening size for fixing and operation of handles and fixing approved anodised aluminium standard section around the opening, all complete as per requirement and direction of Engineer-in-charge. (Only weight of grill to be measured for payment).</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</si>
  <si>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</si>
  <si>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</si>
  <si>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</si>
  <si>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Grading roof for water proofing treatment with</t>
  </si>
  <si>
    <t>Cement concrete 1:2:4 (1 cement : 2 coarse sand : 4 graded stone aggregate 20mm nominal size)</t>
  </si>
  <si>
    <t>Cement mortar 1:3 (1 cement : 3 coarse sand)</t>
  </si>
  <si>
    <t>STRUCTURAL GLAZING ALUMINIUM COMPOSITE PANEL</t>
  </si>
  <si>
    <t>Designing, fabricating, testing, protection, installing and fixing in  position semi (grid) unitized system of structural glazing (with open  joints) for linear as well as curvilinear portions of the building for all  heights and all levels, including:
 (a) Structural analysis &amp; design and preparation of shop drawings for  the specified design loads conforming to IS 875 part III (the system  must passed the proof test at 1.5 times design wind pressure without  any failure), including functional design of the aluminum sections for  fixing glazing panels of various thicknesses, aluminium cleats, sleeves  and splice plates etc. gaskets, screws, toggles, nuts, bolts, clamps  etc., structural and weather silicone sealants, flashings, fire stop  (barrier)-cum-smoke seals, microwave cured EPDM gaskets for water  tightness, pressure equalisation &amp; drainage and protection against fire hazard including:
 (b) Fabricating and supplying serrated M.S. hot dip galvanised /  Aluminium alloy of 6005 T5 brackets of required sizes, sections and  profiles etc. to accommodate 3 Dimentional movement for achieving  perfect verticality and fixing structural glazing system rigidly to the  RCC/ masonry/structural steel framework of building structure using  stainless steel anchor fasteners/ bolts, nylon seperator to prevent  bimetallic contacts with nuts and washers etc. of stainless steel  grade 316, of the required capacity and in required numbers.
 (c) Providing and filling, two part pump filled, structural silicone sealant  and one part weather silicone sealant compatible with the structural  silicone sealant of required bite size in a clean and controlled factory  / work shop environment, including double sided spacer tape, setting  blocks and backer rod, all of approved grade, brand and manufacture,  as per the approved sealant design, within and all around the  perimeter for holding glass.
 (d) Providing and fixing in position flashings of solid aluminium sheet  1 mm thick and of sizes, shapes and profiles, as required as per the  site conditions, to seal the gap between the building structure and  all its interfaces with curtain glazing to make it watertight.
 (e) Making provision for drainage of moisture/ water that enters the  curtain glazing system to make it watertight, by incorporating  principles of pressure equalization, providing suitable gutter profiles  at bottom (if required), making necessary holes of required sizes  and of required numbers etc. complete. This item includes cost of all  inputs of designing, labour for fabricating and installation of aluminium  grid, installation of glazed units, T&amp;P, scaffolding and other incidental  charges including wastages etc., enabling temporary structures and  services, cranes or cradles etc. as described above and as specified.  The item includes the cost of getting all the structural and functional design including shop drawings checked by a structural designer,  dully approved by Engineer-in-charge. The item also includes the  cost of all mock ups at site, cost of all samples of the individual  components for testing in an approved laboratory, field tests on the  assembled working structural glazing as specified, cleaning and  protection till the handing over of the building for occupation. In the  end, the Contractor shall provide a water tight structural glazing having  all the performance characteristics etc. all complete as required, as  per the Architectural drawings, as per item description, as specified,  as per the approved shop drawings and as directed by the Engineer-  in-Charge.
 Note:- 1. The cost of providing extruded aluminium frames, shadow  boxes, extruded aluminium section capping for fixing in the grooves  of the curtain glazing and vermin proof stainless steel wire mesh  shall be paid for separately under relevant items under this sub-  head. However, for the purpose of payment, only the actual area of  structural glazing (including width of grooves) on the external face  shall be measured in sqm. up to two decimal places.
 Note:-2. The following performance test are to be conducted on  structural glazing system if area of structural glazing exceeds 2500  Sqm from the certified laboratories accreditated by NABL(National  Accreditation Board for Testing and Calibration Laboratories),  Department of Science &amp; Technologies, India. Cost of testing is  payable separately.</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</si>
  <si>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</si>
  <si>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</si>
  <si>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50mm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</si>
  <si>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</si>
  <si>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above 12 mm diameter</t>
  </si>
  <si>
    <t>Providing, mixing and applying bonding coat of approved adhesive on chipped portion of RCC as per  specifications and direction of Engineer-In-charge complete in all respect.</t>
  </si>
  <si>
    <t>Epoxy bonding adhesive having coverage 2.20 sqm/kg of approved make</t>
  </si>
  <si>
    <t>Providing, erecting, maintaining and removing temporary protective screens made out of specified fabric with all necessary fixing arrangement to ensure that it remains in position for the work duration as required by the Engineer-in-charge.</t>
  </si>
  <si>
    <t>Wooven PVC cloth</t>
  </si>
  <si>
    <t>metre</t>
  </si>
  <si>
    <t>one set</t>
  </si>
  <si>
    <t>1000 Nos</t>
  </si>
  <si>
    <t>per litre</t>
  </si>
  <si>
    <t>Sqm</t>
  </si>
  <si>
    <t>Each</t>
  </si>
  <si>
    <t>item no.314</t>
  </si>
  <si>
    <t>item no.315</t>
  </si>
  <si>
    <t>item no.316</t>
  </si>
  <si>
    <t>item no.317</t>
  </si>
  <si>
    <t>item no.318</t>
  </si>
  <si>
    <t>item no.319</t>
  </si>
  <si>
    <t>item no.320</t>
  </si>
  <si>
    <t>item no.321</t>
  </si>
  <si>
    <t>item no.322</t>
  </si>
  <si>
    <t>item no.323</t>
  </si>
  <si>
    <t>item no.324</t>
  </si>
  <si>
    <t>item no.325</t>
  </si>
  <si>
    <t>item no.326</t>
  </si>
  <si>
    <t>item no.327</t>
  </si>
  <si>
    <t>item no.328</t>
  </si>
  <si>
    <t>item no.329</t>
  </si>
  <si>
    <t>item no.330</t>
  </si>
  <si>
    <t>item no.331</t>
  </si>
  <si>
    <t>item no.332</t>
  </si>
  <si>
    <t>item no.333</t>
  </si>
  <si>
    <t>item no.334</t>
  </si>
  <si>
    <t>item no.335</t>
  </si>
  <si>
    <t>item no.336</t>
  </si>
  <si>
    <t>item no.337</t>
  </si>
  <si>
    <t>item no.338</t>
  </si>
  <si>
    <t>item no.339</t>
  </si>
  <si>
    <t>item no.340</t>
  </si>
  <si>
    <t>item no.341</t>
  </si>
  <si>
    <t>item no.342</t>
  </si>
  <si>
    <t>item no.343</t>
  </si>
  <si>
    <t>item no.344</t>
  </si>
  <si>
    <t>item no.345</t>
  </si>
  <si>
    <t>item no.346</t>
  </si>
  <si>
    <t>item no.347</t>
  </si>
  <si>
    <t>item no.348</t>
  </si>
  <si>
    <t>item no.349</t>
  </si>
  <si>
    <t>item no.350</t>
  </si>
  <si>
    <t>item no.351</t>
  </si>
  <si>
    <t>item no.352</t>
  </si>
  <si>
    <t>item no.353</t>
  </si>
  <si>
    <t>item no.354</t>
  </si>
  <si>
    <t>item no.355</t>
  </si>
  <si>
    <t>item no.356</t>
  </si>
  <si>
    <t>item no.357</t>
  </si>
  <si>
    <t>item no.358</t>
  </si>
  <si>
    <t>item no.359</t>
  </si>
  <si>
    <t>item no.360</t>
  </si>
  <si>
    <t>item no.361</t>
  </si>
  <si>
    <t>item no.362</t>
  </si>
  <si>
    <t>item no.363</t>
  </si>
  <si>
    <t>item no.364</t>
  </si>
  <si>
    <t>item no.365</t>
  </si>
  <si>
    <t>item no.366</t>
  </si>
  <si>
    <t>item no.367</t>
  </si>
  <si>
    <t>item no.368</t>
  </si>
  <si>
    <t>item no.369</t>
  </si>
  <si>
    <t>item no.370</t>
  </si>
  <si>
    <t>item no.371</t>
  </si>
  <si>
    <t>item no.372</t>
  </si>
  <si>
    <t>item no.373</t>
  </si>
  <si>
    <t>item no.374</t>
  </si>
  <si>
    <t>item no.375</t>
  </si>
  <si>
    <t>item no.376</t>
  </si>
  <si>
    <t>item no.377</t>
  </si>
  <si>
    <t>item no.378</t>
  </si>
  <si>
    <t>item no.379</t>
  </si>
  <si>
    <t>item no.380</t>
  </si>
  <si>
    <t>item no.381</t>
  </si>
  <si>
    <t>item no.382</t>
  </si>
  <si>
    <t>item no.383</t>
  </si>
  <si>
    <t>item no.384</t>
  </si>
  <si>
    <t>item no.385</t>
  </si>
  <si>
    <t>item no.386</t>
  </si>
  <si>
    <t>item no.387</t>
  </si>
  <si>
    <t>item no.388</t>
  </si>
  <si>
    <t>item no.389</t>
  </si>
  <si>
    <t>item no.390</t>
  </si>
  <si>
    <t>item no.391</t>
  </si>
  <si>
    <t>item no.392</t>
  </si>
  <si>
    <t>item no.393</t>
  </si>
  <si>
    <t>item no.394</t>
  </si>
  <si>
    <t>item no.395</t>
  </si>
  <si>
    <t>item no.396</t>
  </si>
  <si>
    <t>item no.397</t>
  </si>
  <si>
    <t>item no.398</t>
  </si>
  <si>
    <t>item no.399</t>
  </si>
  <si>
    <t>item no.400</t>
  </si>
  <si>
    <t>item no.401</t>
  </si>
  <si>
    <t>item no.402</t>
  </si>
  <si>
    <t>item no.403</t>
  </si>
  <si>
    <t>item no.404</t>
  </si>
  <si>
    <t>item no.405</t>
  </si>
  <si>
    <t>item no.406</t>
  </si>
  <si>
    <t>item no.407</t>
  </si>
  <si>
    <t>item no.408</t>
  </si>
  <si>
    <t>item no.409</t>
  </si>
  <si>
    <t>item no.410</t>
  </si>
  <si>
    <t>item no.411</t>
  </si>
  <si>
    <t>item no.412</t>
  </si>
  <si>
    <t>item no.413</t>
  </si>
  <si>
    <t>item no.414</t>
  </si>
  <si>
    <t>item no.415</t>
  </si>
  <si>
    <t>item no.416</t>
  </si>
  <si>
    <t>item no.417</t>
  </si>
  <si>
    <t>item no.418</t>
  </si>
  <si>
    <t>item no.419</t>
  </si>
  <si>
    <t>item no.420</t>
  </si>
  <si>
    <t>item no.421</t>
  </si>
  <si>
    <t>item no.422</t>
  </si>
  <si>
    <t>item no.423</t>
  </si>
  <si>
    <t>item no.424</t>
  </si>
  <si>
    <t>item no.425</t>
  </si>
  <si>
    <t>item no.426</t>
  </si>
  <si>
    <t>item no.427</t>
  </si>
  <si>
    <t>item no.428</t>
  </si>
  <si>
    <t>item no.429</t>
  </si>
  <si>
    <t>item no.430</t>
  </si>
  <si>
    <t>item no.431</t>
  </si>
  <si>
    <t>item no.432</t>
  </si>
  <si>
    <t>item no.433</t>
  </si>
  <si>
    <t>item no.434</t>
  </si>
  <si>
    <t>item no.435</t>
  </si>
  <si>
    <t>item no.436</t>
  </si>
  <si>
    <t>item no.437</t>
  </si>
  <si>
    <t>item no.438</t>
  </si>
  <si>
    <t>item no.439</t>
  </si>
  <si>
    <t>item no.440</t>
  </si>
  <si>
    <t>item no.441</t>
  </si>
  <si>
    <t>item no.442</t>
  </si>
  <si>
    <t>item no.443</t>
  </si>
  <si>
    <t>item no.444</t>
  </si>
  <si>
    <t>item no.445</t>
  </si>
  <si>
    <t>item no.446</t>
  </si>
  <si>
    <t>item no.447</t>
  </si>
  <si>
    <t>item no.448</t>
  </si>
  <si>
    <t>item no.449</t>
  </si>
  <si>
    <t>item no.450</t>
  </si>
  <si>
    <t>item no.451</t>
  </si>
  <si>
    <t>item no.452</t>
  </si>
  <si>
    <t>item no.453</t>
  </si>
  <si>
    <t>item no.454</t>
  </si>
  <si>
    <t>item no.455</t>
  </si>
  <si>
    <t>item no.456</t>
  </si>
  <si>
    <t>item no.457</t>
  </si>
  <si>
    <t>item no.458</t>
  </si>
  <si>
    <t>item no.459</t>
  </si>
  <si>
    <t>item no.460</t>
  </si>
  <si>
    <t>item no.461</t>
  </si>
  <si>
    <t>item no.462</t>
  </si>
  <si>
    <t>item no.463</t>
  </si>
  <si>
    <t>item no.464</t>
  </si>
  <si>
    <t>item no.465</t>
  </si>
  <si>
    <t>item no.466</t>
  </si>
  <si>
    <t>item no.467</t>
  </si>
  <si>
    <t>item no.468</t>
  </si>
  <si>
    <t>item no.469</t>
  </si>
  <si>
    <t>item no.470</t>
  </si>
  <si>
    <t>item no.471</t>
  </si>
  <si>
    <t>item no.472</t>
  </si>
  <si>
    <t>item no.473</t>
  </si>
  <si>
    <t>item no.474</t>
  </si>
  <si>
    <t>item no.475</t>
  </si>
  <si>
    <t>item no.476</t>
  </si>
  <si>
    <t>item no.477</t>
  </si>
  <si>
    <t>item no.478</t>
  </si>
  <si>
    <t>item no.479</t>
  </si>
  <si>
    <t>item no.480</t>
  </si>
  <si>
    <t>item no.481</t>
  </si>
  <si>
    <t>item no.482</t>
  </si>
  <si>
    <t>item no.483</t>
  </si>
  <si>
    <t>item no.484</t>
  </si>
  <si>
    <t>item no.485</t>
  </si>
  <si>
    <t>item no.486</t>
  </si>
  <si>
    <t>item no.487</t>
  </si>
  <si>
    <t>item no.488</t>
  </si>
  <si>
    <t>item no.489</t>
  </si>
  <si>
    <t>item no.490</t>
  </si>
  <si>
    <t>item no.491</t>
  </si>
  <si>
    <t>item no.492</t>
  </si>
  <si>
    <t>item no.493</t>
  </si>
  <si>
    <t>item no.494</t>
  </si>
  <si>
    <t>item no.495</t>
  </si>
  <si>
    <t>item no.496</t>
  </si>
  <si>
    <t>item no.497</t>
  </si>
  <si>
    <t>item no.498</t>
  </si>
  <si>
    <t>item no.499</t>
  </si>
  <si>
    <t>item no.500</t>
  </si>
  <si>
    <t>item no.501</t>
  </si>
  <si>
    <t>item no.502</t>
  </si>
  <si>
    <t>item no.503</t>
  </si>
  <si>
    <t>item no.504</t>
  </si>
  <si>
    <t>item no.505</t>
  </si>
  <si>
    <t>item no.506</t>
  </si>
  <si>
    <t>item no.507</t>
  </si>
  <si>
    <t>item no.508</t>
  </si>
  <si>
    <t>item no.509</t>
  </si>
  <si>
    <t>item no.510</t>
  </si>
  <si>
    <t>item no.511</t>
  </si>
  <si>
    <t>item no.512</t>
  </si>
  <si>
    <t>item no.513</t>
  </si>
  <si>
    <t>item no.514</t>
  </si>
  <si>
    <t>item no.515</t>
  </si>
  <si>
    <t>item no.516</t>
  </si>
  <si>
    <t>item no.517</t>
  </si>
  <si>
    <t>item no.518</t>
  </si>
  <si>
    <t>item no.519</t>
  </si>
  <si>
    <t>item no.520</t>
  </si>
  <si>
    <t>item no.521</t>
  </si>
  <si>
    <t>item no.522</t>
  </si>
  <si>
    <t>item no.523</t>
  </si>
  <si>
    <t>item no.524</t>
  </si>
  <si>
    <t>item no.525</t>
  </si>
  <si>
    <t>item no.526</t>
  </si>
  <si>
    <t>item no.527</t>
  </si>
  <si>
    <t>item no.528</t>
  </si>
  <si>
    <t>item no.529</t>
  </si>
  <si>
    <t>item no.530</t>
  </si>
  <si>
    <t>item no.531</t>
  </si>
  <si>
    <t>item no.532</t>
  </si>
  <si>
    <t>item no.533</t>
  </si>
  <si>
    <t>item no.534</t>
  </si>
  <si>
    <t>item no.535</t>
  </si>
  <si>
    <t>item no.536</t>
  </si>
  <si>
    <t>item no.537</t>
  </si>
  <si>
    <t>item no.538</t>
  </si>
  <si>
    <t>item no.539</t>
  </si>
  <si>
    <t>item no.540</t>
  </si>
  <si>
    <t>item no.541</t>
  </si>
  <si>
    <t>item no.542</t>
  </si>
  <si>
    <t>item no.543</t>
  </si>
  <si>
    <t>item no.544</t>
  </si>
  <si>
    <t>item no.545</t>
  </si>
  <si>
    <t>item no.546</t>
  </si>
  <si>
    <t>item no.547</t>
  </si>
  <si>
    <t>item no.548</t>
  </si>
  <si>
    <t>item no.549</t>
  </si>
  <si>
    <t>item no.550</t>
  </si>
  <si>
    <t>item no.551</t>
  </si>
  <si>
    <t>item no.552</t>
  </si>
  <si>
    <t>item no.553</t>
  </si>
  <si>
    <t>item no.554</t>
  </si>
  <si>
    <t>item no.555</t>
  </si>
  <si>
    <t>item no.556</t>
  </si>
  <si>
    <t>item no.557</t>
  </si>
  <si>
    <t>item no.558</t>
  </si>
  <si>
    <t>item no.559</t>
  </si>
  <si>
    <t>item no.560</t>
  </si>
  <si>
    <t>item no.561</t>
  </si>
  <si>
    <t>item no.562</t>
  </si>
  <si>
    <t>item no.563</t>
  </si>
  <si>
    <t>item no.564</t>
  </si>
  <si>
    <t>item no.565</t>
  </si>
  <si>
    <t>item no.566</t>
  </si>
  <si>
    <t>item no.567</t>
  </si>
  <si>
    <t>item no.568</t>
  </si>
  <si>
    <t>item no.569</t>
  </si>
  <si>
    <t>item no.570</t>
  </si>
  <si>
    <t>item no.571</t>
  </si>
  <si>
    <t>item no.572</t>
  </si>
  <si>
    <t>item no.573</t>
  </si>
  <si>
    <t>item no.574</t>
  </si>
  <si>
    <t>item no.575</t>
  </si>
  <si>
    <t>item no.576</t>
  </si>
  <si>
    <t>item no.577</t>
  </si>
  <si>
    <t>item no.578</t>
  </si>
  <si>
    <t>item no.579</t>
  </si>
  <si>
    <t>item no.580</t>
  </si>
  <si>
    <t>item no.581</t>
  </si>
  <si>
    <t>item no.582</t>
  </si>
  <si>
    <t>item no.583</t>
  </si>
  <si>
    <t>item no.584</t>
  </si>
  <si>
    <t>item no.585</t>
  </si>
  <si>
    <t>item no.586</t>
  </si>
  <si>
    <t>item no.587</t>
  </si>
  <si>
    <t>item no.588</t>
  </si>
  <si>
    <t>item no.589</t>
  </si>
  <si>
    <t>item no.590</t>
  </si>
  <si>
    <t>item no.591</t>
  </si>
  <si>
    <t>item no.592</t>
  </si>
  <si>
    <t>item no.593</t>
  </si>
  <si>
    <t>item no.594</t>
  </si>
  <si>
    <t>item no.595</t>
  </si>
  <si>
    <t>item no.596</t>
  </si>
  <si>
    <t>item no.597</t>
  </si>
  <si>
    <t>item no.598</t>
  </si>
  <si>
    <t>item no.599</t>
  </si>
  <si>
    <t>item no.600</t>
  </si>
  <si>
    <t>item no.601</t>
  </si>
  <si>
    <t>item no.602</t>
  </si>
  <si>
    <t>item no.603</t>
  </si>
  <si>
    <t>item no.604</t>
  </si>
  <si>
    <t>item no.605</t>
  </si>
  <si>
    <t>item no.606</t>
  </si>
  <si>
    <t>item no.607</t>
  </si>
  <si>
    <t>item no.608</t>
  </si>
  <si>
    <t>item no.609</t>
  </si>
  <si>
    <t>item no.610</t>
  </si>
  <si>
    <t>item no.611</t>
  </si>
  <si>
    <t>item no.612</t>
  </si>
  <si>
    <t>item no.613</t>
  </si>
  <si>
    <t>item no.614</t>
  </si>
  <si>
    <t>item no.615</t>
  </si>
  <si>
    <t>item no.616</t>
  </si>
  <si>
    <t>item no.617</t>
  </si>
  <si>
    <t>item no.618</t>
  </si>
  <si>
    <t>Earth work in surface excavation not exceeding 30 cm in depth but exceeding 1.5 m in width as well as 10 sqm on plan including getting out and disposal of excavated earth upto 50 m and lift upto 1.5 m, as directed by Engineer-in- Charge:</t>
  </si>
  <si>
    <t>Providing and fixing at or near ground  level
 precast cement concrete in kerbs, edgings etc. as
 per approved pattern and setting in position with
 cement mortar 1:3 (1 Cement : 3 coarse sand),
 including the cost of required centering, shuttering
 complete.</t>
  </si>
  <si>
    <t>1:1½:3 (1 Cement: 1½ coarse sand(zone-III) derived from
 natural sources: 3 graded stone aggregate 20 mm nominal size derived from natural sources).</t>
  </si>
  <si>
    <t>Extra for providing and mixing water proofing material in cement concrete work in doses by weight of cement as per manufacturer's specification.</t>
  </si>
  <si>
    <t>1:2:4 (1 cement : 2 coarse sand (zone-III)  derived from  natural sources: 4 graded stone aggregate 20 mm nominal  size derived from natural sources).</t>
  </si>
  <si>
    <t>Extra for additional height in centering, shuttering where ever required with adequate bracing, propping etc., including cost of de-shuttering and decentering at all levels, over a height of 3.5 m, for every additional height of 1 metre or part thereof (Plan area to be measured).</t>
  </si>
  <si>
    <t>Suspended floors, roofs, landing, beams and balconies (Plan area to be measured)</t>
  </si>
  <si>
    <t>Providing, hoisting and fixing above plinth level up to floor five  level precast  reinforced  cement concrete in  lintels, beams and bressumers, including setting in cement mortar  1:3 (1 cement : 3 coarse sand), cost of required centering  and shuttering but , excluding the cost of reinforcement, with 1:1.5:3 (1 cement 1.5 coarse sand (zone-III) derived from natural sources : 3 graded stone aggregate 20 mm  nominal size derived from natural sources)</t>
  </si>
  <si>
    <t>Brick work 7 cm thick with common burnt clay F.P.S. (non modular) brick of class designation 7.5 in cement mortar 1:3 (1 cement : 3 coarse sand) in superstructure above plinth level and upto floor five level.</t>
  </si>
  <si>
    <t>White Agaria Marble Stone</t>
  </si>
  <si>
    <t>Providing and fixing flat pressed 3 layer particle board medium density exterior grade (Grade I) or graded wood particle board IS : 3087 marked, to frame, backing or studding with screws etc. complete (Frames, backing or studding to be paid separately):</t>
  </si>
  <si>
    <t>Providing and fixing ISI marked oxidised M.S. tower bolt black finish, (Barrel type) with necessary screws etc. complete :</t>
  </si>
  <si>
    <t>Providing and fixing oxidised M.S. casement stays (straight peg type) with necessary screws etc. complete.</t>
  </si>
  <si>
    <t>300 mm weighing not less than 200 gms</t>
  </si>
  <si>
    <t>250 mm weighing not less than 150 gms</t>
  </si>
  <si>
    <t>Providing and fixing special quality bright finished brass cupboard or ward robe locks with four levers of approved quality including necessary screws etc. complete.</t>
  </si>
  <si>
    <t>40 mm</t>
  </si>
  <si>
    <t>Providing and fixing 50 mm bright finished brass cup board or wardrobe knob of approved quality with necessary screws.</t>
  </si>
  <si>
    <t>Providing and fixing bright finished brass handles with screws etc. complete:</t>
  </si>
  <si>
    <t>Providing and fixing bright finished brass hanging type floor door stopper with necessary screws, etc. complete.</t>
  </si>
  <si>
    <t>Providing and fixing aluminium pull bolt lock, ISI marked, anodised (anodic coating not less than grade AC 10 as per IS : 1868) transparent or dyed to required colour and shade, with necessary screws bolts, nut and washers etc. complete.</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</si>
  <si>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</si>
  <si>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partition upto ceiling height consisting of G.I. frame and required board, including providing and fixing of frame work made of special section power pressed/ roll form G.I. sheet with zinc coating of 120 gms/sqm(both side inclusive), consisting of floor and ceiling channel 50mm wide having equal flanges of 32 mm and 0.50 mm thick, fixed to the floor and ceiling at the spacing of 610 mm centre to centre with dash fastener of 12.5 mm dia meter 50 mm length or suitable anchor fastener or metal screws with nylon plugs and the studs 48 mm wide having one flange of 34 mm and other flange 36 mm and 0.50 mm thick fixed vertically within flanges of floor and ceiling channel and placed at a spacing of 610 mm centre to centre by 6 mm dia bolts and nuts, including fixing of studs along both ends of partition fixed flush to wall with suitable anchor fastener or metal screws with nylon plugs at spacing of 450 mm centre to centre, and fixing of boards to both side of frame work by 25 mm long dry wall screws on studs, floor and ceiling channels at the spacing of 300 mm centre to centre. The boards are to be fixed to the frame work with joints staggered to avoid through cracks, M.S. fixing channel of 99 mm width (0.9 mm thick having two flanges of 9.5 mm each)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t>
  </si>
  <si>
    <t>75 mm overall thickness partition with 12.5 mm thick double skin fire rated Glass Reinforced Gypsum (GRG) plaster board conforming to IS: 2095: (part 3):2011 (Board with BIS certification marks)</t>
  </si>
  <si>
    <t>Providing and fixing wooden moulded corner beading of triangular shape to the junction of panelling etc. with iron screws, plugs and priming coat on unexposed surface etc. complete 2nd class teak wood.</t>
  </si>
  <si>
    <t>50x50 mm (base and height)</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</si>
  <si>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</si>
  <si>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</si>
  <si>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factory made P.V.C. door frame of size 50x47 mm with awall thickness of 5 mm, made out of extruded 5mm rigid PVC foam sheet, mitred at corners and joined with 2 Nos of 150 mm long brackets of 15x15 mm M.S. square tube, the vertical door frame profiles to be reinforced with 19x19 mm M.S. square tube of 19 gauge, EPDM rubber gasket weather seal to be provided through out the frame. The door frame to be fixed to the wall using M.S. screws of 65/100 mm size, complete as per manufacturer’s specification and direction of Engineer- in-Charge.</t>
  </si>
  <si>
    <t>Providing and fixing factory made shutters of Pre-laminated particle board flat pressed three layer or graded wood particle board with one side decorative finish and other side balancing lamination conforming to IS: 12823 Grade l Type ll, of approved design, and edges sealed with water resistant paint and lipped with aluminium 'U' type edge beading all- round the shutter, including fixing with angle cleat, grip strip, cadmium plated steel screws, including fixing of aluminium hinges 100x63x4 mm etc. complete as per architectural drawing and direction of Engineer-in-Charge (Cost of 'U' beading and hinges will be paid for separately).</t>
  </si>
  <si>
    <t>Providing and fixing aluminum U beading of required size to Pre-laminated/flush door shutter, including fixing etc. complete as per direction of Engineer-in-charge.</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</si>
  <si>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</si>
  <si>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</si>
  <si>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</si>
  <si>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Providing and fixing plain lining with necessary screws/nuts &amp; bolts/ nails, including a coat of approved primer on one face, and fixed on wooden /steel frame work, complete as per direction of Engineer-in- charge (Frame work shall be paid for separately).</t>
  </si>
  <si>
    <t>12mm thick commercial ply conforming to IS : 1328 BWR type</t>
  </si>
  <si>
    <t>Providing and fixing frame work for partitions/ wall lining etc. made of 50x50x1.6 mm hollow MS tube, placed along the walls, ceiling and floor in a grid pattern with spacing @ 60 cm centre to centre both ways (vertically &amp; horizontally) or at required spacing near opening, with necessary welding at junctions and fixing the frame to wall/ ceiling/ floors with steel dash fasteners of 8 mm dia, 75 mm long bolt, including making provision for opening for doors, windows, electrical conduits, switch boards etc., including providing with two coats of approved steel primer etc. complete, all as per direction of Engineer-in-charge.</t>
  </si>
  <si>
    <t xml:space="preserve">Providing and fixing SS floor door silencer with necessary screws etc. complete.      
</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</si>
  <si>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</si>
  <si>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</si>
  <si>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Providing and fixing mild steel round holding down bolts with nuts and washer plates complete.</t>
  </si>
  <si>
    <t>Welding by gas or electric plant including transportation of plant at site etc. complete.</t>
  </si>
  <si>
    <t>40 mm thick marble chips flooring, rubbed and polished to granolithic finish, under layer 28 mm thick cement concrete 1:2:4 (1 cement : 2 coarse sand : 4 graded stone aggregate 12.5 mm nominal size) and top layer 12 mm thick with white, black, chocolate, grey yellow or green marble chips of sizes from 7 mm to 10 mm nominal size, laid in cement marble powder mix 3:1 (3 cement : 1 marble powder) by weight in proportion of 2:3 (2 cement marble powder mix : 3 marble chips) by volume, including cement slurry etc. complete :</t>
  </si>
  <si>
    <t>In dado/skirting on 12 mm thick mortar 1:4 (1 acid proof cement : 4 coarse sand)</t>
  </si>
  <si>
    <t>40 mm thick rubbed stone flooring over 20 mm (average) thick base of cement mortar 1:5 (1 cement : 5 coarse sand) with joints 3 mm thick, side buttered with cement mortar 1:2 (1 cement : 2 stone dust) admixed with pigment to match the shade of stone and pointing with same mortar.</t>
  </si>
  <si>
    <t xml:space="preserve">Providing and laying flamed finish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curing and polishing etc. all complete as specified and as directed by the Engineer-in-Charge : </t>
  </si>
  <si>
    <t>Flamed finish granite stone slab Jet Black, Cherry Red, Elite Brown, Cat Eye or equivalent.</t>
  </si>
  <si>
    <t>Providing and laying Polished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 curing and polishing etc. all complete as specified and as directed by the Engineer-in-Charge.</t>
  </si>
  <si>
    <t>Polished Granite stone slab jet Black, Cherry Red, Elite Brown, Cat Eye or equivalent.</t>
  </si>
  <si>
    <t>Providing and fixing plain multipurpose cement board(Hight pressure steam cured) with suitable screws for cement particle board in ceiling etc. complete (frame work to be paid seperatately).</t>
  </si>
  <si>
    <t>6 mm thick Cement fiber board as per IS: 14862</t>
  </si>
  <si>
    <t>Extra for sunk or raised mouldings in the plaster of Paris (Gypsum anhydrous) ceiling.</t>
  </si>
  <si>
    <t>Providing fixing thermal insulation of ceiling (under deck insulation) with Resin Bonded Fibre glass wool conforming to IS : 8183, density 24kg / m3, 50mm thick, wrapped in 200 G Virgin Polythene bags, fixed to ceiling with metallic cleats (50x50x3 mm) @ 60 cm and wire mesh of 12.5 mm x 24 gauge wire mesh, for top most ceiling of building.</t>
  </si>
  <si>
    <t>75 mm diameter</t>
  </si>
  <si>
    <t>75 mm bend</t>
  </si>
  <si>
    <t>Shoe (Plain)</t>
  </si>
  <si>
    <t>110 mm Shoe</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</si>
  <si>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</si>
  <si>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plain board conforming to IS: 2095- (Part I) :2011 (Board with BIS certification marks)</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</si>
  <si>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</si>
  <si>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</si>
  <si>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2 mm thick flat</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</si>
  <si>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</si>
  <si>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</si>
  <si>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Providing and fixing thermal insulation with Resin Bonded Fibre glass wool conforming to IS: 8183 having density 24 kg/m3, 50 mm thick, wrapped in 200G Virgin Polythene Bags fixed to wall with screw, rawel plug &amp; washers and held in position by criss crossing GI wire etc. complete as per directions of Engineer-in-Charge.</t>
  </si>
  <si>
    <t>15 mm cement plaster 1:3 (1 cement: 3 coarse sand) finished with a floating coat of neat cement on the rough side of single or half brick wall.</t>
  </si>
  <si>
    <t>Extra for plastering exterior walls of height more than 10 m from ground level for every additional height of 3 m or part thereof.</t>
  </si>
  <si>
    <t>Pointing on brick work or brick flooring with cement mortar 1:3 (1 cement : 3 fine sand):</t>
  </si>
  <si>
    <t>Flush / Ruled/ Struck or weathered pointing</t>
  </si>
  <si>
    <t>Forming groove of uniform size in the top layer of washed stone grit plaster as per approved pattern using wooden battens, nailed to the under layer, including removal of wooden battens, repair to the edges of panels and finishing the groove complete as per specifications and direction of the Engineer-in-charge :</t>
  </si>
  <si>
    <t>15 mm wide and 15 mm deep groove</t>
  </si>
  <si>
    <t>Extra for washed grit plaster on exterior walls of height more than 10 m from ground level for every additional height of 3 m or part thereof.</t>
  </si>
  <si>
    <t>Extra for using white cement in place of ordinary cement in the top layer of the item of washed stone grit plaster.</t>
  </si>
  <si>
    <t>Removing dry or oil bound distemper, water proofing cement paint and the like by scrapping, sand papering and preparing the surface smooth including necessary repairs to scratches etc. complete.</t>
  </si>
  <si>
    <t>Finishing walls with Premium Acrylic Smooth exterior paint with Silicone additives of required shade</t>
  </si>
  <si>
    <t>Old work (Two or more coats applied @ 1.43 ltr/ 10 sqm) over existing cement paint surface</t>
  </si>
  <si>
    <t>Renewing glass panes, with putty and nails wherever necessary including racking out the old putty:</t>
  </si>
  <si>
    <t>Renewal of old putty of glass panes (length)</t>
  </si>
  <si>
    <t>Raking out joints in lime or cement mortar and preparing the surface for re-pointing or replastering, including disposal of rubbish to the dumping ground, all complete as per direction of Engineer-in-Charge.</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</si>
  <si>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</si>
  <si>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Cutting holes of required size in brick masonry wall for fixing of exhaust fan including providing and fixing 300 mm dia PVC pipe conforming BIS-12818 and making good the same etc. complete as per direction of Engineer-in-charge.</t>
  </si>
  <si>
    <t>Dismantling 15 to 40 mm dia G.I. pipe including stacking of dismantled pipes (within 50 metres lead) as per direction of Engineer-in-Charge.</t>
  </si>
  <si>
    <t>Extra for cutting reinforcement bars manually/ by mechanical means in R.C.C. or R.B. work (Payment shall be made on the cross sectional area of R.C.C. or R.B. work) as per direction of Engineer-in-charge.</t>
  </si>
  <si>
    <t>Dismantling wood work in frames, trusses, purlins and rafters up to 10 metres span and 5 metres height including stacking the material within 50 metres lead :</t>
  </si>
  <si>
    <t>Of sectional area below 40 square centimetres</t>
  </si>
  <si>
    <t>Dismantling cement asbestos or other hard board ceiling or partition walls including stacking of serviceable materials and disposal of unserviceable materials within 50 metres lead.</t>
  </si>
  <si>
    <t>Dismantling C.I. pipes including excavation and refilling trenches after taking out the pipes, manually/ by mechanical means breaking lead caulked joints, melting of lead and making into blocks including stacking of pipes &amp; lead at site within 50 metre lead as per direction of Engineer-in-charge:</t>
  </si>
  <si>
    <t>Up to 150 mm diameter</t>
  </si>
  <si>
    <t>White Vitreous China Flat back wash basin size 550x 400 mm with single 15 mm C.P. brass pillar tap</t>
  </si>
  <si>
    <t>White Vitreous China Surgeon type wash basin of size 660x460 mm with a pair of 15 mm C.P. brass pillar taps with elbow including operated levers</t>
  </si>
  <si>
    <t>610x460 mm bowl depth 200 mm</t>
  </si>
  <si>
    <t>Providing and fixing white vitreous china water closet squatting pan (Indian type) :</t>
  </si>
  <si>
    <t>Orissa pattern W.C. pan of size 580x440 mm</t>
  </si>
  <si>
    <t>Providing and fixing 8 mm dia C.P. / S.S. Jet with flexible tube upto 1 metre long with S.S. triangular plate to Eureopean type W.C. of quality and make as approved by Engineer - in - charge.</t>
  </si>
  <si>
    <t>Providing and fixing solid plastic seat with lid for pedestal type W.C. pan complete :</t>
  </si>
  <si>
    <t>White solid plastic seat with lid</t>
  </si>
  <si>
    <t>Providing and fixing CP Brass 32mm size Bottle Trap of approved quality &amp; make and as per the direction of Engineer-in-charge.</t>
  </si>
  <si>
    <t>Providing and fixing PTMT towel ring trapezoidal shape 215 mm long, 200 mm wide with minimum distances of 37 mm from wall face with concealed fittings arrangement of approved quality and colour, weighing not less than 88 gms.</t>
  </si>
  <si>
    <t>Providing and fixing white vitreous china extended wall mounting water closet of size 780x370x690 mm of approved shape including providing &amp; fixing white vitreous china cistern with dual flush fitting, of flushing capacity 3 litre/ 6 litre (adjustable to 4 litre/ 8 litres), including seat cover, and cistern fittings, nuts, bolts and gasket etc complete.</t>
  </si>
  <si>
    <t xml:space="preserve">Providing and fixing 6 mm thick  beveled edge mirror of superior glass of Make : Modi Guard, Asahi, Saint Gobain  with 6 mm thick hard board ground fixed to wooden cleats with C.P. brass screws and washers complete as per drawing.     
</t>
  </si>
  <si>
    <t>Providing and fixing brass bib cock of approved quality :</t>
  </si>
  <si>
    <t>Providing and fixing G.I. Union in existing G.I. pipe line, cutting and threading the pipe and making long screws, including excavation, refilling the earth or cutting of wall and making good the same complete wherever required :</t>
  </si>
  <si>
    <t>Providing and fixing rectangular high density polyethylene water storage loft tank with cover, conforming to ISI : 12701, colour of opaque white or as approved by Engineer-in-charge. The rate includes making necessary holes for inlet, outlet &amp; over flow pipes. The base support i/c fittings &amp; fixtures for tank shall be paid separately.</t>
  </si>
  <si>
    <t>Providing and fixing C.P. Brass extension nipple (size 15mmx50mm) of approved make and quality as per direction of Engineer-in-charge.</t>
  </si>
  <si>
    <t>Making hole up to 20x20 cm and embedding pipes up to 150 mm diameter in masonry and filling with cement concrete 1:3:6 (1 cement : 3 coarse sand: 6 graded stone aggregate 20 mm nominal size) including disposal of malba.</t>
  </si>
  <si>
    <t>100x100 mm size P type</t>
  </si>
  <si>
    <t>Polyester powder coated aluminium (minimum thickness of polyester powder coating 50 micron)</t>
  </si>
  <si>
    <t>Providing and fixing powder coated aluminium work (minimum thickness of powder coating 50 micron) consisting of tee/ angle sections, of approved make conforming to IS : 733 in frames of false ceiling including aluminium angle cleats with necessary C.P. brass/ stainless steel sunk screws, aluminium perimeter angles fixed to wall with stainless steel rawl plugs @ 450 mm centre to centre and fixing the frame work to G.I. level adjusting hangers 6 mm dia. with necessary cadmium plated machine screws all complete as per approved architectural drawings and direction of the Engineer-in-charge (level adjusting hangers, ceiling cleats and expansion hold fasteners to be paid for separately).</t>
  </si>
  <si>
    <t>Providing and fixing 6 mm dia. G.I. level adjusting hangers (upto 1200mm length), fixed to roof slabs by means of ceiling cleats made out of G.I. flat 40x3mm size 60 mm long and stainless steel expandable dash fastener of 12.5 mm dia and 50 mm long, complete as per direction of Engineer-in-charge.</t>
  </si>
  <si>
    <t>Filling the gap in between aluminium frame &amp; adjacent RCC/ Brick/ Stone work by providing weather silicon sealant over backer rod of approved quality as per architectural drawings and direction of Engineer-in-charge complete.</t>
  </si>
  <si>
    <t>Upto 5mm depth and 5 mm width</t>
  </si>
  <si>
    <t>Polyester powder coated minimum thickness 50 micron aluminium</t>
  </si>
  <si>
    <t>Providing and fixing 12 mm thick frameless toughened glass door shutter of approved brand and manufacture, including providing and fixing top &amp; bottom pivot &amp; double acting hydraulic floor spring type fixing arrangement and making necessary holes etc. for fixing required door fittings, all complete as per direction of Engineer-in-charge (Door handle, lock and stopper etc.to be paid separately).</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</si>
  <si>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</si>
  <si>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</si>
  <si>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MINOR CIVIL MAINTENANCE WORK:</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</si>
  <si>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</si>
  <si>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</si>
  <si>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"Cutting rubbing and polishing of old mosaic flooring of dado for rubbing and removal of rubbish i/c one coat of cement slurry for final rubbing and polishing.</t>
  </si>
  <si>
    <t>"Providing and fixing C.P flange for C.P bib cock/C.P angle stop cock.</t>
  </si>
  <si>
    <t>"Providing and fixing C.P Brass shower rose 15 mm or 20 mm inlet with shower arm (a) 75 mm dia fancy type.</t>
  </si>
  <si>
    <t>"Providing and fixing white vitreous china oval type wash basin of size 550 x 480 with 15mm C.P brass pillar tap, 32mm C.P brass waste of standard pattern.</t>
  </si>
  <si>
    <t xml:space="preserve">Providing and fixing 15 mm nominal bore C.P. swan neck pillar cock of L&amp;K or approved equivalent make.
</t>
  </si>
  <si>
    <t>Providing and Fixing white vitreous china flat back half stall urinal of size 580x 380 x 350 mm  with fittings standard size, C.P. Brass domical waste 32 mm , C.P. Brass  spreders 15 mm , C.P. Connection pipe with Brass union &amp; clamp and C.P Brass Push Cock 15 mm  including cutting &amp; making good the wall.</t>
  </si>
  <si>
    <t xml:space="preserve">"Providing and laying in position cement concrete of specified grade excluding the cost of centering and shuttering - All work up to plinth level. 
1:5:10 (1 cement : 5 fine sand : 10 graded Brick aggregate 40 mm nominal size).    
"
</t>
  </si>
  <si>
    <t xml:space="preserve">"Providing and laying in position cement concrete of specified grade excluding the cost of centering and shuttering - All work up to plinth level :
with Old available  Brick Aggregate 1:5:10 (1 cement : 5 fine sand : 10 graded Brick aggregate 40 mm nominal size).    
"
</t>
  </si>
  <si>
    <t xml:space="preserve">P/F Homogeneous polyvinyl cloride sheet 1.5 mm thick in flooring and skirting approved pattern on a smooth and damp proof base using rubber base adhesive of approved quility and manufacturer like Dunlop S758, Fevicol SR 998 or equivalent including rolling with light wooden roller weight about 5 kg. All complete as directed by Engineer-in-charge in approved colour &amp; shade.    
</t>
  </si>
  <si>
    <t xml:space="preserve">Providing and fixing CP health faucet Corsa brand or Equivalent (hand shower) for European type WC/ IWC of standard make fixed on existing angle valve etc. Complete.
</t>
  </si>
  <si>
    <t xml:space="preserve">Providing and fixing of S.S (steel grade 304) sliding door bolt satin S.S. finish of kich make or approved equivalent including the cost of screws and other incidental charges as per the approved sample complete. 250x16mm.
</t>
  </si>
  <si>
    <t xml:space="preserve"> Providing and fixing  Stailess steel grade 316 Door stopper of Kich make or approved equivalent, including the cost of screw and other incidental charges complete.     
</t>
  </si>
  <si>
    <t xml:space="preserve"> Providing and fixing  Stailess steel grade 316 Door Lock of Kich make or approved equivalent, including the cost of screw and other incidental charges complete. </t>
  </si>
  <si>
    <t xml:space="preserve">Providing and fixing  Stailess steel Tower bolt of Kich/ Golden make or equivalent, including the cost of screws etc. complete all as per direction of Engineer-in-charge. 250x10 mm.
"
</t>
  </si>
  <si>
    <t xml:space="preserve">P/F on wall face un plasticized PVC pipe incl. Jointing with seal ring single socketed pipe 160mm dia.
</t>
  </si>
  <si>
    <t xml:space="preserve">P/F on wall face un plasticized PVC molded fittings for un plasticized PVC pipe incl. Jointing with seal ring.
Bend 160mm dia.
</t>
  </si>
  <si>
    <t xml:space="preserve">Providing and fixing Sun control  coloured  solar film of GARWARE make on glass panes etc. Complete.
</t>
  </si>
  <si>
    <t xml:space="preserve">P/F plastic body PVC finish fully automatic """"NO TOUCH""""hand drier suitable to operate on 220 volts, single phase 50 Hz A.C power supply and directly plugged to power point size of 240mm * 235 mm 195mm, heater wattage  1800 wtih heater wattage 1800 with fixing on wall complete.     
</t>
  </si>
  <si>
    <t xml:space="preserve">Replacement of Solerroid valve for uninal / wash basin auto flush includiing removal of old solenoid valve and servicing etc complete.
</t>
  </si>
  <si>
    <t xml:space="preserve">Repalcement of battery box of Sensor of Urinal/Washbasin Flush for auto flushing system.
</t>
  </si>
  <si>
    <t xml:space="preserve">Replacement of wall concealed Metropole WC flush valve (push type) in existing connection point complete.
</t>
  </si>
  <si>
    <t xml:space="preserve">Providing and fixing CP. Brass Threeway Swanneck Piller Cock of standerd make (L &amp; K or equivalent make) complete.
</t>
  </si>
  <si>
    <t xml:space="preserve">Providing and fixing CP Nozzle cock 15 mm dia of approved make.
</t>
  </si>
  <si>
    <t xml:space="preserve">Replacement of urinal flush valve by providing and fixing CP push valve in existing connection point with required finishing etc, complete.
</t>
  </si>
  <si>
    <t xml:space="preserve">Providing and Fixing C.P. waste 32mm dia for Basin/ Sink.
</t>
  </si>
  <si>
    <t xml:space="preserve">Removal of old PVC floor and proper scrapping, cleaning etc to prepare surface for reflooring as per direction incharge.
</t>
  </si>
  <si>
    <t xml:space="preserve">Replacement of battery and servicing of sensor of wash basin flush for battery operated auto flushing system (6volt battery).
</t>
  </si>
  <si>
    <t>Repairing of Aluminium glass door with taking out, make alignment and setting of pivot / hinges etc complete.</t>
  </si>
  <si>
    <t xml:space="preserve">Providing and fixing 3 mm thick transparent Acrylic sheet , with suitable screws for Acrylic sheet in ceiling , walls etc. complete (frame work to be paid separately) 3 mm thick transparent Acrylic sheet      </t>
  </si>
  <si>
    <t xml:space="preserve">Replacement of Sensor circuit with plate for battery operated  auto flush valve for uninal / wash basin.       </t>
  </si>
  <si>
    <t xml:space="preserve">Replacement of battery and servicing of batterry box for sensor of wash basin flush / urinal flush for battery operated auto flushing system (battery 4*1.5 v)
      </t>
  </si>
  <si>
    <t xml:space="preserve">per 50kg cement </t>
  </si>
  <si>
    <t>cm</t>
  </si>
  <si>
    <t>Rm</t>
  </si>
  <si>
    <t>Contract No:   11/C/D2/2022-23/01</t>
  </si>
  <si>
    <t>Name of Work: Carrying out minor maintenance civil work in Academic Area and Directer Residence ( Zone-IX)</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</si>
</sst>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style="thin"/>
      <top style="thin"/>
      <bottom style="thin"/>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2" fontId="7" fillId="0" borderId="19" xfId="56" applyNumberFormat="1" applyFont="1" applyFill="1" applyBorder="1" applyAlignment="1" applyProtection="1">
      <alignment horizontal="right" vertical="top"/>
      <protection locked="0"/>
    </xf>
    <xf numFmtId="0" fontId="14" fillId="0" borderId="20" xfId="59" applyNumberFormat="1" applyFont="1" applyFill="1" applyBorder="1" applyAlignment="1">
      <alignment vertical="top"/>
      <protection/>
    </xf>
    <xf numFmtId="0" fontId="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14" fillId="0" borderId="22" xfId="59" applyNumberFormat="1" applyFont="1" applyFill="1" applyBorder="1" applyAlignment="1">
      <alignment vertical="top"/>
      <protection/>
    </xf>
    <xf numFmtId="2" fontId="59"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0"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7" fillId="0" borderId="16"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xf numFmtId="0" fontId="0" fillId="0" borderId="0" xfId="56" applyNumberFormat="1" applyFill="1" applyAlignment="1">
      <alignmen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33"/>
  <sheetViews>
    <sheetView showGridLines="0" zoomScale="85" zoomScaleNormal="85" zoomScalePageLayoutView="0" workbookViewId="0" topLeftCell="A1">
      <selection activeCell="BJ13" sqref="BJ13"/>
    </sheetView>
  </sheetViews>
  <sheetFormatPr defaultColWidth="9.140625" defaultRowHeight="15"/>
  <cols>
    <col min="1" max="1" width="9.57421875" style="1" customWidth="1"/>
    <col min="2" max="2" width="42.8515625" style="1" customWidth="1"/>
    <col min="3" max="3" width="15.140625" style="1" hidden="1" customWidth="1"/>
    <col min="4" max="4" width="10.57421875" style="1" customWidth="1"/>
    <col min="5" max="5" width="9.28125" style="1" customWidth="1"/>
    <col min="6" max="6" width="11.421875" style="1" customWidth="1"/>
    <col min="7" max="13" width="9.140625" style="1" hidden="1" customWidth="1"/>
    <col min="14" max="14" width="9.140625" style="2" hidden="1" customWidth="1"/>
    <col min="15" max="52" width="9.140625" style="1" hidden="1" customWidth="1"/>
    <col min="53" max="53" width="17.57421875" style="1" customWidth="1"/>
    <col min="54" max="54" width="1.28515625" style="1" hidden="1" customWidth="1"/>
    <col min="55" max="55" width="23.28125" style="1" customWidth="1"/>
    <col min="56" max="238" width="9.140625" style="1" customWidth="1"/>
    <col min="239" max="243" width="9.140625" style="3" customWidth="1"/>
    <col min="244" max="16384" width="9.140625" style="1" customWidth="1"/>
  </cols>
  <sheetData>
    <row r="1" spans="1:243" s="4" customFormat="1" ht="27" customHeight="1">
      <c r="A1" s="73" t="str">
        <f>B2&amp;" BoQ"</f>
        <v>Percentage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4" t="s">
        <v>52</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8.25" customHeight="1">
      <c r="A5" s="74" t="s">
        <v>1222</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75" customHeight="1">
      <c r="A6" s="74" t="s">
        <v>1221</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7</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58.5" customHeight="1">
      <c r="A8" s="11" t="s">
        <v>50</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121</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7">
        <v>1</v>
      </c>
      <c r="B13" s="68" t="s">
        <v>426</v>
      </c>
      <c r="C13" s="39" t="s">
        <v>59</v>
      </c>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IA13" s="22">
        <v>1</v>
      </c>
      <c r="IB13" s="22" t="s">
        <v>426</v>
      </c>
      <c r="IC13" s="22" t="s">
        <v>59</v>
      </c>
      <c r="IE13" s="23"/>
      <c r="IF13" s="23" t="s">
        <v>34</v>
      </c>
      <c r="IG13" s="23" t="s">
        <v>35</v>
      </c>
      <c r="IH13" s="23">
        <v>10</v>
      </c>
      <c r="II13" s="23" t="s">
        <v>36</v>
      </c>
    </row>
    <row r="14" spans="1:243" s="22" customFormat="1" ht="30" customHeight="1">
      <c r="A14" s="67">
        <v>1.01</v>
      </c>
      <c r="B14" s="68" t="s">
        <v>427</v>
      </c>
      <c r="C14" s="39" t="s">
        <v>60</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IA14" s="22">
        <v>1.01</v>
      </c>
      <c r="IB14" s="22" t="s">
        <v>427</v>
      </c>
      <c r="IC14" s="22" t="s">
        <v>60</v>
      </c>
      <c r="IE14" s="23"/>
      <c r="IF14" s="23" t="s">
        <v>40</v>
      </c>
      <c r="IG14" s="23" t="s">
        <v>35</v>
      </c>
      <c r="IH14" s="23">
        <v>123.223</v>
      </c>
      <c r="II14" s="23" t="s">
        <v>37</v>
      </c>
    </row>
    <row r="15" spans="1:243" s="22" customFormat="1" ht="51" customHeight="1">
      <c r="A15" s="67">
        <v>1.02</v>
      </c>
      <c r="B15" s="72" t="s">
        <v>428</v>
      </c>
      <c r="C15" s="39" t="s">
        <v>61</v>
      </c>
      <c r="D15" s="69">
        <v>15</v>
      </c>
      <c r="E15" s="70" t="s">
        <v>69</v>
      </c>
      <c r="F15" s="71">
        <v>238</v>
      </c>
      <c r="G15" s="40"/>
      <c r="H15" s="24"/>
      <c r="I15" s="47" t="s">
        <v>38</v>
      </c>
      <c r="J15" s="48">
        <f aca="true" t="shared" si="0" ref="J14:J20">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 aca="true" t="shared" si="1" ref="BA15:BA20">ROUND(total_amount_ba($B$2,$D$2,D15,F15,J15,K15,M15),0)</f>
        <v>3570</v>
      </c>
      <c r="BB15" s="60">
        <f aca="true" t="shared" si="2" ref="BB14:BB20">BA15+SUM(N15:AZ15)</f>
        <v>3570</v>
      </c>
      <c r="BC15" s="56" t="str">
        <f aca="true" t="shared" si="3" ref="BC15:BC20">SpellNumber(L15,BB15)</f>
        <v>INR  Three Thousand Five Hundred &amp; Seventy  Only</v>
      </c>
      <c r="IA15" s="22">
        <v>1.02</v>
      </c>
      <c r="IB15" s="22" t="s">
        <v>428</v>
      </c>
      <c r="IC15" s="22" t="s">
        <v>61</v>
      </c>
      <c r="ID15" s="22">
        <v>15</v>
      </c>
      <c r="IE15" s="23" t="s">
        <v>69</v>
      </c>
      <c r="IF15" s="23" t="s">
        <v>41</v>
      </c>
      <c r="IG15" s="23" t="s">
        <v>42</v>
      </c>
      <c r="IH15" s="23">
        <v>213</v>
      </c>
      <c r="II15" s="23" t="s">
        <v>37</v>
      </c>
    </row>
    <row r="16" spans="1:243" s="22" customFormat="1" ht="15.75">
      <c r="A16" s="67">
        <v>2</v>
      </c>
      <c r="B16" s="68" t="s">
        <v>429</v>
      </c>
      <c r="C16" s="39" t="s">
        <v>122</v>
      </c>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IA16" s="22">
        <v>2</v>
      </c>
      <c r="IB16" s="22" t="s">
        <v>429</v>
      </c>
      <c r="IC16" s="22" t="s">
        <v>122</v>
      </c>
      <c r="IE16" s="23"/>
      <c r="IF16" s="23"/>
      <c r="IG16" s="23"/>
      <c r="IH16" s="23"/>
      <c r="II16" s="23"/>
    </row>
    <row r="17" spans="1:243" s="22" customFormat="1" ht="99.75">
      <c r="A17" s="67">
        <v>2.01</v>
      </c>
      <c r="B17" s="68" t="s">
        <v>1069</v>
      </c>
      <c r="C17" s="39" t="s">
        <v>62</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IA17" s="22">
        <v>2.01</v>
      </c>
      <c r="IB17" s="22" t="s">
        <v>1069</v>
      </c>
      <c r="IC17" s="22" t="s">
        <v>62</v>
      </c>
      <c r="IE17" s="23"/>
      <c r="IF17" s="23"/>
      <c r="IG17" s="23"/>
      <c r="IH17" s="23"/>
      <c r="II17" s="23"/>
    </row>
    <row r="18" spans="1:243" s="22" customFormat="1" ht="29.25" customHeight="1">
      <c r="A18" s="67">
        <v>2.02</v>
      </c>
      <c r="B18" s="68" t="s">
        <v>433</v>
      </c>
      <c r="C18" s="39" t="s">
        <v>123</v>
      </c>
      <c r="D18" s="69">
        <v>150</v>
      </c>
      <c r="E18" s="70" t="s">
        <v>53</v>
      </c>
      <c r="F18" s="71">
        <v>93.81</v>
      </c>
      <c r="G18" s="40">
        <v>2695</v>
      </c>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 t="shared" si="1"/>
        <v>14072</v>
      </c>
      <c r="BB18" s="60">
        <f t="shared" si="2"/>
        <v>14072</v>
      </c>
      <c r="BC18" s="56" t="str">
        <f t="shared" si="3"/>
        <v>INR  Fourteen Thousand  &amp;Seventy Two  Only</v>
      </c>
      <c r="IA18" s="22">
        <v>2.02</v>
      </c>
      <c r="IB18" s="22" t="s">
        <v>433</v>
      </c>
      <c r="IC18" s="22" t="s">
        <v>123</v>
      </c>
      <c r="ID18" s="22">
        <v>150</v>
      </c>
      <c r="IE18" s="23" t="s">
        <v>53</v>
      </c>
      <c r="IF18" s="23"/>
      <c r="IG18" s="23"/>
      <c r="IH18" s="23"/>
      <c r="II18" s="23"/>
    </row>
    <row r="19" spans="1:243" s="22" customFormat="1" ht="142.5">
      <c r="A19" s="67">
        <v>2.03</v>
      </c>
      <c r="B19" s="68" t="s">
        <v>430</v>
      </c>
      <c r="C19" s="39" t="s">
        <v>124</v>
      </c>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IA19" s="22">
        <v>2.03</v>
      </c>
      <c r="IB19" s="22" t="s">
        <v>430</v>
      </c>
      <c r="IC19" s="22" t="s">
        <v>124</v>
      </c>
      <c r="IE19" s="23"/>
      <c r="IF19" s="23"/>
      <c r="IG19" s="23"/>
      <c r="IH19" s="23"/>
      <c r="II19" s="23"/>
    </row>
    <row r="20" spans="1:243" s="22" customFormat="1" ht="30.75" customHeight="1">
      <c r="A20" s="67">
        <v>2.04</v>
      </c>
      <c r="B20" s="68" t="s">
        <v>431</v>
      </c>
      <c r="C20" s="39" t="s">
        <v>63</v>
      </c>
      <c r="D20" s="69">
        <v>15</v>
      </c>
      <c r="E20" s="70" t="s">
        <v>69</v>
      </c>
      <c r="F20" s="71">
        <v>251.51</v>
      </c>
      <c r="G20" s="61">
        <v>1455</v>
      </c>
      <c r="H20" s="50"/>
      <c r="I20" s="51" t="s">
        <v>38</v>
      </c>
      <c r="J20" s="52">
        <f t="shared" si="0"/>
        <v>1</v>
      </c>
      <c r="K20" s="50" t="s">
        <v>39</v>
      </c>
      <c r="L20" s="50" t="s">
        <v>4</v>
      </c>
      <c r="M20" s="53"/>
      <c r="N20" s="50"/>
      <c r="O20" s="50"/>
      <c r="P20" s="54"/>
      <c r="Q20" s="50"/>
      <c r="R20" s="50"/>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42">
        <f t="shared" si="1"/>
        <v>3773</v>
      </c>
      <c r="BB20" s="55">
        <f t="shared" si="2"/>
        <v>3773</v>
      </c>
      <c r="BC20" s="56" t="str">
        <f t="shared" si="3"/>
        <v>INR  Three Thousand Seven Hundred &amp; Seventy Three  Only</v>
      </c>
      <c r="IA20" s="22">
        <v>2.04</v>
      </c>
      <c r="IB20" s="22" t="s">
        <v>431</v>
      </c>
      <c r="IC20" s="22" t="s">
        <v>63</v>
      </c>
      <c r="ID20" s="22">
        <v>15</v>
      </c>
      <c r="IE20" s="23" t="s">
        <v>69</v>
      </c>
      <c r="IF20" s="23" t="s">
        <v>34</v>
      </c>
      <c r="IG20" s="23" t="s">
        <v>43</v>
      </c>
      <c r="IH20" s="23">
        <v>10</v>
      </c>
      <c r="II20" s="23" t="s">
        <v>37</v>
      </c>
    </row>
    <row r="21" spans="1:243" s="22" customFormat="1" ht="171">
      <c r="A21" s="67">
        <v>2.05</v>
      </c>
      <c r="B21" s="68" t="s">
        <v>432</v>
      </c>
      <c r="C21" s="39" t="s">
        <v>125</v>
      </c>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IA21" s="22">
        <v>2.05</v>
      </c>
      <c r="IB21" s="22" t="s">
        <v>432</v>
      </c>
      <c r="IC21" s="22" t="s">
        <v>125</v>
      </c>
      <c r="IE21" s="23"/>
      <c r="IF21" s="23"/>
      <c r="IG21" s="23"/>
      <c r="IH21" s="23"/>
      <c r="II21" s="23"/>
    </row>
    <row r="22" spans="1:243" s="22" customFormat="1" ht="15.75">
      <c r="A22" s="67">
        <v>2.06</v>
      </c>
      <c r="B22" s="68" t="s">
        <v>433</v>
      </c>
      <c r="C22" s="39" t="s">
        <v>64</v>
      </c>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IA22" s="22">
        <v>2.06</v>
      </c>
      <c r="IB22" s="22" t="s">
        <v>433</v>
      </c>
      <c r="IC22" s="22" t="s">
        <v>64</v>
      </c>
      <c r="IE22" s="23"/>
      <c r="IF22" s="23" t="s">
        <v>40</v>
      </c>
      <c r="IG22" s="23" t="s">
        <v>35</v>
      </c>
      <c r="IH22" s="23">
        <v>123.223</v>
      </c>
      <c r="II22" s="23" t="s">
        <v>37</v>
      </c>
    </row>
    <row r="23" spans="1:243" s="22" customFormat="1" ht="42.75">
      <c r="A23" s="67">
        <v>2.07</v>
      </c>
      <c r="B23" s="68" t="s">
        <v>434</v>
      </c>
      <c r="C23" s="39" t="s">
        <v>126</v>
      </c>
      <c r="D23" s="69">
        <v>15</v>
      </c>
      <c r="E23" s="70" t="s">
        <v>758</v>
      </c>
      <c r="F23" s="71">
        <v>365.93</v>
      </c>
      <c r="G23" s="40"/>
      <c r="H23" s="24"/>
      <c r="I23" s="47" t="s">
        <v>38</v>
      </c>
      <c r="J23" s="48">
        <f aca="true" t="shared" si="4" ref="J21:J49">IF(I23="Less(-)",-1,1)</f>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9"/>
      <c r="BA23" s="42">
        <f aca="true" t="shared" si="5" ref="BA21:BA44">ROUND(total_amount_ba($B$2,$D$2,D23,F23,J23,K23,M23),0)</f>
        <v>5489</v>
      </c>
      <c r="BB23" s="60">
        <f aca="true" t="shared" si="6" ref="BB21:BB49">BA23+SUM(N23:AZ23)</f>
        <v>5489</v>
      </c>
      <c r="BC23" s="56" t="str">
        <f aca="true" t="shared" si="7" ref="BC21:BC49">SpellNumber(L23,BB23)</f>
        <v>INR  Five Thousand Four Hundred &amp; Eighty Nine  Only</v>
      </c>
      <c r="IA23" s="22">
        <v>2.07</v>
      </c>
      <c r="IB23" s="22" t="s">
        <v>434</v>
      </c>
      <c r="IC23" s="22" t="s">
        <v>126</v>
      </c>
      <c r="ID23" s="22">
        <v>15</v>
      </c>
      <c r="IE23" s="23" t="s">
        <v>758</v>
      </c>
      <c r="IF23" s="23" t="s">
        <v>44</v>
      </c>
      <c r="IG23" s="23" t="s">
        <v>45</v>
      </c>
      <c r="IH23" s="23">
        <v>10</v>
      </c>
      <c r="II23" s="23" t="s">
        <v>37</v>
      </c>
    </row>
    <row r="24" spans="1:243" s="22" customFormat="1" ht="30" customHeight="1">
      <c r="A24" s="67">
        <v>2.08</v>
      </c>
      <c r="B24" s="68" t="s">
        <v>435</v>
      </c>
      <c r="C24" s="39" t="s">
        <v>127</v>
      </c>
      <c r="D24" s="69">
        <v>15</v>
      </c>
      <c r="E24" s="70" t="s">
        <v>69</v>
      </c>
      <c r="F24" s="71">
        <v>222.66</v>
      </c>
      <c r="G24" s="50"/>
      <c r="H24" s="50"/>
      <c r="I24" s="51" t="s">
        <v>38</v>
      </c>
      <c r="J24" s="52">
        <f t="shared" si="4"/>
        <v>1</v>
      </c>
      <c r="K24" s="50" t="s">
        <v>39</v>
      </c>
      <c r="L24" s="50" t="s">
        <v>4</v>
      </c>
      <c r="M24" s="53"/>
      <c r="N24" s="50"/>
      <c r="O24" s="50"/>
      <c r="P24" s="54"/>
      <c r="Q24" s="50"/>
      <c r="R24" s="50"/>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42">
        <f t="shared" si="5"/>
        <v>3340</v>
      </c>
      <c r="BB24" s="55">
        <f t="shared" si="6"/>
        <v>3340</v>
      </c>
      <c r="BC24" s="56" t="str">
        <f t="shared" si="7"/>
        <v>INR  Three Thousand Three Hundred &amp; Forty  Only</v>
      </c>
      <c r="IA24" s="22">
        <v>2.08</v>
      </c>
      <c r="IB24" s="22" t="s">
        <v>435</v>
      </c>
      <c r="IC24" s="22" t="s">
        <v>127</v>
      </c>
      <c r="ID24" s="22">
        <v>15</v>
      </c>
      <c r="IE24" s="23" t="s">
        <v>69</v>
      </c>
      <c r="IF24" s="23"/>
      <c r="IG24" s="23"/>
      <c r="IH24" s="23"/>
      <c r="II24" s="23"/>
    </row>
    <row r="25" spans="1:243" s="22" customFormat="1" ht="57">
      <c r="A25" s="67">
        <v>2.09</v>
      </c>
      <c r="B25" s="68" t="s">
        <v>436</v>
      </c>
      <c r="C25" s="39" t="s">
        <v>128</v>
      </c>
      <c r="D25" s="69">
        <v>3</v>
      </c>
      <c r="E25" s="70" t="s">
        <v>69</v>
      </c>
      <c r="F25" s="71">
        <v>1894.95</v>
      </c>
      <c r="G25" s="40"/>
      <c r="H25" s="24"/>
      <c r="I25" s="47" t="s">
        <v>38</v>
      </c>
      <c r="J25" s="48">
        <f t="shared" si="4"/>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 t="shared" si="5"/>
        <v>5685</v>
      </c>
      <c r="BB25" s="60">
        <f t="shared" si="6"/>
        <v>5685</v>
      </c>
      <c r="BC25" s="56" t="str">
        <f t="shared" si="7"/>
        <v>INR  Five Thousand Six Hundred &amp; Eighty Five  Only</v>
      </c>
      <c r="IA25" s="22">
        <v>2.09</v>
      </c>
      <c r="IB25" s="22" t="s">
        <v>436</v>
      </c>
      <c r="IC25" s="22" t="s">
        <v>128</v>
      </c>
      <c r="ID25" s="22">
        <v>3</v>
      </c>
      <c r="IE25" s="23" t="s">
        <v>69</v>
      </c>
      <c r="IF25" s="23" t="s">
        <v>41</v>
      </c>
      <c r="IG25" s="23" t="s">
        <v>42</v>
      </c>
      <c r="IH25" s="23">
        <v>213</v>
      </c>
      <c r="II25" s="23" t="s">
        <v>37</v>
      </c>
    </row>
    <row r="26" spans="1:243" s="22" customFormat="1" ht="71.25">
      <c r="A26" s="67">
        <v>2.1</v>
      </c>
      <c r="B26" s="68" t="s">
        <v>437</v>
      </c>
      <c r="C26" s="39" t="s">
        <v>129</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IA26" s="22">
        <v>2.1</v>
      </c>
      <c r="IB26" s="22" t="s">
        <v>437</v>
      </c>
      <c r="IC26" s="22" t="s">
        <v>129</v>
      </c>
      <c r="IE26" s="23"/>
      <c r="IF26" s="23"/>
      <c r="IG26" s="23"/>
      <c r="IH26" s="23"/>
      <c r="II26" s="23"/>
    </row>
    <row r="27" spans="1:243" s="22" customFormat="1" ht="29.25" customHeight="1">
      <c r="A27" s="67">
        <v>2.11</v>
      </c>
      <c r="B27" s="68" t="s">
        <v>433</v>
      </c>
      <c r="C27" s="39" t="s">
        <v>130</v>
      </c>
      <c r="D27" s="69">
        <v>400</v>
      </c>
      <c r="E27" s="70" t="s">
        <v>53</v>
      </c>
      <c r="F27" s="71">
        <v>24.68</v>
      </c>
      <c r="G27" s="50"/>
      <c r="H27" s="50"/>
      <c r="I27" s="51" t="s">
        <v>38</v>
      </c>
      <c r="J27" s="52">
        <f t="shared" si="4"/>
        <v>1</v>
      </c>
      <c r="K27" s="50" t="s">
        <v>39</v>
      </c>
      <c r="L27" s="50" t="s">
        <v>4</v>
      </c>
      <c r="M27" s="53"/>
      <c r="N27" s="50"/>
      <c r="O27" s="50"/>
      <c r="P27" s="54"/>
      <c r="Q27" s="50"/>
      <c r="R27" s="50"/>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42">
        <f t="shared" si="5"/>
        <v>9872</v>
      </c>
      <c r="BB27" s="55">
        <f t="shared" si="6"/>
        <v>9872</v>
      </c>
      <c r="BC27" s="56" t="str">
        <f t="shared" si="7"/>
        <v>INR  Nine Thousand Eight Hundred &amp; Seventy Two  Only</v>
      </c>
      <c r="IA27" s="22">
        <v>2.11</v>
      </c>
      <c r="IB27" s="22" t="s">
        <v>433</v>
      </c>
      <c r="IC27" s="22" t="s">
        <v>130</v>
      </c>
      <c r="ID27" s="22">
        <v>400</v>
      </c>
      <c r="IE27" s="23" t="s">
        <v>53</v>
      </c>
      <c r="IF27" s="23"/>
      <c r="IG27" s="23"/>
      <c r="IH27" s="23"/>
      <c r="II27" s="23"/>
    </row>
    <row r="28" spans="1:243" s="22" customFormat="1" ht="17.25" customHeight="1">
      <c r="A28" s="67">
        <v>3</v>
      </c>
      <c r="B28" s="68" t="s">
        <v>68</v>
      </c>
      <c r="C28" s="39" t="s">
        <v>131</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IA28" s="22">
        <v>3</v>
      </c>
      <c r="IB28" s="22" t="s">
        <v>68</v>
      </c>
      <c r="IC28" s="22" t="s">
        <v>131</v>
      </c>
      <c r="IE28" s="23"/>
      <c r="IF28" s="23"/>
      <c r="IG28" s="23"/>
      <c r="IH28" s="23"/>
      <c r="II28" s="23"/>
    </row>
    <row r="29" spans="1:243" s="22" customFormat="1" ht="57">
      <c r="A29" s="67">
        <v>3.01</v>
      </c>
      <c r="B29" s="68" t="s">
        <v>438</v>
      </c>
      <c r="C29" s="39" t="s">
        <v>132</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IA29" s="22">
        <v>3.01</v>
      </c>
      <c r="IB29" s="22" t="s">
        <v>438</v>
      </c>
      <c r="IC29" s="22" t="s">
        <v>132</v>
      </c>
      <c r="IE29" s="23"/>
      <c r="IF29" s="23"/>
      <c r="IG29" s="23"/>
      <c r="IH29" s="23"/>
      <c r="II29" s="23"/>
    </row>
    <row r="30" spans="1:243" s="22" customFormat="1" ht="66" customHeight="1">
      <c r="A30" s="67">
        <v>3.02</v>
      </c>
      <c r="B30" s="68" t="s">
        <v>439</v>
      </c>
      <c r="C30" s="39" t="s">
        <v>65</v>
      </c>
      <c r="D30" s="69">
        <v>2</v>
      </c>
      <c r="E30" s="70" t="s">
        <v>69</v>
      </c>
      <c r="F30" s="71">
        <v>6457.82</v>
      </c>
      <c r="G30" s="40"/>
      <c r="H30" s="24"/>
      <c r="I30" s="47" t="s">
        <v>38</v>
      </c>
      <c r="J30" s="48">
        <f t="shared" si="4"/>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9"/>
      <c r="BA30" s="42">
        <f t="shared" si="5"/>
        <v>12916</v>
      </c>
      <c r="BB30" s="60">
        <f t="shared" si="6"/>
        <v>12916</v>
      </c>
      <c r="BC30" s="56" t="str">
        <f t="shared" si="7"/>
        <v>INR  Twelve Thousand Nine Hundred &amp; Sixteen  Only</v>
      </c>
      <c r="IA30" s="22">
        <v>3.02</v>
      </c>
      <c r="IB30" s="22" t="s">
        <v>439</v>
      </c>
      <c r="IC30" s="22" t="s">
        <v>65</v>
      </c>
      <c r="ID30" s="22">
        <v>2</v>
      </c>
      <c r="IE30" s="23" t="s">
        <v>69</v>
      </c>
      <c r="IF30" s="23"/>
      <c r="IG30" s="23"/>
      <c r="IH30" s="23"/>
      <c r="II30" s="23"/>
    </row>
    <row r="31" spans="1:243" s="22" customFormat="1" ht="71.25">
      <c r="A31" s="67">
        <v>3.03</v>
      </c>
      <c r="B31" s="68" t="s">
        <v>440</v>
      </c>
      <c r="C31" s="39" t="s">
        <v>133</v>
      </c>
      <c r="D31" s="69">
        <v>2</v>
      </c>
      <c r="E31" s="70" t="s">
        <v>69</v>
      </c>
      <c r="F31" s="71">
        <v>5546.73</v>
      </c>
      <c r="G31" s="50">
        <v>30600</v>
      </c>
      <c r="H31" s="50"/>
      <c r="I31" s="51" t="s">
        <v>38</v>
      </c>
      <c r="J31" s="52">
        <f t="shared" si="4"/>
        <v>1</v>
      </c>
      <c r="K31" s="50" t="s">
        <v>39</v>
      </c>
      <c r="L31" s="50" t="s">
        <v>4</v>
      </c>
      <c r="M31" s="53"/>
      <c r="N31" s="50"/>
      <c r="O31" s="50"/>
      <c r="P31" s="54"/>
      <c r="Q31" s="50"/>
      <c r="R31" s="50"/>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42">
        <f t="shared" si="5"/>
        <v>11093</v>
      </c>
      <c r="BB31" s="55">
        <f t="shared" si="6"/>
        <v>11093</v>
      </c>
      <c r="BC31" s="56" t="str">
        <f t="shared" si="7"/>
        <v>INR  Eleven Thousand  &amp;Ninety Three  Only</v>
      </c>
      <c r="IA31" s="22">
        <v>3.03</v>
      </c>
      <c r="IB31" s="22" t="s">
        <v>440</v>
      </c>
      <c r="IC31" s="22" t="s">
        <v>133</v>
      </c>
      <c r="ID31" s="22">
        <v>2</v>
      </c>
      <c r="IE31" s="23" t="s">
        <v>69</v>
      </c>
      <c r="IF31" s="23"/>
      <c r="IG31" s="23"/>
      <c r="IH31" s="23"/>
      <c r="II31" s="23"/>
    </row>
    <row r="32" spans="1:243" s="22" customFormat="1" ht="213.75">
      <c r="A32" s="67">
        <v>3.04</v>
      </c>
      <c r="B32" s="68" t="s">
        <v>441</v>
      </c>
      <c r="C32" s="39" t="s">
        <v>134</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IA32" s="22">
        <v>3.04</v>
      </c>
      <c r="IB32" s="22" t="s">
        <v>441</v>
      </c>
      <c r="IC32" s="22" t="s">
        <v>134</v>
      </c>
      <c r="IE32" s="23"/>
      <c r="IF32" s="23"/>
      <c r="IG32" s="23"/>
      <c r="IH32" s="23"/>
      <c r="II32" s="23"/>
    </row>
    <row r="33" spans="1:243" s="22" customFormat="1" ht="71.25">
      <c r="A33" s="67">
        <v>3.05</v>
      </c>
      <c r="B33" s="68" t="s">
        <v>442</v>
      </c>
      <c r="C33" s="39" t="s">
        <v>135</v>
      </c>
      <c r="D33" s="69">
        <v>2</v>
      </c>
      <c r="E33" s="70" t="s">
        <v>69</v>
      </c>
      <c r="F33" s="71">
        <v>8587.24</v>
      </c>
      <c r="G33" s="50">
        <v>30600</v>
      </c>
      <c r="H33" s="50"/>
      <c r="I33" s="51" t="s">
        <v>38</v>
      </c>
      <c r="J33" s="52">
        <f t="shared" si="4"/>
        <v>1</v>
      </c>
      <c r="K33" s="50" t="s">
        <v>39</v>
      </c>
      <c r="L33" s="50" t="s">
        <v>4</v>
      </c>
      <c r="M33" s="53"/>
      <c r="N33" s="50"/>
      <c r="O33" s="50"/>
      <c r="P33" s="54"/>
      <c r="Q33" s="50"/>
      <c r="R33" s="50"/>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42">
        <f t="shared" si="5"/>
        <v>17174</v>
      </c>
      <c r="BB33" s="55">
        <f t="shared" si="6"/>
        <v>17174</v>
      </c>
      <c r="BC33" s="56" t="str">
        <f t="shared" si="7"/>
        <v>INR  Seventeen Thousand One Hundred &amp; Seventy Four  Only</v>
      </c>
      <c r="IA33" s="22">
        <v>3.05</v>
      </c>
      <c r="IB33" s="22" t="s">
        <v>442</v>
      </c>
      <c r="IC33" s="22" t="s">
        <v>135</v>
      </c>
      <c r="ID33" s="22">
        <v>2</v>
      </c>
      <c r="IE33" s="23" t="s">
        <v>69</v>
      </c>
      <c r="IF33" s="23"/>
      <c r="IG33" s="23"/>
      <c r="IH33" s="23"/>
      <c r="II33" s="23"/>
    </row>
    <row r="34" spans="1:243" s="22" customFormat="1" ht="42.75" customHeight="1">
      <c r="A34" s="67">
        <v>3.06</v>
      </c>
      <c r="B34" s="68" t="s">
        <v>443</v>
      </c>
      <c r="C34" s="39" t="s">
        <v>136</v>
      </c>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IA34" s="22">
        <v>3.06</v>
      </c>
      <c r="IB34" s="22" t="s">
        <v>443</v>
      </c>
      <c r="IC34" s="22" t="s">
        <v>136</v>
      </c>
      <c r="IE34" s="23"/>
      <c r="IF34" s="23"/>
      <c r="IG34" s="23"/>
      <c r="IH34" s="23"/>
      <c r="II34" s="23"/>
    </row>
    <row r="35" spans="1:243" s="22" customFormat="1" ht="57">
      <c r="A35" s="67">
        <v>3.07</v>
      </c>
      <c r="B35" s="68" t="s">
        <v>444</v>
      </c>
      <c r="C35" s="39" t="s">
        <v>137</v>
      </c>
      <c r="D35" s="69">
        <v>6</v>
      </c>
      <c r="E35" s="70" t="s">
        <v>53</v>
      </c>
      <c r="F35" s="71">
        <v>587.06</v>
      </c>
      <c r="G35" s="50">
        <v>30600</v>
      </c>
      <c r="H35" s="50"/>
      <c r="I35" s="51" t="s">
        <v>38</v>
      </c>
      <c r="J35" s="52">
        <f t="shared" si="4"/>
        <v>1</v>
      </c>
      <c r="K35" s="50" t="s">
        <v>39</v>
      </c>
      <c r="L35" s="50" t="s">
        <v>4</v>
      </c>
      <c r="M35" s="53"/>
      <c r="N35" s="50"/>
      <c r="O35" s="50"/>
      <c r="P35" s="54"/>
      <c r="Q35" s="50"/>
      <c r="R35" s="50"/>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42">
        <f t="shared" si="5"/>
        <v>3522</v>
      </c>
      <c r="BB35" s="55">
        <f t="shared" si="6"/>
        <v>3522</v>
      </c>
      <c r="BC35" s="56" t="str">
        <f t="shared" si="7"/>
        <v>INR  Three Thousand Five Hundred &amp; Twenty Two  Only</v>
      </c>
      <c r="IA35" s="22">
        <v>3.07</v>
      </c>
      <c r="IB35" s="22" t="s">
        <v>444</v>
      </c>
      <c r="IC35" s="22" t="s">
        <v>137</v>
      </c>
      <c r="ID35" s="22">
        <v>6</v>
      </c>
      <c r="IE35" s="23" t="s">
        <v>53</v>
      </c>
      <c r="IF35" s="23"/>
      <c r="IG35" s="23"/>
      <c r="IH35" s="23"/>
      <c r="II35" s="23"/>
    </row>
    <row r="36" spans="1:243" s="22" customFormat="1" ht="30.75" customHeight="1">
      <c r="A36" s="67">
        <v>3.08</v>
      </c>
      <c r="B36" s="68" t="s">
        <v>1070</v>
      </c>
      <c r="C36" s="39" t="s">
        <v>138</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IA36" s="22">
        <v>3.08</v>
      </c>
      <c r="IB36" s="22" t="s">
        <v>1070</v>
      </c>
      <c r="IC36" s="22" t="s">
        <v>138</v>
      </c>
      <c r="IE36" s="23"/>
      <c r="IF36" s="23"/>
      <c r="IG36" s="23"/>
      <c r="IH36" s="23"/>
      <c r="II36" s="23"/>
    </row>
    <row r="37" spans="1:243" s="22" customFormat="1" ht="71.25">
      <c r="A37" s="67">
        <v>3.09</v>
      </c>
      <c r="B37" s="68" t="s">
        <v>1071</v>
      </c>
      <c r="C37" s="39" t="s">
        <v>66</v>
      </c>
      <c r="D37" s="69">
        <v>2</v>
      </c>
      <c r="E37" s="70" t="s">
        <v>69</v>
      </c>
      <c r="F37" s="71">
        <v>7129.02</v>
      </c>
      <c r="G37" s="40"/>
      <c r="H37" s="24"/>
      <c r="I37" s="47" t="s">
        <v>38</v>
      </c>
      <c r="J37" s="48">
        <f t="shared" si="4"/>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9"/>
      <c r="BA37" s="42">
        <f t="shared" si="5"/>
        <v>14258</v>
      </c>
      <c r="BB37" s="60">
        <f t="shared" si="6"/>
        <v>14258</v>
      </c>
      <c r="BC37" s="56" t="str">
        <f t="shared" si="7"/>
        <v>INR  Fourteen Thousand Two Hundred &amp; Fifty Eight  Only</v>
      </c>
      <c r="IA37" s="22">
        <v>3.09</v>
      </c>
      <c r="IB37" s="22" t="s">
        <v>1071</v>
      </c>
      <c r="IC37" s="22" t="s">
        <v>66</v>
      </c>
      <c r="ID37" s="22">
        <v>2</v>
      </c>
      <c r="IE37" s="23" t="s">
        <v>69</v>
      </c>
      <c r="IF37" s="23"/>
      <c r="IG37" s="23"/>
      <c r="IH37" s="23"/>
      <c r="II37" s="23"/>
    </row>
    <row r="38" spans="1:243" s="22" customFormat="1" ht="128.25">
      <c r="A38" s="67">
        <v>3.1</v>
      </c>
      <c r="B38" s="68" t="s">
        <v>445</v>
      </c>
      <c r="C38" s="39" t="s">
        <v>67</v>
      </c>
      <c r="D38" s="69">
        <v>15</v>
      </c>
      <c r="E38" s="70" t="s">
        <v>53</v>
      </c>
      <c r="F38" s="71">
        <v>325.16</v>
      </c>
      <c r="G38" s="61">
        <v>7563</v>
      </c>
      <c r="H38" s="50"/>
      <c r="I38" s="51" t="s">
        <v>38</v>
      </c>
      <c r="J38" s="52">
        <f t="shared" si="4"/>
        <v>1</v>
      </c>
      <c r="K38" s="50" t="s">
        <v>39</v>
      </c>
      <c r="L38" s="50" t="s">
        <v>4</v>
      </c>
      <c r="M38" s="53"/>
      <c r="N38" s="50"/>
      <c r="O38" s="50"/>
      <c r="P38" s="54"/>
      <c r="Q38" s="50"/>
      <c r="R38" s="50"/>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42">
        <f t="shared" si="5"/>
        <v>4877</v>
      </c>
      <c r="BB38" s="55">
        <f t="shared" si="6"/>
        <v>4877</v>
      </c>
      <c r="BC38" s="56" t="str">
        <f t="shared" si="7"/>
        <v>INR  Four Thousand Eight Hundred &amp; Seventy Seven  Only</v>
      </c>
      <c r="IA38" s="22">
        <v>3.1</v>
      </c>
      <c r="IB38" s="22" t="s">
        <v>445</v>
      </c>
      <c r="IC38" s="22" t="s">
        <v>67</v>
      </c>
      <c r="ID38" s="22">
        <v>15</v>
      </c>
      <c r="IE38" s="23" t="s">
        <v>53</v>
      </c>
      <c r="IF38" s="23"/>
      <c r="IG38" s="23"/>
      <c r="IH38" s="23"/>
      <c r="II38" s="23"/>
    </row>
    <row r="39" spans="1:243" s="22" customFormat="1" ht="57">
      <c r="A39" s="67">
        <v>3.11</v>
      </c>
      <c r="B39" s="68" t="s">
        <v>1072</v>
      </c>
      <c r="C39" s="39" t="s">
        <v>139</v>
      </c>
      <c r="D39" s="69">
        <v>15</v>
      </c>
      <c r="E39" s="70" t="s">
        <v>1218</v>
      </c>
      <c r="F39" s="71">
        <v>50.1</v>
      </c>
      <c r="G39" s="40"/>
      <c r="H39" s="24"/>
      <c r="I39" s="47" t="s">
        <v>38</v>
      </c>
      <c r="J39" s="48">
        <f t="shared" si="4"/>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9"/>
      <c r="BA39" s="42">
        <f t="shared" si="5"/>
        <v>752</v>
      </c>
      <c r="BB39" s="60">
        <f t="shared" si="6"/>
        <v>752</v>
      </c>
      <c r="BC39" s="56" t="str">
        <f t="shared" si="7"/>
        <v>INR  Seven Hundred &amp; Fifty Two  Only</v>
      </c>
      <c r="IA39" s="22">
        <v>3.11</v>
      </c>
      <c r="IB39" s="22" t="s">
        <v>1072</v>
      </c>
      <c r="IC39" s="22" t="s">
        <v>139</v>
      </c>
      <c r="ID39" s="22">
        <v>15</v>
      </c>
      <c r="IE39" s="23" t="s">
        <v>1218</v>
      </c>
      <c r="IF39" s="23"/>
      <c r="IG39" s="23"/>
      <c r="IH39" s="23"/>
      <c r="II39" s="23"/>
    </row>
    <row r="40" spans="1:243" s="22" customFormat="1" ht="99.75">
      <c r="A40" s="67">
        <v>3.12</v>
      </c>
      <c r="B40" s="68" t="s">
        <v>446</v>
      </c>
      <c r="C40" s="39" t="s">
        <v>140</v>
      </c>
      <c r="D40" s="69">
        <v>15</v>
      </c>
      <c r="E40" s="70" t="s">
        <v>53</v>
      </c>
      <c r="F40" s="71">
        <v>99.82</v>
      </c>
      <c r="G40" s="61">
        <v>7563</v>
      </c>
      <c r="H40" s="50"/>
      <c r="I40" s="51" t="s">
        <v>38</v>
      </c>
      <c r="J40" s="52">
        <f t="shared" si="4"/>
        <v>1</v>
      </c>
      <c r="K40" s="50" t="s">
        <v>39</v>
      </c>
      <c r="L40" s="50" t="s">
        <v>4</v>
      </c>
      <c r="M40" s="53"/>
      <c r="N40" s="50"/>
      <c r="O40" s="50"/>
      <c r="P40" s="54"/>
      <c r="Q40" s="50"/>
      <c r="R40" s="50"/>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42">
        <f t="shared" si="5"/>
        <v>1497</v>
      </c>
      <c r="BB40" s="55">
        <f t="shared" si="6"/>
        <v>1497</v>
      </c>
      <c r="BC40" s="56" t="str">
        <f t="shared" si="7"/>
        <v>INR  One Thousand Four Hundred &amp; Ninety Seven  Only</v>
      </c>
      <c r="IA40" s="22">
        <v>3.12</v>
      </c>
      <c r="IB40" s="22" t="s">
        <v>446</v>
      </c>
      <c r="IC40" s="22" t="s">
        <v>140</v>
      </c>
      <c r="ID40" s="22">
        <v>15</v>
      </c>
      <c r="IE40" s="23" t="s">
        <v>53</v>
      </c>
      <c r="IF40" s="23"/>
      <c r="IG40" s="23"/>
      <c r="IH40" s="23"/>
      <c r="II40" s="23"/>
    </row>
    <row r="41" spans="1:243" s="22" customFormat="1" ht="242.25">
      <c r="A41" s="67">
        <v>3.13</v>
      </c>
      <c r="B41" s="68" t="s">
        <v>447</v>
      </c>
      <c r="C41" s="39" t="s">
        <v>141</v>
      </c>
      <c r="D41" s="69">
        <v>75</v>
      </c>
      <c r="E41" s="70" t="s">
        <v>53</v>
      </c>
      <c r="F41" s="71">
        <v>597.67</v>
      </c>
      <c r="G41" s="40"/>
      <c r="H41" s="24"/>
      <c r="I41" s="47" t="s">
        <v>38</v>
      </c>
      <c r="J41" s="48">
        <f t="shared" si="4"/>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9"/>
      <c r="BA41" s="42">
        <f t="shared" si="5"/>
        <v>44825</v>
      </c>
      <c r="BB41" s="60">
        <f t="shared" si="6"/>
        <v>44825</v>
      </c>
      <c r="BC41" s="56" t="str">
        <f t="shared" si="7"/>
        <v>INR  Forty Four Thousand Eight Hundred &amp; Twenty Five  Only</v>
      </c>
      <c r="IA41" s="22">
        <v>3.13</v>
      </c>
      <c r="IB41" s="22" t="s">
        <v>447</v>
      </c>
      <c r="IC41" s="22" t="s">
        <v>141</v>
      </c>
      <c r="ID41" s="22">
        <v>75</v>
      </c>
      <c r="IE41" s="23" t="s">
        <v>53</v>
      </c>
      <c r="IF41" s="23"/>
      <c r="IG41" s="23"/>
      <c r="IH41" s="23"/>
      <c r="II41" s="23"/>
    </row>
    <row r="42" spans="1:243" s="22" customFormat="1" ht="15.75">
      <c r="A42" s="67">
        <v>4</v>
      </c>
      <c r="B42" s="68" t="s">
        <v>448</v>
      </c>
      <c r="C42" s="39" t="s">
        <v>142</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IA42" s="22">
        <v>4</v>
      </c>
      <c r="IB42" s="22" t="s">
        <v>448</v>
      </c>
      <c r="IC42" s="22" t="s">
        <v>142</v>
      </c>
      <c r="IE42" s="23"/>
      <c r="IF42" s="23"/>
      <c r="IG42" s="23"/>
      <c r="IH42" s="23"/>
      <c r="II42" s="23"/>
    </row>
    <row r="43" spans="1:243" s="22" customFormat="1" ht="85.5">
      <c r="A43" s="67">
        <v>4.01</v>
      </c>
      <c r="B43" s="68" t="s">
        <v>449</v>
      </c>
      <c r="C43" s="39" t="s">
        <v>143</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IA43" s="22">
        <v>4.01</v>
      </c>
      <c r="IB43" s="22" t="s">
        <v>449</v>
      </c>
      <c r="IC43" s="22" t="s">
        <v>143</v>
      </c>
      <c r="IE43" s="23"/>
      <c r="IF43" s="23"/>
      <c r="IG43" s="23"/>
      <c r="IH43" s="23"/>
      <c r="II43" s="23"/>
    </row>
    <row r="44" spans="1:243" s="22" customFormat="1" ht="71.25">
      <c r="A44" s="67">
        <v>4.02</v>
      </c>
      <c r="B44" s="68" t="s">
        <v>450</v>
      </c>
      <c r="C44" s="39" t="s">
        <v>144</v>
      </c>
      <c r="D44" s="69">
        <v>3</v>
      </c>
      <c r="E44" s="70" t="s">
        <v>69</v>
      </c>
      <c r="F44" s="71">
        <v>7333.8</v>
      </c>
      <c r="G44" s="61">
        <v>1814</v>
      </c>
      <c r="H44" s="50"/>
      <c r="I44" s="51" t="s">
        <v>38</v>
      </c>
      <c r="J44" s="52">
        <f t="shared" si="4"/>
        <v>1</v>
      </c>
      <c r="K44" s="50" t="s">
        <v>39</v>
      </c>
      <c r="L44" s="50" t="s">
        <v>4</v>
      </c>
      <c r="M44" s="53"/>
      <c r="N44" s="50"/>
      <c r="O44" s="50"/>
      <c r="P44" s="54"/>
      <c r="Q44" s="50"/>
      <c r="R44" s="50"/>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42">
        <f t="shared" si="5"/>
        <v>22001</v>
      </c>
      <c r="BB44" s="55">
        <f t="shared" si="6"/>
        <v>22001</v>
      </c>
      <c r="BC44" s="56" t="str">
        <f t="shared" si="7"/>
        <v>INR  Twenty Two Thousand  &amp;One  Only</v>
      </c>
      <c r="IA44" s="22">
        <v>4.02</v>
      </c>
      <c r="IB44" s="22" t="s">
        <v>450</v>
      </c>
      <c r="IC44" s="22" t="s">
        <v>144</v>
      </c>
      <c r="ID44" s="22">
        <v>3</v>
      </c>
      <c r="IE44" s="23" t="s">
        <v>69</v>
      </c>
      <c r="IF44" s="23"/>
      <c r="IG44" s="23"/>
      <c r="IH44" s="23"/>
      <c r="II44" s="23"/>
    </row>
    <row r="45" spans="1:243" s="22" customFormat="1" ht="71.25">
      <c r="A45" s="67">
        <v>4.03</v>
      </c>
      <c r="B45" s="68" t="s">
        <v>1073</v>
      </c>
      <c r="C45" s="39" t="s">
        <v>145</v>
      </c>
      <c r="D45" s="69">
        <v>3</v>
      </c>
      <c r="E45" s="70" t="s">
        <v>69</v>
      </c>
      <c r="F45" s="71">
        <v>6966.81</v>
      </c>
      <c r="G45" s="40"/>
      <c r="H45" s="24"/>
      <c r="I45" s="47" t="s">
        <v>38</v>
      </c>
      <c r="J45" s="48">
        <f t="shared" si="4"/>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9"/>
      <c r="BA45" s="42">
        <f aca="true" t="shared" si="8" ref="BA45:BA53">ROUND(total_amount_ba($B$2,$D$2,D45,F45,J45,K45,M45),0)</f>
        <v>20900</v>
      </c>
      <c r="BB45" s="60">
        <f t="shared" si="6"/>
        <v>20900</v>
      </c>
      <c r="BC45" s="56" t="str">
        <f t="shared" si="7"/>
        <v>INR  Twenty Thousand Nine Hundred    Only</v>
      </c>
      <c r="IA45" s="22">
        <v>4.03</v>
      </c>
      <c r="IB45" s="22" t="s">
        <v>1073</v>
      </c>
      <c r="IC45" s="22" t="s">
        <v>145</v>
      </c>
      <c r="ID45" s="22">
        <v>3</v>
      </c>
      <c r="IE45" s="23" t="s">
        <v>69</v>
      </c>
      <c r="IF45" s="23"/>
      <c r="IG45" s="23"/>
      <c r="IH45" s="23"/>
      <c r="II45" s="23"/>
    </row>
    <row r="46" spans="1:243" s="22" customFormat="1" ht="114">
      <c r="A46" s="67">
        <v>4.04</v>
      </c>
      <c r="B46" s="68" t="s">
        <v>451</v>
      </c>
      <c r="C46" s="39" t="s">
        <v>146</v>
      </c>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IA46" s="22">
        <v>4.04</v>
      </c>
      <c r="IB46" s="22" t="s">
        <v>451</v>
      </c>
      <c r="IC46" s="22" t="s">
        <v>146</v>
      </c>
      <c r="IE46" s="23"/>
      <c r="IF46" s="23"/>
      <c r="IG46" s="23"/>
      <c r="IH46" s="23"/>
      <c r="II46" s="23"/>
    </row>
    <row r="47" spans="1:243" s="22" customFormat="1" ht="71.25">
      <c r="A47" s="67">
        <v>4.05</v>
      </c>
      <c r="B47" s="68" t="s">
        <v>452</v>
      </c>
      <c r="C47" s="39" t="s">
        <v>147</v>
      </c>
      <c r="D47" s="69">
        <v>3</v>
      </c>
      <c r="E47" s="70" t="s">
        <v>69</v>
      </c>
      <c r="F47" s="71">
        <v>8930.33</v>
      </c>
      <c r="G47" s="40"/>
      <c r="H47" s="24"/>
      <c r="I47" s="47" t="s">
        <v>38</v>
      </c>
      <c r="J47" s="48">
        <f t="shared" si="4"/>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9"/>
      <c r="BA47" s="42">
        <f t="shared" si="8"/>
        <v>26791</v>
      </c>
      <c r="BB47" s="60">
        <f t="shared" si="6"/>
        <v>26791</v>
      </c>
      <c r="BC47" s="56" t="str">
        <f t="shared" si="7"/>
        <v>INR  Twenty Six Thousand Seven Hundred &amp; Ninety One  Only</v>
      </c>
      <c r="IA47" s="22">
        <v>4.05</v>
      </c>
      <c r="IB47" s="22" t="s">
        <v>452</v>
      </c>
      <c r="IC47" s="22" t="s">
        <v>147</v>
      </c>
      <c r="ID47" s="22">
        <v>3</v>
      </c>
      <c r="IE47" s="23" t="s">
        <v>69</v>
      </c>
      <c r="IF47" s="23"/>
      <c r="IG47" s="23"/>
      <c r="IH47" s="23"/>
      <c r="II47" s="23"/>
    </row>
    <row r="48" spans="1:243" s="22" customFormat="1" ht="199.5">
      <c r="A48" s="67">
        <v>4.06</v>
      </c>
      <c r="B48" s="68" t="s">
        <v>453</v>
      </c>
      <c r="C48" s="39" t="s">
        <v>148</v>
      </c>
      <c r="D48" s="69">
        <v>7</v>
      </c>
      <c r="E48" s="70" t="s">
        <v>69</v>
      </c>
      <c r="F48" s="71">
        <v>9398.77</v>
      </c>
      <c r="G48" s="40"/>
      <c r="H48" s="24"/>
      <c r="I48" s="47" t="s">
        <v>38</v>
      </c>
      <c r="J48" s="48">
        <f t="shared" si="4"/>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9"/>
      <c r="BA48" s="42">
        <f t="shared" si="8"/>
        <v>65791</v>
      </c>
      <c r="BB48" s="60">
        <f t="shared" si="6"/>
        <v>65791</v>
      </c>
      <c r="BC48" s="56" t="str">
        <f t="shared" si="7"/>
        <v>INR  Sixty Five Thousand Seven Hundred &amp; Ninety One  Only</v>
      </c>
      <c r="IA48" s="22">
        <v>4.06</v>
      </c>
      <c r="IB48" s="22" t="s">
        <v>453</v>
      </c>
      <c r="IC48" s="22" t="s">
        <v>148</v>
      </c>
      <c r="ID48" s="22">
        <v>7</v>
      </c>
      <c r="IE48" s="23" t="s">
        <v>69</v>
      </c>
      <c r="IF48" s="23"/>
      <c r="IG48" s="23"/>
      <c r="IH48" s="23"/>
      <c r="II48" s="23"/>
    </row>
    <row r="49" spans="1:243" s="22" customFormat="1" ht="36" customHeight="1">
      <c r="A49" s="67">
        <v>4.07</v>
      </c>
      <c r="B49" s="68" t="s">
        <v>454</v>
      </c>
      <c r="C49" s="39" t="s">
        <v>149</v>
      </c>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IA49" s="22">
        <v>4.07</v>
      </c>
      <c r="IB49" s="22" t="s">
        <v>454</v>
      </c>
      <c r="IC49" s="22" t="s">
        <v>149</v>
      </c>
      <c r="IE49" s="23"/>
      <c r="IF49" s="23"/>
      <c r="IG49" s="23"/>
      <c r="IH49" s="23"/>
      <c r="II49" s="23"/>
    </row>
    <row r="50" spans="1:243" s="22" customFormat="1" ht="30.75" customHeight="1">
      <c r="A50" s="67">
        <v>4.08</v>
      </c>
      <c r="B50" s="68" t="s">
        <v>455</v>
      </c>
      <c r="C50" s="39" t="s">
        <v>150</v>
      </c>
      <c r="D50" s="69">
        <v>7</v>
      </c>
      <c r="E50" s="70" t="s">
        <v>53</v>
      </c>
      <c r="F50" s="71">
        <v>270.01</v>
      </c>
      <c r="G50" s="66">
        <v>251680</v>
      </c>
      <c r="H50" s="50"/>
      <c r="I50" s="51" t="s">
        <v>38</v>
      </c>
      <c r="J50" s="52">
        <f>IF(I50="Less(-)",-1,1)</f>
        <v>1</v>
      </c>
      <c r="K50" s="50" t="s">
        <v>39</v>
      </c>
      <c r="L50" s="50" t="s">
        <v>4</v>
      </c>
      <c r="M50" s="53"/>
      <c r="N50" s="50"/>
      <c r="O50" s="50"/>
      <c r="P50" s="54"/>
      <c r="Q50" s="50"/>
      <c r="R50" s="50"/>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42">
        <f t="shared" si="8"/>
        <v>1890</v>
      </c>
      <c r="BB50" s="55">
        <f>BA50+SUM(N50:AZ50)</f>
        <v>1890</v>
      </c>
      <c r="BC50" s="56" t="str">
        <f>SpellNumber(L50,BB50)</f>
        <v>INR  One Thousand Eight Hundred &amp; Ninety  Only</v>
      </c>
      <c r="IA50" s="22">
        <v>4.08</v>
      </c>
      <c r="IB50" s="22" t="s">
        <v>455</v>
      </c>
      <c r="IC50" s="22" t="s">
        <v>150</v>
      </c>
      <c r="ID50" s="22">
        <v>7</v>
      </c>
      <c r="IE50" s="23" t="s">
        <v>53</v>
      </c>
      <c r="IF50" s="23"/>
      <c r="IG50" s="23"/>
      <c r="IH50" s="23"/>
      <c r="II50" s="23"/>
    </row>
    <row r="51" spans="1:243" s="22" customFormat="1" ht="42.75">
      <c r="A51" s="67">
        <v>4.09</v>
      </c>
      <c r="B51" s="68" t="s">
        <v>456</v>
      </c>
      <c r="C51" s="39" t="s">
        <v>151</v>
      </c>
      <c r="D51" s="69">
        <v>7</v>
      </c>
      <c r="E51" s="70" t="s">
        <v>53</v>
      </c>
      <c r="F51" s="71">
        <v>587.06</v>
      </c>
      <c r="G51" s="66">
        <v>251680</v>
      </c>
      <c r="H51" s="50"/>
      <c r="I51" s="51" t="s">
        <v>38</v>
      </c>
      <c r="J51" s="52">
        <f>IF(I51="Less(-)",-1,1)</f>
        <v>1</v>
      </c>
      <c r="K51" s="50" t="s">
        <v>39</v>
      </c>
      <c r="L51" s="50" t="s">
        <v>4</v>
      </c>
      <c r="M51" s="53"/>
      <c r="N51" s="50"/>
      <c r="O51" s="50"/>
      <c r="P51" s="54"/>
      <c r="Q51" s="50"/>
      <c r="R51" s="50"/>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42">
        <f t="shared" si="8"/>
        <v>4109</v>
      </c>
      <c r="BB51" s="55">
        <f>BA51+SUM(N51:AZ51)</f>
        <v>4109</v>
      </c>
      <c r="BC51" s="56" t="str">
        <f>SpellNumber(L51,BB51)</f>
        <v>INR  Four Thousand One Hundred &amp; Nine  Only</v>
      </c>
      <c r="IA51" s="22">
        <v>4.09</v>
      </c>
      <c r="IB51" s="22" t="s">
        <v>456</v>
      </c>
      <c r="IC51" s="22" t="s">
        <v>151</v>
      </c>
      <c r="ID51" s="22">
        <v>7</v>
      </c>
      <c r="IE51" s="23" t="s">
        <v>53</v>
      </c>
      <c r="IF51" s="23"/>
      <c r="IG51" s="23"/>
      <c r="IH51" s="23"/>
      <c r="II51" s="23"/>
    </row>
    <row r="52" spans="1:243" s="22" customFormat="1" ht="32.25" customHeight="1">
      <c r="A52" s="67">
        <v>4.1</v>
      </c>
      <c r="B52" s="68" t="s">
        <v>457</v>
      </c>
      <c r="C52" s="39" t="s">
        <v>152</v>
      </c>
      <c r="D52" s="69">
        <v>7</v>
      </c>
      <c r="E52" s="70" t="s">
        <v>53</v>
      </c>
      <c r="F52" s="71">
        <v>672.11</v>
      </c>
      <c r="G52" s="61">
        <v>1455</v>
      </c>
      <c r="H52" s="50"/>
      <c r="I52" s="51" t="s">
        <v>38</v>
      </c>
      <c r="J52" s="52">
        <f aca="true" t="shared" si="9" ref="J52:J72">IF(I52="Less(-)",-1,1)</f>
        <v>1</v>
      </c>
      <c r="K52" s="50" t="s">
        <v>39</v>
      </c>
      <c r="L52" s="50" t="s">
        <v>4</v>
      </c>
      <c r="M52" s="53"/>
      <c r="N52" s="50"/>
      <c r="O52" s="50"/>
      <c r="P52" s="54"/>
      <c r="Q52" s="50"/>
      <c r="R52" s="50"/>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42">
        <f t="shared" si="8"/>
        <v>4705</v>
      </c>
      <c r="BB52" s="55">
        <f>BA52+SUM(N52:AZ52)</f>
        <v>4705</v>
      </c>
      <c r="BC52" s="56" t="str">
        <f>SpellNumber(L52,BB52)</f>
        <v>INR  Four Thousand Seven Hundred &amp; Five  Only</v>
      </c>
      <c r="IA52" s="22">
        <v>4.1</v>
      </c>
      <c r="IB52" s="22" t="s">
        <v>457</v>
      </c>
      <c r="IC52" s="22" t="s">
        <v>152</v>
      </c>
      <c r="ID52" s="22">
        <v>7</v>
      </c>
      <c r="IE52" s="23" t="s">
        <v>53</v>
      </c>
      <c r="IF52" s="23"/>
      <c r="IG52" s="23"/>
      <c r="IH52" s="23"/>
      <c r="II52" s="23"/>
    </row>
    <row r="53" spans="1:243" s="22" customFormat="1" ht="57">
      <c r="A53" s="67">
        <v>4.11</v>
      </c>
      <c r="B53" s="68" t="s">
        <v>458</v>
      </c>
      <c r="C53" s="39" t="s">
        <v>153</v>
      </c>
      <c r="D53" s="69">
        <v>55</v>
      </c>
      <c r="E53" s="70" t="s">
        <v>53</v>
      </c>
      <c r="F53" s="71">
        <v>672.11</v>
      </c>
      <c r="G53" s="66">
        <v>68800</v>
      </c>
      <c r="H53" s="50"/>
      <c r="I53" s="51" t="s">
        <v>38</v>
      </c>
      <c r="J53" s="52">
        <f t="shared" si="9"/>
        <v>1</v>
      </c>
      <c r="K53" s="50" t="s">
        <v>39</v>
      </c>
      <c r="L53" s="50" t="s">
        <v>4</v>
      </c>
      <c r="M53" s="53"/>
      <c r="N53" s="50"/>
      <c r="O53" s="50"/>
      <c r="P53" s="54"/>
      <c r="Q53" s="50"/>
      <c r="R53" s="50"/>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42">
        <f t="shared" si="8"/>
        <v>36966</v>
      </c>
      <c r="BB53" s="55">
        <f aca="true" t="shared" si="10" ref="BB53:BB70">BA53+SUM(N53:AZ53)</f>
        <v>36966</v>
      </c>
      <c r="BC53" s="56" t="str">
        <f>SpellNumber(L53,BB53)</f>
        <v>INR  Thirty Six Thousand Nine Hundred &amp; Sixty Six  Only</v>
      </c>
      <c r="IA53" s="22">
        <v>4.11</v>
      </c>
      <c r="IB53" s="22" t="s">
        <v>458</v>
      </c>
      <c r="IC53" s="22" t="s">
        <v>153</v>
      </c>
      <c r="ID53" s="22">
        <v>55</v>
      </c>
      <c r="IE53" s="23" t="s">
        <v>53</v>
      </c>
      <c r="IF53" s="23"/>
      <c r="IG53" s="23"/>
      <c r="IH53" s="23"/>
      <c r="II53" s="23"/>
    </row>
    <row r="54" spans="1:243" s="22" customFormat="1" ht="34.5" customHeight="1">
      <c r="A54" s="67">
        <v>4.12</v>
      </c>
      <c r="B54" s="68" t="s">
        <v>459</v>
      </c>
      <c r="C54" s="39" t="s">
        <v>154</v>
      </c>
      <c r="D54" s="69">
        <v>6</v>
      </c>
      <c r="E54" s="70" t="s">
        <v>53</v>
      </c>
      <c r="F54" s="71">
        <v>533.4</v>
      </c>
      <c r="G54" s="66">
        <v>8735</v>
      </c>
      <c r="H54" s="50"/>
      <c r="I54" s="51" t="s">
        <v>38</v>
      </c>
      <c r="J54" s="52">
        <f t="shared" si="9"/>
        <v>1</v>
      </c>
      <c r="K54" s="50" t="s">
        <v>39</v>
      </c>
      <c r="L54" s="50" t="s">
        <v>4</v>
      </c>
      <c r="M54" s="53"/>
      <c r="N54" s="50"/>
      <c r="O54" s="50"/>
      <c r="P54" s="54"/>
      <c r="Q54" s="50"/>
      <c r="R54" s="50"/>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42">
        <f aca="true" t="shared" si="11" ref="BA54:BA70">ROUND(total_amount_ba($B$2,$D$2,D54,F54,J54,K54,M54),0)</f>
        <v>3200</v>
      </c>
      <c r="BB54" s="55">
        <f t="shared" si="10"/>
        <v>3200</v>
      </c>
      <c r="BC54" s="56" t="str">
        <f aca="true" t="shared" si="12" ref="BC54:BC70">SpellNumber(L54,BB54)</f>
        <v>INR  Three Thousand Two Hundred    Only</v>
      </c>
      <c r="IA54" s="22">
        <v>4.12</v>
      </c>
      <c r="IB54" s="22" t="s">
        <v>459</v>
      </c>
      <c r="IC54" s="22" t="s">
        <v>154</v>
      </c>
      <c r="ID54" s="22">
        <v>6</v>
      </c>
      <c r="IE54" s="23" t="s">
        <v>53</v>
      </c>
      <c r="IF54" s="23"/>
      <c r="IG54" s="23"/>
      <c r="IH54" s="23"/>
      <c r="II54" s="23"/>
    </row>
    <row r="55" spans="1:243" s="22" customFormat="1" ht="39.75" customHeight="1">
      <c r="A55" s="67">
        <v>4.13</v>
      </c>
      <c r="B55" s="68" t="s">
        <v>460</v>
      </c>
      <c r="C55" s="39" t="s">
        <v>155</v>
      </c>
      <c r="D55" s="69">
        <v>7</v>
      </c>
      <c r="E55" s="70" t="s">
        <v>53</v>
      </c>
      <c r="F55" s="71">
        <v>705.17</v>
      </c>
      <c r="G55" s="40"/>
      <c r="H55" s="24"/>
      <c r="I55" s="47" t="s">
        <v>38</v>
      </c>
      <c r="J55" s="48">
        <f t="shared" si="9"/>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9"/>
      <c r="BA55" s="42">
        <f t="shared" si="11"/>
        <v>4936</v>
      </c>
      <c r="BB55" s="60">
        <f t="shared" si="10"/>
        <v>4936</v>
      </c>
      <c r="BC55" s="56" t="str">
        <f t="shared" si="12"/>
        <v>INR  Four Thousand Nine Hundred &amp; Thirty Six  Only</v>
      </c>
      <c r="IA55" s="22">
        <v>4.13</v>
      </c>
      <c r="IB55" s="22" t="s">
        <v>460</v>
      </c>
      <c r="IC55" s="22" t="s">
        <v>155</v>
      </c>
      <c r="ID55" s="22">
        <v>7</v>
      </c>
      <c r="IE55" s="23" t="s">
        <v>53</v>
      </c>
      <c r="IF55" s="23"/>
      <c r="IG55" s="23"/>
      <c r="IH55" s="23"/>
      <c r="II55" s="23"/>
    </row>
    <row r="56" spans="1:243" s="22" customFormat="1" ht="114">
      <c r="A56" s="67">
        <v>4.14</v>
      </c>
      <c r="B56" s="68" t="s">
        <v>1074</v>
      </c>
      <c r="C56" s="39" t="s">
        <v>156</v>
      </c>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IA56" s="22">
        <v>4.14</v>
      </c>
      <c r="IB56" s="22" t="s">
        <v>1074</v>
      </c>
      <c r="IC56" s="22" t="s">
        <v>156</v>
      </c>
      <c r="IE56" s="23"/>
      <c r="IF56" s="23"/>
      <c r="IG56" s="23"/>
      <c r="IH56" s="23"/>
      <c r="II56" s="23"/>
    </row>
    <row r="57" spans="1:243" s="22" customFormat="1" ht="33" customHeight="1">
      <c r="A57" s="67">
        <v>4.15</v>
      </c>
      <c r="B57" s="68" t="s">
        <v>1075</v>
      </c>
      <c r="C57" s="39" t="s">
        <v>157</v>
      </c>
      <c r="D57" s="69">
        <v>3</v>
      </c>
      <c r="E57" s="70" t="s">
        <v>53</v>
      </c>
      <c r="F57" s="71">
        <v>279.92</v>
      </c>
      <c r="G57" s="66">
        <v>20610</v>
      </c>
      <c r="H57" s="50"/>
      <c r="I57" s="51" t="s">
        <v>38</v>
      </c>
      <c r="J57" s="52">
        <f t="shared" si="9"/>
        <v>1</v>
      </c>
      <c r="K57" s="50" t="s">
        <v>39</v>
      </c>
      <c r="L57" s="50" t="s">
        <v>4</v>
      </c>
      <c r="M57" s="53"/>
      <c r="N57" s="50"/>
      <c r="O57" s="50"/>
      <c r="P57" s="54"/>
      <c r="Q57" s="50"/>
      <c r="R57" s="50"/>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42">
        <f t="shared" si="11"/>
        <v>840</v>
      </c>
      <c r="BB57" s="55">
        <f t="shared" si="10"/>
        <v>840</v>
      </c>
      <c r="BC57" s="56" t="str">
        <f t="shared" si="12"/>
        <v>INR  Eight Hundred &amp; Forty  Only</v>
      </c>
      <c r="IA57" s="22">
        <v>4.15</v>
      </c>
      <c r="IB57" s="22" t="s">
        <v>1075</v>
      </c>
      <c r="IC57" s="22" t="s">
        <v>157</v>
      </c>
      <c r="ID57" s="22">
        <v>3</v>
      </c>
      <c r="IE57" s="23" t="s">
        <v>53</v>
      </c>
      <c r="IF57" s="23"/>
      <c r="IG57" s="23"/>
      <c r="IH57" s="23"/>
      <c r="II57" s="23"/>
    </row>
    <row r="58" spans="1:243" s="22" customFormat="1" ht="81.75" customHeight="1">
      <c r="A58" s="67">
        <v>4.16</v>
      </c>
      <c r="B58" s="68" t="s">
        <v>1076</v>
      </c>
      <c r="C58" s="39" t="s">
        <v>158</v>
      </c>
      <c r="D58" s="69">
        <v>3</v>
      </c>
      <c r="E58" s="70" t="s">
        <v>69</v>
      </c>
      <c r="F58" s="71">
        <v>10803.37</v>
      </c>
      <c r="G58" s="40"/>
      <c r="H58" s="24"/>
      <c r="I58" s="47" t="s">
        <v>38</v>
      </c>
      <c r="J58" s="48">
        <f t="shared" si="9"/>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9"/>
      <c r="BA58" s="42">
        <f t="shared" si="11"/>
        <v>32410</v>
      </c>
      <c r="BB58" s="60">
        <f t="shared" si="10"/>
        <v>32410</v>
      </c>
      <c r="BC58" s="56" t="str">
        <f t="shared" si="12"/>
        <v>INR  Thirty Two Thousand Four Hundred &amp; Ten  Only</v>
      </c>
      <c r="IA58" s="22">
        <v>4.16</v>
      </c>
      <c r="IB58" s="22" t="s">
        <v>1076</v>
      </c>
      <c r="IC58" s="22" t="s">
        <v>158</v>
      </c>
      <c r="ID58" s="22">
        <v>3</v>
      </c>
      <c r="IE58" s="23" t="s">
        <v>69</v>
      </c>
      <c r="IF58" s="23"/>
      <c r="IG58" s="23"/>
      <c r="IH58" s="23"/>
      <c r="II58" s="23"/>
    </row>
    <row r="59" spans="1:243" s="22" customFormat="1" ht="57">
      <c r="A59" s="67">
        <v>4.17</v>
      </c>
      <c r="B59" s="68" t="s">
        <v>462</v>
      </c>
      <c r="C59" s="39" t="s">
        <v>159</v>
      </c>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IA59" s="22">
        <v>4.17</v>
      </c>
      <c r="IB59" s="22" t="s">
        <v>462</v>
      </c>
      <c r="IC59" s="22" t="s">
        <v>159</v>
      </c>
      <c r="IE59" s="23"/>
      <c r="IF59" s="23"/>
      <c r="IG59" s="23"/>
      <c r="IH59" s="23"/>
      <c r="II59" s="23"/>
    </row>
    <row r="60" spans="1:243" s="22" customFormat="1" ht="42.75">
      <c r="A60" s="67">
        <v>4.18</v>
      </c>
      <c r="B60" s="68" t="s">
        <v>461</v>
      </c>
      <c r="C60" s="39" t="s">
        <v>160</v>
      </c>
      <c r="D60" s="69">
        <v>2000</v>
      </c>
      <c r="E60" s="70" t="s">
        <v>120</v>
      </c>
      <c r="F60" s="71">
        <v>78.6</v>
      </c>
      <c r="G60" s="40"/>
      <c r="H60" s="24"/>
      <c r="I60" s="47" t="s">
        <v>38</v>
      </c>
      <c r="J60" s="48">
        <f t="shared" si="9"/>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9"/>
      <c r="BA60" s="42">
        <f t="shared" si="11"/>
        <v>157200</v>
      </c>
      <c r="BB60" s="60">
        <f t="shared" si="10"/>
        <v>157200</v>
      </c>
      <c r="BC60" s="56" t="str">
        <f t="shared" si="12"/>
        <v>INR  One Lakh Fifty Seven Thousand Two Hundred    Only</v>
      </c>
      <c r="IA60" s="22">
        <v>4.18</v>
      </c>
      <c r="IB60" s="22" t="s">
        <v>461</v>
      </c>
      <c r="IC60" s="22" t="s">
        <v>160</v>
      </c>
      <c r="ID60" s="22">
        <v>2000</v>
      </c>
      <c r="IE60" s="23" t="s">
        <v>120</v>
      </c>
      <c r="IF60" s="23"/>
      <c r="IG60" s="23"/>
      <c r="IH60" s="23"/>
      <c r="II60" s="23"/>
    </row>
    <row r="61" spans="1:243" s="22" customFormat="1" ht="18.75" customHeight="1">
      <c r="A61" s="67">
        <v>5</v>
      </c>
      <c r="B61" s="68" t="s">
        <v>463</v>
      </c>
      <c r="C61" s="39" t="s">
        <v>161</v>
      </c>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IA61" s="22">
        <v>5</v>
      </c>
      <c r="IB61" s="22" t="s">
        <v>463</v>
      </c>
      <c r="IC61" s="22" t="s">
        <v>161</v>
      </c>
      <c r="IE61" s="23"/>
      <c r="IF61" s="23"/>
      <c r="IG61" s="23"/>
      <c r="IH61" s="23"/>
      <c r="II61" s="23"/>
    </row>
    <row r="62" spans="1:243" s="22" customFormat="1" ht="50.25" customHeight="1">
      <c r="A62" s="67">
        <v>5.01</v>
      </c>
      <c r="B62" s="68" t="s">
        <v>464</v>
      </c>
      <c r="C62" s="39" t="s">
        <v>162</v>
      </c>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IA62" s="22">
        <v>5.01</v>
      </c>
      <c r="IB62" s="22" t="s">
        <v>464</v>
      </c>
      <c r="IC62" s="22" t="s">
        <v>162</v>
      </c>
      <c r="IE62" s="23"/>
      <c r="IF62" s="23"/>
      <c r="IG62" s="23"/>
      <c r="IH62" s="23"/>
      <c r="II62" s="23"/>
    </row>
    <row r="63" spans="1:243" s="22" customFormat="1" ht="31.5" customHeight="1">
      <c r="A63" s="67">
        <v>5.02</v>
      </c>
      <c r="B63" s="68" t="s">
        <v>465</v>
      </c>
      <c r="C63" s="39" t="s">
        <v>163</v>
      </c>
      <c r="D63" s="69">
        <v>7</v>
      </c>
      <c r="E63" s="70" t="s">
        <v>69</v>
      </c>
      <c r="F63" s="71">
        <v>5838</v>
      </c>
      <c r="G63" s="66">
        <v>37800</v>
      </c>
      <c r="H63" s="50"/>
      <c r="I63" s="51" t="s">
        <v>38</v>
      </c>
      <c r="J63" s="52">
        <f t="shared" si="9"/>
        <v>1</v>
      </c>
      <c r="K63" s="50" t="s">
        <v>39</v>
      </c>
      <c r="L63" s="50" t="s">
        <v>4</v>
      </c>
      <c r="M63" s="53"/>
      <c r="N63" s="50"/>
      <c r="O63" s="50"/>
      <c r="P63" s="54"/>
      <c r="Q63" s="50"/>
      <c r="R63" s="50"/>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42">
        <f t="shared" si="11"/>
        <v>40866</v>
      </c>
      <c r="BB63" s="55">
        <f t="shared" si="10"/>
        <v>40866</v>
      </c>
      <c r="BC63" s="56" t="str">
        <f t="shared" si="12"/>
        <v>INR  Forty Thousand Eight Hundred &amp; Sixty Six  Only</v>
      </c>
      <c r="IA63" s="22">
        <v>5.02</v>
      </c>
      <c r="IB63" s="22" t="s">
        <v>465</v>
      </c>
      <c r="IC63" s="22" t="s">
        <v>163</v>
      </c>
      <c r="ID63" s="22">
        <v>7</v>
      </c>
      <c r="IE63" s="23" t="s">
        <v>69</v>
      </c>
      <c r="IF63" s="23"/>
      <c r="IG63" s="23"/>
      <c r="IH63" s="23"/>
      <c r="II63" s="23"/>
    </row>
    <row r="64" spans="1:243" s="22" customFormat="1" ht="48.75" customHeight="1">
      <c r="A64" s="67">
        <v>5.03</v>
      </c>
      <c r="B64" s="68" t="s">
        <v>466</v>
      </c>
      <c r="C64" s="39" t="s">
        <v>164</v>
      </c>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IA64" s="22">
        <v>5.03</v>
      </c>
      <c r="IB64" s="22" t="s">
        <v>466</v>
      </c>
      <c r="IC64" s="22" t="s">
        <v>164</v>
      </c>
      <c r="IE64" s="23"/>
      <c r="IF64" s="23"/>
      <c r="IG64" s="23"/>
      <c r="IH64" s="23"/>
      <c r="II64" s="23"/>
    </row>
    <row r="65" spans="1:243" s="22" customFormat="1" ht="42.75">
      <c r="A65" s="67">
        <v>5.04</v>
      </c>
      <c r="B65" s="68" t="s">
        <v>465</v>
      </c>
      <c r="C65" s="39" t="s">
        <v>165</v>
      </c>
      <c r="D65" s="69">
        <v>7</v>
      </c>
      <c r="E65" s="70" t="s">
        <v>69</v>
      </c>
      <c r="F65" s="71">
        <v>7267.29</v>
      </c>
      <c r="G65" s="40"/>
      <c r="H65" s="24"/>
      <c r="I65" s="47" t="s">
        <v>38</v>
      </c>
      <c r="J65" s="48">
        <f t="shared" si="9"/>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9"/>
      <c r="BA65" s="42">
        <f t="shared" si="11"/>
        <v>50871</v>
      </c>
      <c r="BB65" s="60">
        <f t="shared" si="10"/>
        <v>50871</v>
      </c>
      <c r="BC65" s="56" t="str">
        <f t="shared" si="12"/>
        <v>INR  Fifty Thousand Eight Hundred &amp; Seventy One  Only</v>
      </c>
      <c r="IA65" s="22">
        <v>5.04</v>
      </c>
      <c r="IB65" s="22" t="s">
        <v>465</v>
      </c>
      <c r="IC65" s="22" t="s">
        <v>165</v>
      </c>
      <c r="ID65" s="22">
        <v>7</v>
      </c>
      <c r="IE65" s="23" t="s">
        <v>69</v>
      </c>
      <c r="IF65" s="23"/>
      <c r="IG65" s="23"/>
      <c r="IH65" s="23"/>
      <c r="II65" s="23"/>
    </row>
    <row r="66" spans="1:243" s="22" customFormat="1" ht="85.5">
      <c r="A66" s="67">
        <v>5.05</v>
      </c>
      <c r="B66" s="68" t="s">
        <v>1077</v>
      </c>
      <c r="C66" s="39" t="s">
        <v>166</v>
      </c>
      <c r="D66" s="69">
        <v>15</v>
      </c>
      <c r="E66" s="70" t="s">
        <v>53</v>
      </c>
      <c r="F66" s="71">
        <v>718.23</v>
      </c>
      <c r="G66" s="66">
        <v>37800</v>
      </c>
      <c r="H66" s="50"/>
      <c r="I66" s="51" t="s">
        <v>38</v>
      </c>
      <c r="J66" s="52">
        <f t="shared" si="9"/>
        <v>1</v>
      </c>
      <c r="K66" s="50" t="s">
        <v>39</v>
      </c>
      <c r="L66" s="50" t="s">
        <v>4</v>
      </c>
      <c r="M66" s="53"/>
      <c r="N66" s="50"/>
      <c r="O66" s="50"/>
      <c r="P66" s="54"/>
      <c r="Q66" s="50"/>
      <c r="R66" s="50"/>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42">
        <f t="shared" si="11"/>
        <v>10773</v>
      </c>
      <c r="BB66" s="55">
        <f t="shared" si="10"/>
        <v>10773</v>
      </c>
      <c r="BC66" s="56" t="str">
        <f t="shared" si="12"/>
        <v>INR  Ten Thousand Seven Hundred &amp; Seventy Three  Only</v>
      </c>
      <c r="IA66" s="22">
        <v>5.05</v>
      </c>
      <c r="IB66" s="22" t="s">
        <v>1077</v>
      </c>
      <c r="IC66" s="22" t="s">
        <v>166</v>
      </c>
      <c r="ID66" s="22">
        <v>15</v>
      </c>
      <c r="IE66" s="23" t="s">
        <v>53</v>
      </c>
      <c r="IF66" s="23"/>
      <c r="IG66" s="23"/>
      <c r="IH66" s="23"/>
      <c r="II66" s="23"/>
    </row>
    <row r="67" spans="1:243" s="22" customFormat="1" ht="57">
      <c r="A67" s="67">
        <v>5.06</v>
      </c>
      <c r="B67" s="68" t="s">
        <v>467</v>
      </c>
      <c r="C67" s="39" t="s">
        <v>167</v>
      </c>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IA67" s="22">
        <v>5.06</v>
      </c>
      <c r="IB67" s="22" t="s">
        <v>467</v>
      </c>
      <c r="IC67" s="22" t="s">
        <v>167</v>
      </c>
      <c r="IE67" s="23"/>
      <c r="IF67" s="23"/>
      <c r="IG67" s="23"/>
      <c r="IH67" s="23"/>
      <c r="II67" s="23"/>
    </row>
    <row r="68" spans="1:243" s="22" customFormat="1" ht="42.75">
      <c r="A68" s="67">
        <v>5.07</v>
      </c>
      <c r="B68" s="68" t="s">
        <v>468</v>
      </c>
      <c r="C68" s="39" t="s">
        <v>168</v>
      </c>
      <c r="D68" s="69">
        <v>3</v>
      </c>
      <c r="E68" s="70" t="s">
        <v>53</v>
      </c>
      <c r="F68" s="71">
        <v>734.63</v>
      </c>
      <c r="G68" s="61">
        <v>20938</v>
      </c>
      <c r="H68" s="50"/>
      <c r="I68" s="51" t="s">
        <v>38</v>
      </c>
      <c r="J68" s="52">
        <f t="shared" si="9"/>
        <v>1</v>
      </c>
      <c r="K68" s="50" t="s">
        <v>39</v>
      </c>
      <c r="L68" s="50" t="s">
        <v>4</v>
      </c>
      <c r="M68" s="53"/>
      <c r="N68" s="50"/>
      <c r="O68" s="50"/>
      <c r="P68" s="54"/>
      <c r="Q68" s="50"/>
      <c r="R68" s="50"/>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42">
        <f t="shared" si="11"/>
        <v>2204</v>
      </c>
      <c r="BB68" s="55">
        <f t="shared" si="10"/>
        <v>2204</v>
      </c>
      <c r="BC68" s="56" t="str">
        <f t="shared" si="12"/>
        <v>INR  Two Thousand Two Hundred &amp; Four  Only</v>
      </c>
      <c r="IA68" s="22">
        <v>5.07</v>
      </c>
      <c r="IB68" s="22" t="s">
        <v>468</v>
      </c>
      <c r="IC68" s="22" t="s">
        <v>168</v>
      </c>
      <c r="ID68" s="22">
        <v>3</v>
      </c>
      <c r="IE68" s="23" t="s">
        <v>53</v>
      </c>
      <c r="IF68" s="23"/>
      <c r="IG68" s="23"/>
      <c r="IH68" s="23"/>
      <c r="II68" s="23"/>
    </row>
    <row r="69" spans="1:243" s="22" customFormat="1" ht="43.5" customHeight="1">
      <c r="A69" s="67">
        <v>5.08</v>
      </c>
      <c r="B69" s="68" t="s">
        <v>77</v>
      </c>
      <c r="C69" s="39" t="s">
        <v>169</v>
      </c>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IA69" s="22">
        <v>5.08</v>
      </c>
      <c r="IB69" s="22" t="s">
        <v>77</v>
      </c>
      <c r="IC69" s="22" t="s">
        <v>169</v>
      </c>
      <c r="IE69" s="23"/>
      <c r="IF69" s="23"/>
      <c r="IG69" s="23"/>
      <c r="IH69" s="23"/>
      <c r="II69" s="23"/>
    </row>
    <row r="70" spans="1:243" s="22" customFormat="1" ht="57">
      <c r="A70" s="67">
        <v>5.09</v>
      </c>
      <c r="B70" s="68" t="s">
        <v>78</v>
      </c>
      <c r="C70" s="39" t="s">
        <v>170</v>
      </c>
      <c r="D70" s="69">
        <v>35</v>
      </c>
      <c r="E70" s="70" t="s">
        <v>53</v>
      </c>
      <c r="F70" s="71">
        <v>892.63</v>
      </c>
      <c r="G70" s="61">
        <v>1455</v>
      </c>
      <c r="H70" s="50"/>
      <c r="I70" s="51" t="s">
        <v>38</v>
      </c>
      <c r="J70" s="52">
        <f t="shared" si="9"/>
        <v>1</v>
      </c>
      <c r="K70" s="50" t="s">
        <v>39</v>
      </c>
      <c r="L70" s="50" t="s">
        <v>4</v>
      </c>
      <c r="M70" s="53"/>
      <c r="N70" s="50"/>
      <c r="O70" s="50"/>
      <c r="P70" s="54"/>
      <c r="Q70" s="50"/>
      <c r="R70" s="50"/>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42">
        <f t="shared" si="11"/>
        <v>31242</v>
      </c>
      <c r="BB70" s="55">
        <f t="shared" si="10"/>
        <v>31242</v>
      </c>
      <c r="BC70" s="56" t="str">
        <f t="shared" si="12"/>
        <v>INR  Thirty One Thousand Two Hundred &amp; Forty Two  Only</v>
      </c>
      <c r="IA70" s="22">
        <v>5.09</v>
      </c>
      <c r="IB70" s="22" t="s">
        <v>78</v>
      </c>
      <c r="IC70" s="22" t="s">
        <v>170</v>
      </c>
      <c r="ID70" s="22">
        <v>35</v>
      </c>
      <c r="IE70" s="23" t="s">
        <v>53</v>
      </c>
      <c r="IF70" s="23"/>
      <c r="IG70" s="23"/>
      <c r="IH70" s="23"/>
      <c r="II70" s="23"/>
    </row>
    <row r="71" spans="1:243" s="22" customFormat="1" ht="22.5" customHeight="1">
      <c r="A71" s="67">
        <v>5.1</v>
      </c>
      <c r="B71" s="68" t="s">
        <v>469</v>
      </c>
      <c r="C71" s="39" t="s">
        <v>171</v>
      </c>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IA71" s="22">
        <v>5.1</v>
      </c>
      <c r="IB71" s="22" t="s">
        <v>469</v>
      </c>
      <c r="IC71" s="22" t="s">
        <v>171</v>
      </c>
      <c r="IE71" s="23"/>
      <c r="IF71" s="23"/>
      <c r="IG71" s="23"/>
      <c r="IH71" s="23"/>
      <c r="II71" s="23"/>
    </row>
    <row r="72" spans="1:243" s="22" customFormat="1" ht="57">
      <c r="A72" s="67">
        <v>5.11</v>
      </c>
      <c r="B72" s="68" t="s">
        <v>470</v>
      </c>
      <c r="C72" s="39" t="s">
        <v>172</v>
      </c>
      <c r="D72" s="69">
        <v>9</v>
      </c>
      <c r="E72" s="70" t="s">
        <v>69</v>
      </c>
      <c r="F72" s="71">
        <v>7510.69</v>
      </c>
      <c r="G72" s="61">
        <v>1455</v>
      </c>
      <c r="H72" s="50"/>
      <c r="I72" s="51" t="s">
        <v>38</v>
      </c>
      <c r="J72" s="52">
        <f t="shared" si="9"/>
        <v>1</v>
      </c>
      <c r="K72" s="50" t="s">
        <v>39</v>
      </c>
      <c r="L72" s="50" t="s">
        <v>4</v>
      </c>
      <c r="M72" s="53"/>
      <c r="N72" s="50"/>
      <c r="O72" s="50"/>
      <c r="P72" s="54"/>
      <c r="Q72" s="50"/>
      <c r="R72" s="50"/>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42">
        <f>ROUND(total_amount_ba($B$2,$D$2,D72,F72,J72,K72,M72),0)</f>
        <v>67596</v>
      </c>
      <c r="BB72" s="55">
        <f>BA72+SUM(N72:AZ72)</f>
        <v>67596</v>
      </c>
      <c r="BC72" s="56" t="str">
        <f>SpellNumber(L72,BB72)</f>
        <v>INR  Sixty Seven Thousand Five Hundred &amp; Ninety Six  Only</v>
      </c>
      <c r="IA72" s="22">
        <v>5.11</v>
      </c>
      <c r="IB72" s="22" t="s">
        <v>470</v>
      </c>
      <c r="IC72" s="22" t="s">
        <v>172</v>
      </c>
      <c r="ID72" s="22">
        <v>9</v>
      </c>
      <c r="IE72" s="23" t="s">
        <v>69</v>
      </c>
      <c r="IF72" s="23"/>
      <c r="IG72" s="23"/>
      <c r="IH72" s="23"/>
      <c r="II72" s="23"/>
    </row>
    <row r="73" spans="1:243" s="22" customFormat="1" ht="32.25" customHeight="1">
      <c r="A73" s="67">
        <v>5.12</v>
      </c>
      <c r="B73" s="68" t="s">
        <v>471</v>
      </c>
      <c r="C73" s="39" t="s">
        <v>173</v>
      </c>
      <c r="D73" s="69">
        <v>75</v>
      </c>
      <c r="E73" s="70" t="s">
        <v>758</v>
      </c>
      <c r="F73" s="71">
        <v>48.92</v>
      </c>
      <c r="G73" s="61">
        <v>12714</v>
      </c>
      <c r="H73" s="50"/>
      <c r="I73" s="51" t="s">
        <v>38</v>
      </c>
      <c r="J73" s="52">
        <f aca="true" t="shared" si="13" ref="J73:J118">IF(I73="Less(-)",-1,1)</f>
        <v>1</v>
      </c>
      <c r="K73" s="50" t="s">
        <v>39</v>
      </c>
      <c r="L73" s="50" t="s">
        <v>4</v>
      </c>
      <c r="M73" s="53"/>
      <c r="N73" s="50"/>
      <c r="O73" s="50"/>
      <c r="P73" s="54"/>
      <c r="Q73" s="50"/>
      <c r="R73" s="50"/>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42">
        <f aca="true" t="shared" si="14" ref="BA73:BA113">ROUND(total_amount_ba($B$2,$D$2,D73,F73,J73,K73,M73),0)</f>
        <v>3669</v>
      </c>
      <c r="BB73" s="55">
        <f aca="true" t="shared" si="15" ref="BB73:BB118">BA73+SUM(N73:AZ73)</f>
        <v>3669</v>
      </c>
      <c r="BC73" s="56" t="str">
        <f aca="true" t="shared" si="16" ref="BC73:BC118">SpellNumber(L73,BB73)</f>
        <v>INR  Three Thousand Six Hundred &amp; Sixty Nine  Only</v>
      </c>
      <c r="IA73" s="22">
        <v>5.12</v>
      </c>
      <c r="IB73" s="22" t="s">
        <v>471</v>
      </c>
      <c r="IC73" s="22" t="s">
        <v>173</v>
      </c>
      <c r="ID73" s="22">
        <v>75</v>
      </c>
      <c r="IE73" s="23" t="s">
        <v>758</v>
      </c>
      <c r="IF73" s="23"/>
      <c r="IG73" s="23"/>
      <c r="IH73" s="23"/>
      <c r="II73" s="23"/>
    </row>
    <row r="74" spans="1:243" s="22" customFormat="1" ht="15.75">
      <c r="A74" s="67">
        <v>6</v>
      </c>
      <c r="B74" s="68" t="s">
        <v>472</v>
      </c>
      <c r="C74" s="39" t="s">
        <v>174</v>
      </c>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IA74" s="22">
        <v>6</v>
      </c>
      <c r="IB74" s="22" t="s">
        <v>472</v>
      </c>
      <c r="IC74" s="22" t="s">
        <v>174</v>
      </c>
      <c r="IE74" s="23"/>
      <c r="IF74" s="23"/>
      <c r="IG74" s="23"/>
      <c r="IH74" s="23"/>
      <c r="II74" s="23"/>
    </row>
    <row r="75" spans="1:243" s="22" customFormat="1" ht="84.75" customHeight="1">
      <c r="A75" s="67">
        <v>6.01</v>
      </c>
      <c r="B75" s="68" t="s">
        <v>473</v>
      </c>
      <c r="C75" s="39" t="s">
        <v>175</v>
      </c>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IA75" s="22">
        <v>6.01</v>
      </c>
      <c r="IB75" s="22" t="s">
        <v>473</v>
      </c>
      <c r="IC75" s="22" t="s">
        <v>175</v>
      </c>
      <c r="IE75" s="23"/>
      <c r="IF75" s="23"/>
      <c r="IG75" s="23"/>
      <c r="IH75" s="23"/>
      <c r="II75" s="23"/>
    </row>
    <row r="76" spans="1:243" s="22" customFormat="1" ht="18" customHeight="1">
      <c r="A76" s="67">
        <v>6.02</v>
      </c>
      <c r="B76" s="68" t="s">
        <v>476</v>
      </c>
      <c r="C76" s="39" t="s">
        <v>176</v>
      </c>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IA76" s="22">
        <v>6.02</v>
      </c>
      <c r="IB76" s="22" t="s">
        <v>476</v>
      </c>
      <c r="IC76" s="22" t="s">
        <v>176</v>
      </c>
      <c r="IE76" s="23"/>
      <c r="IF76" s="23"/>
      <c r="IG76" s="23"/>
      <c r="IH76" s="23"/>
      <c r="II76" s="23"/>
    </row>
    <row r="77" spans="1:243" s="22" customFormat="1" ht="57" customHeight="1">
      <c r="A77" s="67">
        <v>6.03</v>
      </c>
      <c r="B77" s="68" t="s">
        <v>474</v>
      </c>
      <c r="C77" s="39" t="s">
        <v>177</v>
      </c>
      <c r="D77" s="69">
        <v>7</v>
      </c>
      <c r="E77" s="70" t="s">
        <v>53</v>
      </c>
      <c r="F77" s="71">
        <v>4102.89</v>
      </c>
      <c r="G77" s="40"/>
      <c r="H77" s="24"/>
      <c r="I77" s="47" t="s">
        <v>38</v>
      </c>
      <c r="J77" s="48">
        <f t="shared" si="13"/>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9"/>
      <c r="BA77" s="42">
        <f t="shared" si="14"/>
        <v>28720</v>
      </c>
      <c r="BB77" s="60">
        <f t="shared" si="15"/>
        <v>28720</v>
      </c>
      <c r="BC77" s="56" t="str">
        <f t="shared" si="16"/>
        <v>INR  Twenty Eight Thousand Seven Hundred &amp; Twenty  Only</v>
      </c>
      <c r="IA77" s="22">
        <v>6.03</v>
      </c>
      <c r="IB77" s="22" t="s">
        <v>474</v>
      </c>
      <c r="IC77" s="22" t="s">
        <v>177</v>
      </c>
      <c r="ID77" s="22">
        <v>7</v>
      </c>
      <c r="IE77" s="23" t="s">
        <v>53</v>
      </c>
      <c r="IF77" s="23"/>
      <c r="IG77" s="23"/>
      <c r="IH77" s="23"/>
      <c r="II77" s="23"/>
    </row>
    <row r="78" spans="1:243" s="22" customFormat="1" ht="57">
      <c r="A78" s="67">
        <v>6.04</v>
      </c>
      <c r="B78" s="68" t="s">
        <v>475</v>
      </c>
      <c r="C78" s="39" t="s">
        <v>178</v>
      </c>
      <c r="D78" s="69">
        <v>3</v>
      </c>
      <c r="E78" s="70" t="s">
        <v>53</v>
      </c>
      <c r="F78" s="71">
        <v>3880.18</v>
      </c>
      <c r="G78" s="61">
        <v>434553</v>
      </c>
      <c r="H78" s="50"/>
      <c r="I78" s="51" t="s">
        <v>38</v>
      </c>
      <c r="J78" s="52">
        <f t="shared" si="13"/>
        <v>1</v>
      </c>
      <c r="K78" s="50" t="s">
        <v>39</v>
      </c>
      <c r="L78" s="50" t="s">
        <v>4</v>
      </c>
      <c r="M78" s="53"/>
      <c r="N78" s="50"/>
      <c r="O78" s="50"/>
      <c r="P78" s="54"/>
      <c r="Q78" s="50"/>
      <c r="R78" s="50"/>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42">
        <f t="shared" si="14"/>
        <v>11641</v>
      </c>
      <c r="BB78" s="55">
        <f t="shared" si="15"/>
        <v>11641</v>
      </c>
      <c r="BC78" s="56" t="str">
        <f t="shared" si="16"/>
        <v>INR  Eleven Thousand Six Hundred &amp; Forty One  Only</v>
      </c>
      <c r="IA78" s="22">
        <v>6.04</v>
      </c>
      <c r="IB78" s="22" t="s">
        <v>475</v>
      </c>
      <c r="IC78" s="22" t="s">
        <v>178</v>
      </c>
      <c r="ID78" s="22">
        <v>3</v>
      </c>
      <c r="IE78" s="23" t="s">
        <v>53</v>
      </c>
      <c r="IF78" s="23"/>
      <c r="IG78" s="23"/>
      <c r="IH78" s="23"/>
      <c r="II78" s="23"/>
    </row>
    <row r="79" spans="1:243" s="22" customFormat="1" ht="85.5">
      <c r="A79" s="67">
        <v>6.05</v>
      </c>
      <c r="B79" s="68" t="s">
        <v>477</v>
      </c>
      <c r="C79" s="39" t="s">
        <v>179</v>
      </c>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IA79" s="22">
        <v>6.05</v>
      </c>
      <c r="IB79" s="22" t="s">
        <v>477</v>
      </c>
      <c r="IC79" s="22" t="s">
        <v>179</v>
      </c>
      <c r="IE79" s="23"/>
      <c r="IF79" s="23"/>
      <c r="IG79" s="23"/>
      <c r="IH79" s="23"/>
      <c r="II79" s="23"/>
    </row>
    <row r="80" spans="1:243" s="22" customFormat="1" ht="42.75">
      <c r="A80" s="67">
        <v>6.06</v>
      </c>
      <c r="B80" s="68" t="s">
        <v>478</v>
      </c>
      <c r="C80" s="39" t="s">
        <v>180</v>
      </c>
      <c r="D80" s="69">
        <v>15</v>
      </c>
      <c r="E80" s="70" t="s">
        <v>758</v>
      </c>
      <c r="F80" s="71">
        <v>367.25</v>
      </c>
      <c r="G80" s="61">
        <v>434553</v>
      </c>
      <c r="H80" s="50"/>
      <c r="I80" s="51" t="s">
        <v>38</v>
      </c>
      <c r="J80" s="52">
        <f t="shared" si="13"/>
        <v>1</v>
      </c>
      <c r="K80" s="50" t="s">
        <v>39</v>
      </c>
      <c r="L80" s="50" t="s">
        <v>4</v>
      </c>
      <c r="M80" s="53"/>
      <c r="N80" s="50"/>
      <c r="O80" s="50"/>
      <c r="P80" s="54"/>
      <c r="Q80" s="50"/>
      <c r="R80" s="50"/>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42">
        <f t="shared" si="14"/>
        <v>5509</v>
      </c>
      <c r="BB80" s="55">
        <f t="shared" si="15"/>
        <v>5509</v>
      </c>
      <c r="BC80" s="56" t="str">
        <f t="shared" si="16"/>
        <v>INR  Five Thousand Five Hundred &amp; Nine  Only</v>
      </c>
      <c r="IA80" s="22">
        <v>6.06</v>
      </c>
      <c r="IB80" s="22" t="s">
        <v>478</v>
      </c>
      <c r="IC80" s="22" t="s">
        <v>180</v>
      </c>
      <c r="ID80" s="22">
        <v>15</v>
      </c>
      <c r="IE80" s="23" t="s">
        <v>758</v>
      </c>
      <c r="IF80" s="23"/>
      <c r="IG80" s="23"/>
      <c r="IH80" s="23"/>
      <c r="II80" s="23"/>
    </row>
    <row r="81" spans="1:243" s="22" customFormat="1" ht="114">
      <c r="A81" s="71">
        <v>6.07</v>
      </c>
      <c r="B81" s="68" t="s">
        <v>479</v>
      </c>
      <c r="C81" s="39" t="s">
        <v>181</v>
      </c>
      <c r="D81" s="69">
        <v>3</v>
      </c>
      <c r="E81" s="70" t="s">
        <v>70</v>
      </c>
      <c r="F81" s="71">
        <v>708.59</v>
      </c>
      <c r="G81" s="61">
        <v>5271</v>
      </c>
      <c r="H81" s="50"/>
      <c r="I81" s="51" t="s">
        <v>38</v>
      </c>
      <c r="J81" s="52">
        <f t="shared" si="13"/>
        <v>1</v>
      </c>
      <c r="K81" s="50" t="s">
        <v>39</v>
      </c>
      <c r="L81" s="50" t="s">
        <v>4</v>
      </c>
      <c r="M81" s="53"/>
      <c r="N81" s="50"/>
      <c r="O81" s="50"/>
      <c r="P81" s="54"/>
      <c r="Q81" s="50"/>
      <c r="R81" s="50"/>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42">
        <f t="shared" si="14"/>
        <v>2126</v>
      </c>
      <c r="BB81" s="55">
        <f t="shared" si="15"/>
        <v>2126</v>
      </c>
      <c r="BC81" s="56" t="str">
        <f t="shared" si="16"/>
        <v>INR  Two Thousand One Hundred &amp; Twenty Six  Only</v>
      </c>
      <c r="IA81" s="22">
        <v>6.07</v>
      </c>
      <c r="IB81" s="22" t="s">
        <v>479</v>
      </c>
      <c r="IC81" s="22" t="s">
        <v>181</v>
      </c>
      <c r="ID81" s="22">
        <v>3</v>
      </c>
      <c r="IE81" s="23" t="s">
        <v>70</v>
      </c>
      <c r="IF81" s="23"/>
      <c r="IG81" s="23"/>
      <c r="IH81" s="23"/>
      <c r="II81" s="23"/>
    </row>
    <row r="82" spans="1:243" s="22" customFormat="1" ht="42.75">
      <c r="A82" s="67">
        <v>6.08</v>
      </c>
      <c r="B82" s="68" t="s">
        <v>480</v>
      </c>
      <c r="C82" s="39" t="s">
        <v>182</v>
      </c>
      <c r="D82" s="69">
        <v>7</v>
      </c>
      <c r="E82" s="70" t="s">
        <v>53</v>
      </c>
      <c r="F82" s="71">
        <v>366.15</v>
      </c>
      <c r="G82" s="61">
        <v>434553</v>
      </c>
      <c r="H82" s="50"/>
      <c r="I82" s="51" t="s">
        <v>38</v>
      </c>
      <c r="J82" s="52">
        <f t="shared" si="13"/>
        <v>1</v>
      </c>
      <c r="K82" s="50" t="s">
        <v>39</v>
      </c>
      <c r="L82" s="50" t="s">
        <v>4</v>
      </c>
      <c r="M82" s="53"/>
      <c r="N82" s="50"/>
      <c r="O82" s="50"/>
      <c r="P82" s="54"/>
      <c r="Q82" s="50"/>
      <c r="R82" s="50"/>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42">
        <f t="shared" si="14"/>
        <v>2563</v>
      </c>
      <c r="BB82" s="55">
        <f t="shared" si="15"/>
        <v>2563</v>
      </c>
      <c r="BC82" s="56" t="str">
        <f t="shared" si="16"/>
        <v>INR  Two Thousand Five Hundred &amp; Sixty Three  Only</v>
      </c>
      <c r="IA82" s="22">
        <v>6.08</v>
      </c>
      <c r="IB82" s="22" t="s">
        <v>480</v>
      </c>
      <c r="IC82" s="22" t="s">
        <v>182</v>
      </c>
      <c r="ID82" s="22">
        <v>7</v>
      </c>
      <c r="IE82" s="23" t="s">
        <v>53</v>
      </c>
      <c r="IF82" s="23"/>
      <c r="IG82" s="23"/>
      <c r="IH82" s="23"/>
      <c r="II82" s="23"/>
    </row>
    <row r="83" spans="1:237" ht="171">
      <c r="A83" s="67">
        <v>6.09</v>
      </c>
      <c r="B83" s="68" t="s">
        <v>481</v>
      </c>
      <c r="C83" s="39" t="s">
        <v>183</v>
      </c>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IA83" s="1">
        <v>6.09</v>
      </c>
      <c r="IB83" s="1" t="s">
        <v>481</v>
      </c>
      <c r="IC83" s="1" t="s">
        <v>183</v>
      </c>
    </row>
    <row r="84" spans="1:239" ht="28.5">
      <c r="A84" s="67">
        <v>6.1</v>
      </c>
      <c r="B84" s="68" t="s">
        <v>1078</v>
      </c>
      <c r="C84" s="39" t="s">
        <v>184</v>
      </c>
      <c r="D84" s="69">
        <v>1.5</v>
      </c>
      <c r="E84" s="70" t="s">
        <v>53</v>
      </c>
      <c r="F84" s="71">
        <v>2684.08</v>
      </c>
      <c r="G84" s="40"/>
      <c r="H84" s="24"/>
      <c r="I84" s="47" t="s">
        <v>38</v>
      </c>
      <c r="J84" s="48">
        <f t="shared" si="13"/>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9"/>
      <c r="BA84" s="42">
        <f t="shared" si="14"/>
        <v>4026</v>
      </c>
      <c r="BB84" s="60">
        <f t="shared" si="15"/>
        <v>4026</v>
      </c>
      <c r="BC84" s="56" t="str">
        <f t="shared" si="16"/>
        <v>INR  Four Thousand  &amp;Twenty Six  Only</v>
      </c>
      <c r="IA84" s="1">
        <v>6.1</v>
      </c>
      <c r="IB84" s="1" t="s">
        <v>1078</v>
      </c>
      <c r="IC84" s="1" t="s">
        <v>184</v>
      </c>
      <c r="ID84" s="1">
        <v>1.5</v>
      </c>
      <c r="IE84" s="3" t="s">
        <v>53</v>
      </c>
    </row>
    <row r="85" spans="1:239" ht="199.5">
      <c r="A85" s="67">
        <v>6.11</v>
      </c>
      <c r="B85" s="68" t="s">
        <v>482</v>
      </c>
      <c r="C85" s="39" t="s">
        <v>185</v>
      </c>
      <c r="D85" s="69">
        <v>30</v>
      </c>
      <c r="E85" s="70" t="s">
        <v>53</v>
      </c>
      <c r="F85" s="71">
        <v>932.44</v>
      </c>
      <c r="G85" s="40"/>
      <c r="H85" s="24"/>
      <c r="I85" s="47" t="s">
        <v>38</v>
      </c>
      <c r="J85" s="48">
        <f t="shared" si="13"/>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9"/>
      <c r="BA85" s="42">
        <f t="shared" si="14"/>
        <v>27973</v>
      </c>
      <c r="BB85" s="60">
        <f t="shared" si="15"/>
        <v>27973</v>
      </c>
      <c r="BC85" s="56" t="str">
        <f t="shared" si="16"/>
        <v>INR  Twenty Seven Thousand Nine Hundred &amp; Seventy Three  Only</v>
      </c>
      <c r="IA85" s="1">
        <v>6.11</v>
      </c>
      <c r="IB85" s="1" t="s">
        <v>482</v>
      </c>
      <c r="IC85" s="1" t="s">
        <v>185</v>
      </c>
      <c r="ID85" s="1">
        <v>30</v>
      </c>
      <c r="IE85" s="3" t="s">
        <v>53</v>
      </c>
    </row>
    <row r="86" spans="1:237" ht="15.75">
      <c r="A86" s="67">
        <v>7</v>
      </c>
      <c r="B86" s="68" t="s">
        <v>483</v>
      </c>
      <c r="C86" s="39" t="s">
        <v>186</v>
      </c>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IA86" s="1">
        <v>7</v>
      </c>
      <c r="IB86" s="1" t="s">
        <v>483</v>
      </c>
      <c r="IC86" s="1" t="s">
        <v>186</v>
      </c>
    </row>
    <row r="87" spans="1:237" ht="99.75">
      <c r="A87" s="67">
        <v>7.01</v>
      </c>
      <c r="B87" s="68" t="s">
        <v>484</v>
      </c>
      <c r="C87" s="39" t="s">
        <v>187</v>
      </c>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IA87" s="1">
        <v>7.01</v>
      </c>
      <c r="IB87" s="1" t="s">
        <v>484</v>
      </c>
      <c r="IC87" s="1" t="s">
        <v>187</v>
      </c>
    </row>
    <row r="88" spans="1:239" ht="57">
      <c r="A88" s="67">
        <v>7.02</v>
      </c>
      <c r="B88" s="68" t="s">
        <v>485</v>
      </c>
      <c r="C88" s="39" t="s">
        <v>188</v>
      </c>
      <c r="D88" s="69">
        <v>0.1</v>
      </c>
      <c r="E88" s="70" t="s">
        <v>69</v>
      </c>
      <c r="F88" s="71">
        <v>115367.77</v>
      </c>
      <c r="G88" s="61">
        <v>1455</v>
      </c>
      <c r="H88" s="50"/>
      <c r="I88" s="51" t="s">
        <v>38</v>
      </c>
      <c r="J88" s="52">
        <f t="shared" si="13"/>
        <v>1</v>
      </c>
      <c r="K88" s="50" t="s">
        <v>39</v>
      </c>
      <c r="L88" s="50" t="s">
        <v>4</v>
      </c>
      <c r="M88" s="53"/>
      <c r="N88" s="50"/>
      <c r="O88" s="50"/>
      <c r="P88" s="54"/>
      <c r="Q88" s="50"/>
      <c r="R88" s="50"/>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42">
        <f t="shared" si="14"/>
        <v>11537</v>
      </c>
      <c r="BB88" s="55">
        <f t="shared" si="15"/>
        <v>11537</v>
      </c>
      <c r="BC88" s="56" t="str">
        <f t="shared" si="16"/>
        <v>INR  Eleven Thousand Five Hundred &amp; Thirty Seven  Only</v>
      </c>
      <c r="IA88" s="1">
        <v>7.02</v>
      </c>
      <c r="IB88" s="1" t="s">
        <v>485</v>
      </c>
      <c r="IC88" s="1" t="s">
        <v>188</v>
      </c>
      <c r="ID88" s="1">
        <v>0.1</v>
      </c>
      <c r="IE88" s="3" t="s">
        <v>69</v>
      </c>
    </row>
    <row r="89" spans="1:239" ht="42.75">
      <c r="A89" s="67">
        <v>7.03</v>
      </c>
      <c r="B89" s="68" t="s">
        <v>486</v>
      </c>
      <c r="C89" s="39" t="s">
        <v>189</v>
      </c>
      <c r="D89" s="69">
        <v>0.1</v>
      </c>
      <c r="E89" s="70" t="s">
        <v>69</v>
      </c>
      <c r="F89" s="71">
        <v>93573.73</v>
      </c>
      <c r="G89" s="61">
        <v>1455</v>
      </c>
      <c r="H89" s="50"/>
      <c r="I89" s="51" t="s">
        <v>38</v>
      </c>
      <c r="J89" s="52">
        <f t="shared" si="13"/>
        <v>1</v>
      </c>
      <c r="K89" s="50" t="s">
        <v>39</v>
      </c>
      <c r="L89" s="50" t="s">
        <v>4</v>
      </c>
      <c r="M89" s="53"/>
      <c r="N89" s="50"/>
      <c r="O89" s="50"/>
      <c r="P89" s="54"/>
      <c r="Q89" s="50"/>
      <c r="R89" s="50"/>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42">
        <f t="shared" si="14"/>
        <v>9357</v>
      </c>
      <c r="BB89" s="55">
        <f t="shared" si="15"/>
        <v>9357</v>
      </c>
      <c r="BC89" s="56" t="str">
        <f t="shared" si="16"/>
        <v>INR  Nine Thousand Three Hundred &amp; Fifty Seven  Only</v>
      </c>
      <c r="IA89" s="1">
        <v>7.03</v>
      </c>
      <c r="IB89" s="1" t="s">
        <v>486</v>
      </c>
      <c r="IC89" s="1" t="s">
        <v>189</v>
      </c>
      <c r="ID89" s="1">
        <v>0.1</v>
      </c>
      <c r="IE89" s="3" t="s">
        <v>69</v>
      </c>
    </row>
    <row r="90" spans="1:237" ht="99.75">
      <c r="A90" s="67">
        <v>7.04</v>
      </c>
      <c r="B90" s="68" t="s">
        <v>1079</v>
      </c>
      <c r="C90" s="39" t="s">
        <v>190</v>
      </c>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IA90" s="1">
        <v>7.04</v>
      </c>
      <c r="IB90" s="1" t="s">
        <v>1079</v>
      </c>
      <c r="IC90" s="1" t="s">
        <v>190</v>
      </c>
    </row>
    <row r="91" spans="1:239" ht="57">
      <c r="A91" s="67">
        <v>7.05</v>
      </c>
      <c r="B91" s="68" t="s">
        <v>108</v>
      </c>
      <c r="C91" s="39" t="s">
        <v>191</v>
      </c>
      <c r="D91" s="69">
        <v>15</v>
      </c>
      <c r="E91" s="70" t="s">
        <v>53</v>
      </c>
      <c r="F91" s="71">
        <v>762.03</v>
      </c>
      <c r="G91" s="50"/>
      <c r="H91" s="50"/>
      <c r="I91" s="51" t="s">
        <v>38</v>
      </c>
      <c r="J91" s="52">
        <f t="shared" si="13"/>
        <v>1</v>
      </c>
      <c r="K91" s="50" t="s">
        <v>39</v>
      </c>
      <c r="L91" s="50" t="s">
        <v>4</v>
      </c>
      <c r="M91" s="53"/>
      <c r="N91" s="50"/>
      <c r="O91" s="50"/>
      <c r="P91" s="54"/>
      <c r="Q91" s="50"/>
      <c r="R91" s="50"/>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42">
        <f t="shared" si="14"/>
        <v>11430</v>
      </c>
      <c r="BB91" s="55">
        <f t="shared" si="15"/>
        <v>11430</v>
      </c>
      <c r="BC91" s="56" t="str">
        <f t="shared" si="16"/>
        <v>INR  Eleven Thousand Four Hundred &amp; Thirty  Only</v>
      </c>
      <c r="IA91" s="1">
        <v>7.05</v>
      </c>
      <c r="IB91" s="1" t="s">
        <v>108</v>
      </c>
      <c r="IC91" s="1" t="s">
        <v>191</v>
      </c>
      <c r="ID91" s="1">
        <v>15</v>
      </c>
      <c r="IE91" s="3" t="s">
        <v>53</v>
      </c>
    </row>
    <row r="92" spans="1:237" ht="114">
      <c r="A92" s="67">
        <v>7.06</v>
      </c>
      <c r="B92" s="68" t="s">
        <v>85</v>
      </c>
      <c r="C92" s="39" t="s">
        <v>192</v>
      </c>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IA92" s="1">
        <v>7.06</v>
      </c>
      <c r="IB92" s="1" t="s">
        <v>85</v>
      </c>
      <c r="IC92" s="1" t="s">
        <v>192</v>
      </c>
    </row>
    <row r="93" spans="1:239" ht="57">
      <c r="A93" s="67">
        <v>7.07</v>
      </c>
      <c r="B93" s="68" t="s">
        <v>86</v>
      </c>
      <c r="C93" s="39" t="s">
        <v>193</v>
      </c>
      <c r="D93" s="69">
        <v>20</v>
      </c>
      <c r="E93" s="70" t="s">
        <v>53</v>
      </c>
      <c r="F93" s="71">
        <v>1767.42</v>
      </c>
      <c r="G93" s="50"/>
      <c r="H93" s="50"/>
      <c r="I93" s="51" t="s">
        <v>38</v>
      </c>
      <c r="J93" s="52">
        <f t="shared" si="13"/>
        <v>1</v>
      </c>
      <c r="K93" s="50" t="s">
        <v>39</v>
      </c>
      <c r="L93" s="50" t="s">
        <v>4</v>
      </c>
      <c r="M93" s="53"/>
      <c r="N93" s="50"/>
      <c r="O93" s="50"/>
      <c r="P93" s="54"/>
      <c r="Q93" s="50"/>
      <c r="R93" s="50"/>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42">
        <f t="shared" si="14"/>
        <v>35348</v>
      </c>
      <c r="BB93" s="55">
        <f t="shared" si="15"/>
        <v>35348</v>
      </c>
      <c r="BC93" s="56" t="str">
        <f t="shared" si="16"/>
        <v>INR  Thirty Five Thousand Three Hundred &amp; Forty Eight  Only</v>
      </c>
      <c r="IA93" s="1">
        <v>7.07</v>
      </c>
      <c r="IB93" s="1" t="s">
        <v>86</v>
      </c>
      <c r="IC93" s="1" t="s">
        <v>193</v>
      </c>
      <c r="ID93" s="1">
        <v>20</v>
      </c>
      <c r="IE93" s="3" t="s">
        <v>53</v>
      </c>
    </row>
    <row r="94" spans="1:239" ht="57">
      <c r="A94" s="67">
        <v>7.08</v>
      </c>
      <c r="B94" s="68" t="s">
        <v>487</v>
      </c>
      <c r="C94" s="39" t="s">
        <v>194</v>
      </c>
      <c r="D94" s="69">
        <v>5</v>
      </c>
      <c r="E94" s="70" t="s">
        <v>53</v>
      </c>
      <c r="F94" s="71">
        <v>1604.55</v>
      </c>
      <c r="G94" s="40"/>
      <c r="H94" s="24"/>
      <c r="I94" s="47" t="s">
        <v>38</v>
      </c>
      <c r="J94" s="48">
        <f t="shared" si="13"/>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9"/>
      <c r="BA94" s="42">
        <f t="shared" si="14"/>
        <v>8023</v>
      </c>
      <c r="BB94" s="60">
        <f t="shared" si="15"/>
        <v>8023</v>
      </c>
      <c r="BC94" s="56" t="str">
        <f t="shared" si="16"/>
        <v>INR  Eight Thousand  &amp;Twenty Three  Only</v>
      </c>
      <c r="IA94" s="1">
        <v>7.08</v>
      </c>
      <c r="IB94" s="1" t="s">
        <v>487</v>
      </c>
      <c r="IC94" s="1" t="s">
        <v>194</v>
      </c>
      <c r="ID94" s="1">
        <v>5</v>
      </c>
      <c r="IE94" s="3" t="s">
        <v>53</v>
      </c>
    </row>
    <row r="95" spans="1:239" ht="71.25">
      <c r="A95" s="67">
        <v>7.09</v>
      </c>
      <c r="B95" s="68" t="s">
        <v>488</v>
      </c>
      <c r="C95" s="39" t="s">
        <v>195</v>
      </c>
      <c r="D95" s="69">
        <v>5</v>
      </c>
      <c r="E95" s="70" t="s">
        <v>53</v>
      </c>
      <c r="F95" s="71">
        <v>351.95</v>
      </c>
      <c r="G95" s="50"/>
      <c r="H95" s="50"/>
      <c r="I95" s="51" t="s">
        <v>38</v>
      </c>
      <c r="J95" s="52">
        <f t="shared" si="13"/>
        <v>1</v>
      </c>
      <c r="K95" s="50" t="s">
        <v>39</v>
      </c>
      <c r="L95" s="50" t="s">
        <v>4</v>
      </c>
      <c r="M95" s="53"/>
      <c r="N95" s="50"/>
      <c r="O95" s="50"/>
      <c r="P95" s="54"/>
      <c r="Q95" s="50"/>
      <c r="R95" s="50"/>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42">
        <f t="shared" si="14"/>
        <v>1760</v>
      </c>
      <c r="BB95" s="55">
        <f t="shared" si="15"/>
        <v>1760</v>
      </c>
      <c r="BC95" s="56" t="str">
        <f t="shared" si="16"/>
        <v>INR  One Thousand Seven Hundred &amp; Sixty  Only</v>
      </c>
      <c r="IA95" s="1">
        <v>7.09</v>
      </c>
      <c r="IB95" s="1" t="s">
        <v>488</v>
      </c>
      <c r="IC95" s="1" t="s">
        <v>195</v>
      </c>
      <c r="ID95" s="1">
        <v>5</v>
      </c>
      <c r="IE95" s="3" t="s">
        <v>53</v>
      </c>
    </row>
    <row r="96" spans="1:237" ht="57">
      <c r="A96" s="67">
        <v>7.1</v>
      </c>
      <c r="B96" s="68" t="s">
        <v>489</v>
      </c>
      <c r="C96" s="39" t="s">
        <v>196</v>
      </c>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IA96" s="1">
        <v>7.1</v>
      </c>
      <c r="IB96" s="1" t="s">
        <v>489</v>
      </c>
      <c r="IC96" s="1" t="s">
        <v>196</v>
      </c>
    </row>
    <row r="97" spans="1:239" ht="28.5">
      <c r="A97" s="67">
        <v>7.11</v>
      </c>
      <c r="B97" s="68" t="s">
        <v>490</v>
      </c>
      <c r="C97" s="39" t="s">
        <v>197</v>
      </c>
      <c r="D97" s="69">
        <v>7</v>
      </c>
      <c r="E97" s="70" t="s">
        <v>53</v>
      </c>
      <c r="F97" s="71">
        <v>152.52</v>
      </c>
      <c r="G97" s="40"/>
      <c r="H97" s="24"/>
      <c r="I97" s="47" t="s">
        <v>38</v>
      </c>
      <c r="J97" s="48">
        <f t="shared" si="13"/>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9"/>
      <c r="BA97" s="42">
        <f t="shared" si="14"/>
        <v>1068</v>
      </c>
      <c r="BB97" s="60">
        <f t="shared" si="15"/>
        <v>1068</v>
      </c>
      <c r="BC97" s="56" t="str">
        <f t="shared" si="16"/>
        <v>INR  One Thousand  &amp;Sixty Eight  Only</v>
      </c>
      <c r="IA97" s="1">
        <v>7.11</v>
      </c>
      <c r="IB97" s="1" t="s">
        <v>490</v>
      </c>
      <c r="IC97" s="1" t="s">
        <v>197</v>
      </c>
      <c r="ID97" s="1">
        <v>7</v>
      </c>
      <c r="IE97" s="3" t="s">
        <v>53</v>
      </c>
    </row>
    <row r="98" spans="1:239" ht="42.75">
      <c r="A98" s="67">
        <v>7.12</v>
      </c>
      <c r="B98" s="68" t="s">
        <v>87</v>
      </c>
      <c r="C98" s="39" t="s">
        <v>198</v>
      </c>
      <c r="D98" s="69">
        <v>7</v>
      </c>
      <c r="E98" s="70" t="s">
        <v>53</v>
      </c>
      <c r="F98" s="71">
        <v>82.11</v>
      </c>
      <c r="G98" s="50"/>
      <c r="H98" s="50"/>
      <c r="I98" s="51" t="s">
        <v>38</v>
      </c>
      <c r="J98" s="52">
        <f t="shared" si="13"/>
        <v>1</v>
      </c>
      <c r="K98" s="50" t="s">
        <v>39</v>
      </c>
      <c r="L98" s="50" t="s">
        <v>4</v>
      </c>
      <c r="M98" s="53"/>
      <c r="N98" s="50"/>
      <c r="O98" s="50"/>
      <c r="P98" s="54"/>
      <c r="Q98" s="50"/>
      <c r="R98" s="50"/>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42">
        <f t="shared" si="14"/>
        <v>575</v>
      </c>
      <c r="BB98" s="55">
        <f t="shared" si="15"/>
        <v>575</v>
      </c>
      <c r="BC98" s="56" t="str">
        <f t="shared" si="16"/>
        <v>INR  Five Hundred &amp; Seventy Five  Only</v>
      </c>
      <c r="IA98" s="1">
        <v>7.12</v>
      </c>
      <c r="IB98" s="1" t="s">
        <v>87</v>
      </c>
      <c r="IC98" s="1" t="s">
        <v>198</v>
      </c>
      <c r="ID98" s="1">
        <v>7</v>
      </c>
      <c r="IE98" s="3" t="s">
        <v>53</v>
      </c>
    </row>
    <row r="99" spans="1:237" ht="71.25">
      <c r="A99" s="67">
        <v>7.13</v>
      </c>
      <c r="B99" s="68" t="s">
        <v>491</v>
      </c>
      <c r="C99" s="39" t="s">
        <v>199</v>
      </c>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IA99" s="1">
        <v>7.13</v>
      </c>
      <c r="IB99" s="1" t="s">
        <v>491</v>
      </c>
      <c r="IC99" s="1" t="s">
        <v>199</v>
      </c>
    </row>
    <row r="100" spans="1:237" ht="15.75">
      <c r="A100" s="67">
        <v>7.14</v>
      </c>
      <c r="B100" s="68" t="s">
        <v>492</v>
      </c>
      <c r="C100" s="39" t="s">
        <v>200</v>
      </c>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IA100" s="1">
        <v>7.14</v>
      </c>
      <c r="IB100" s="1" t="s">
        <v>492</v>
      </c>
      <c r="IC100" s="1" t="s">
        <v>200</v>
      </c>
    </row>
    <row r="101" spans="1:239" ht="42.75">
      <c r="A101" s="67">
        <v>7.15</v>
      </c>
      <c r="B101" s="68" t="s">
        <v>493</v>
      </c>
      <c r="C101" s="39" t="s">
        <v>201</v>
      </c>
      <c r="D101" s="69">
        <v>7</v>
      </c>
      <c r="E101" s="70" t="s">
        <v>758</v>
      </c>
      <c r="F101" s="71">
        <v>167.95</v>
      </c>
      <c r="G101" s="40"/>
      <c r="H101" s="24"/>
      <c r="I101" s="47" t="s">
        <v>38</v>
      </c>
      <c r="J101" s="48">
        <f t="shared" si="13"/>
        <v>1</v>
      </c>
      <c r="K101" s="24" t="s">
        <v>39</v>
      </c>
      <c r="L101" s="24" t="s">
        <v>4</v>
      </c>
      <c r="M101" s="41"/>
      <c r="N101" s="24"/>
      <c r="O101" s="24"/>
      <c r="P101" s="46"/>
      <c r="Q101" s="24"/>
      <c r="R101" s="2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59"/>
      <c r="BA101" s="42">
        <f t="shared" si="14"/>
        <v>1176</v>
      </c>
      <c r="BB101" s="60">
        <f t="shared" si="15"/>
        <v>1176</v>
      </c>
      <c r="BC101" s="56" t="str">
        <f t="shared" si="16"/>
        <v>INR  One Thousand One Hundred &amp; Seventy Six  Only</v>
      </c>
      <c r="IA101" s="1">
        <v>7.15</v>
      </c>
      <c r="IB101" s="1" t="s">
        <v>493</v>
      </c>
      <c r="IC101" s="1" t="s">
        <v>201</v>
      </c>
      <c r="ID101" s="1">
        <v>7</v>
      </c>
      <c r="IE101" s="3" t="s">
        <v>758</v>
      </c>
    </row>
    <row r="102" spans="1:237" ht="71.25">
      <c r="A102" s="67">
        <v>7.16</v>
      </c>
      <c r="B102" s="68" t="s">
        <v>494</v>
      </c>
      <c r="C102" s="39" t="s">
        <v>202</v>
      </c>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IA102" s="1">
        <v>7.16</v>
      </c>
      <c r="IB102" s="1" t="s">
        <v>494</v>
      </c>
      <c r="IC102" s="1" t="s">
        <v>202</v>
      </c>
    </row>
    <row r="103" spans="1:239" ht="57">
      <c r="A103" s="67">
        <v>7.17</v>
      </c>
      <c r="B103" s="68" t="s">
        <v>495</v>
      </c>
      <c r="C103" s="39" t="s">
        <v>203</v>
      </c>
      <c r="D103" s="69">
        <v>100</v>
      </c>
      <c r="E103" s="70" t="s">
        <v>120</v>
      </c>
      <c r="F103" s="71">
        <v>158.7</v>
      </c>
      <c r="G103" s="40"/>
      <c r="H103" s="24"/>
      <c r="I103" s="47" t="s">
        <v>38</v>
      </c>
      <c r="J103" s="48">
        <f t="shared" si="13"/>
        <v>1</v>
      </c>
      <c r="K103" s="24" t="s">
        <v>39</v>
      </c>
      <c r="L103" s="24" t="s">
        <v>4</v>
      </c>
      <c r="M103" s="41"/>
      <c r="N103" s="24"/>
      <c r="O103" s="24"/>
      <c r="P103" s="46"/>
      <c r="Q103" s="24"/>
      <c r="R103" s="24"/>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59"/>
      <c r="BA103" s="42">
        <f t="shared" si="14"/>
        <v>15870</v>
      </c>
      <c r="BB103" s="60">
        <f t="shared" si="15"/>
        <v>15870</v>
      </c>
      <c r="BC103" s="56" t="str">
        <f t="shared" si="16"/>
        <v>INR  Fifteen Thousand Eight Hundred &amp; Seventy  Only</v>
      </c>
      <c r="IA103" s="1">
        <v>7.17</v>
      </c>
      <c r="IB103" s="1" t="s">
        <v>495</v>
      </c>
      <c r="IC103" s="1" t="s">
        <v>203</v>
      </c>
      <c r="ID103" s="1">
        <v>100</v>
      </c>
      <c r="IE103" s="3" t="s">
        <v>120</v>
      </c>
    </row>
    <row r="104" spans="1:237" ht="42.75">
      <c r="A104" s="67">
        <v>7.18</v>
      </c>
      <c r="B104" s="68" t="s">
        <v>88</v>
      </c>
      <c r="C104" s="39" t="s">
        <v>204</v>
      </c>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IA104" s="1">
        <v>7.18</v>
      </c>
      <c r="IB104" s="1" t="s">
        <v>88</v>
      </c>
      <c r="IC104" s="1" t="s">
        <v>204</v>
      </c>
    </row>
    <row r="105" spans="1:239" ht="42.75">
      <c r="A105" s="67">
        <v>7.19</v>
      </c>
      <c r="B105" s="68" t="s">
        <v>89</v>
      </c>
      <c r="C105" s="39" t="s">
        <v>205</v>
      </c>
      <c r="D105" s="69">
        <v>15</v>
      </c>
      <c r="E105" s="70" t="s">
        <v>70</v>
      </c>
      <c r="F105" s="71">
        <v>158.3</v>
      </c>
      <c r="G105" s="40"/>
      <c r="H105" s="24"/>
      <c r="I105" s="47" t="s">
        <v>38</v>
      </c>
      <c r="J105" s="48">
        <f t="shared" si="13"/>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9"/>
      <c r="BA105" s="42">
        <f t="shared" si="14"/>
        <v>2375</v>
      </c>
      <c r="BB105" s="60">
        <f t="shared" si="15"/>
        <v>2375</v>
      </c>
      <c r="BC105" s="56" t="str">
        <f t="shared" si="16"/>
        <v>INR  Two Thousand Three Hundred &amp; Seventy Five  Only</v>
      </c>
      <c r="IA105" s="1">
        <v>7.19</v>
      </c>
      <c r="IB105" s="1" t="s">
        <v>89</v>
      </c>
      <c r="IC105" s="1" t="s">
        <v>205</v>
      </c>
      <c r="ID105" s="1">
        <v>15</v>
      </c>
      <c r="IE105" s="3" t="s">
        <v>70</v>
      </c>
    </row>
    <row r="106" spans="1:239" ht="42.75">
      <c r="A106" s="67">
        <v>7.2</v>
      </c>
      <c r="B106" s="68" t="s">
        <v>501</v>
      </c>
      <c r="C106" s="39" t="s">
        <v>206</v>
      </c>
      <c r="D106" s="69">
        <v>15</v>
      </c>
      <c r="E106" s="70" t="s">
        <v>70</v>
      </c>
      <c r="F106" s="71">
        <v>145.46</v>
      </c>
      <c r="G106" s="40"/>
      <c r="H106" s="24"/>
      <c r="I106" s="47" t="s">
        <v>38</v>
      </c>
      <c r="J106" s="48">
        <f t="shared" si="13"/>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9"/>
      <c r="BA106" s="42">
        <f t="shared" si="14"/>
        <v>2182</v>
      </c>
      <c r="BB106" s="60">
        <f t="shared" si="15"/>
        <v>2182</v>
      </c>
      <c r="BC106" s="56" t="str">
        <f t="shared" si="16"/>
        <v>INR  Two Thousand One Hundred &amp; Eighty Two  Only</v>
      </c>
      <c r="IA106" s="1">
        <v>7.2</v>
      </c>
      <c r="IB106" s="1" t="s">
        <v>501</v>
      </c>
      <c r="IC106" s="1" t="s">
        <v>206</v>
      </c>
      <c r="ID106" s="1">
        <v>15</v>
      </c>
      <c r="IE106" s="3" t="s">
        <v>70</v>
      </c>
    </row>
    <row r="107" spans="1:237" ht="57">
      <c r="A107" s="67">
        <v>7.21</v>
      </c>
      <c r="B107" s="68" t="s">
        <v>1080</v>
      </c>
      <c r="C107" s="39" t="s">
        <v>207</v>
      </c>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IA107" s="1">
        <v>7.21</v>
      </c>
      <c r="IB107" s="1" t="s">
        <v>1080</v>
      </c>
      <c r="IC107" s="1" t="s">
        <v>207</v>
      </c>
    </row>
    <row r="108" spans="1:239" ht="28.5">
      <c r="A108" s="67">
        <v>7.22</v>
      </c>
      <c r="B108" s="68" t="s">
        <v>95</v>
      </c>
      <c r="C108" s="39" t="s">
        <v>208</v>
      </c>
      <c r="D108" s="69">
        <v>15</v>
      </c>
      <c r="E108" s="70" t="s">
        <v>70</v>
      </c>
      <c r="F108" s="71">
        <v>65.45</v>
      </c>
      <c r="G108" s="40"/>
      <c r="H108" s="24"/>
      <c r="I108" s="47" t="s">
        <v>38</v>
      </c>
      <c r="J108" s="48">
        <f t="shared" si="13"/>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9"/>
      <c r="BA108" s="42">
        <f t="shared" si="14"/>
        <v>982</v>
      </c>
      <c r="BB108" s="60">
        <f t="shared" si="15"/>
        <v>982</v>
      </c>
      <c r="BC108" s="56" t="str">
        <f t="shared" si="16"/>
        <v>INR  Nine Hundred &amp; Eighty Two  Only</v>
      </c>
      <c r="IA108" s="1">
        <v>7.22</v>
      </c>
      <c r="IB108" s="1" t="s">
        <v>95</v>
      </c>
      <c r="IC108" s="1" t="s">
        <v>208</v>
      </c>
      <c r="ID108" s="1">
        <v>15</v>
      </c>
      <c r="IE108" s="3" t="s">
        <v>70</v>
      </c>
    </row>
    <row r="109" spans="1:237" ht="57">
      <c r="A109" s="67">
        <v>7.23</v>
      </c>
      <c r="B109" s="68" t="s">
        <v>90</v>
      </c>
      <c r="C109" s="39" t="s">
        <v>209</v>
      </c>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IA109" s="1">
        <v>7.23</v>
      </c>
      <c r="IB109" s="1" t="s">
        <v>90</v>
      </c>
      <c r="IC109" s="1" t="s">
        <v>209</v>
      </c>
    </row>
    <row r="110" spans="1:239" ht="28.5">
      <c r="A110" s="67">
        <v>7.24</v>
      </c>
      <c r="B110" s="68" t="s">
        <v>91</v>
      </c>
      <c r="C110" s="39" t="s">
        <v>210</v>
      </c>
      <c r="D110" s="69">
        <v>30</v>
      </c>
      <c r="E110" s="70" t="s">
        <v>70</v>
      </c>
      <c r="F110" s="71">
        <v>30.86</v>
      </c>
      <c r="G110" s="40"/>
      <c r="H110" s="24"/>
      <c r="I110" s="47" t="s">
        <v>38</v>
      </c>
      <c r="J110" s="48">
        <f t="shared" si="13"/>
        <v>1</v>
      </c>
      <c r="K110" s="24" t="s">
        <v>39</v>
      </c>
      <c r="L110" s="24" t="s">
        <v>4</v>
      </c>
      <c r="M110" s="41"/>
      <c r="N110" s="24"/>
      <c r="O110" s="24"/>
      <c r="P110" s="46"/>
      <c r="Q110" s="24"/>
      <c r="R110" s="24"/>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59"/>
      <c r="BA110" s="42">
        <f t="shared" si="14"/>
        <v>926</v>
      </c>
      <c r="BB110" s="60">
        <f t="shared" si="15"/>
        <v>926</v>
      </c>
      <c r="BC110" s="56" t="str">
        <f t="shared" si="16"/>
        <v>INR  Nine Hundred &amp; Twenty Six  Only</v>
      </c>
      <c r="IA110" s="1">
        <v>7.24</v>
      </c>
      <c r="IB110" s="1" t="s">
        <v>91</v>
      </c>
      <c r="IC110" s="1" t="s">
        <v>210</v>
      </c>
      <c r="ID110" s="1">
        <v>30</v>
      </c>
      <c r="IE110" s="3" t="s">
        <v>70</v>
      </c>
    </row>
    <row r="111" spans="1:239" ht="42.75">
      <c r="A111" s="67">
        <v>7.25</v>
      </c>
      <c r="B111" s="68" t="s">
        <v>500</v>
      </c>
      <c r="C111" s="39" t="s">
        <v>211</v>
      </c>
      <c r="D111" s="69">
        <v>7</v>
      </c>
      <c r="E111" s="70" t="s">
        <v>70</v>
      </c>
      <c r="F111" s="71">
        <v>24.76</v>
      </c>
      <c r="G111" s="61">
        <v>7563</v>
      </c>
      <c r="H111" s="50"/>
      <c r="I111" s="51" t="s">
        <v>38</v>
      </c>
      <c r="J111" s="52">
        <f t="shared" si="13"/>
        <v>1</v>
      </c>
      <c r="K111" s="50" t="s">
        <v>39</v>
      </c>
      <c r="L111" s="50" t="s">
        <v>4</v>
      </c>
      <c r="M111" s="53"/>
      <c r="N111" s="50"/>
      <c r="O111" s="50"/>
      <c r="P111" s="54"/>
      <c r="Q111" s="50"/>
      <c r="R111" s="50"/>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42">
        <f t="shared" si="14"/>
        <v>173</v>
      </c>
      <c r="BB111" s="55">
        <f t="shared" si="15"/>
        <v>173</v>
      </c>
      <c r="BC111" s="56" t="str">
        <f t="shared" si="16"/>
        <v>INR  One Hundred &amp; Seventy Three  Only</v>
      </c>
      <c r="IA111" s="1">
        <v>7.25</v>
      </c>
      <c r="IB111" s="1" t="s">
        <v>500</v>
      </c>
      <c r="IC111" s="1" t="s">
        <v>211</v>
      </c>
      <c r="ID111" s="1">
        <v>7</v>
      </c>
      <c r="IE111" s="3" t="s">
        <v>70</v>
      </c>
    </row>
    <row r="112" spans="1:237" ht="42.75">
      <c r="A112" s="67">
        <v>7.26</v>
      </c>
      <c r="B112" s="68" t="s">
        <v>1081</v>
      </c>
      <c r="C112" s="39" t="s">
        <v>212</v>
      </c>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IA112" s="1">
        <v>7.26</v>
      </c>
      <c r="IB112" s="1" t="s">
        <v>1081</v>
      </c>
      <c r="IC112" s="1" t="s">
        <v>212</v>
      </c>
    </row>
    <row r="113" spans="1:239" ht="28.5">
      <c r="A113" s="67">
        <v>7.27</v>
      </c>
      <c r="B113" s="68" t="s">
        <v>1082</v>
      </c>
      <c r="C113" s="39" t="s">
        <v>213</v>
      </c>
      <c r="D113" s="69">
        <v>7</v>
      </c>
      <c r="E113" s="70" t="s">
        <v>70</v>
      </c>
      <c r="F113" s="71">
        <v>51.95</v>
      </c>
      <c r="G113" s="61">
        <v>1814</v>
      </c>
      <c r="H113" s="50"/>
      <c r="I113" s="51" t="s">
        <v>38</v>
      </c>
      <c r="J113" s="52">
        <f t="shared" si="13"/>
        <v>1</v>
      </c>
      <c r="K113" s="50" t="s">
        <v>39</v>
      </c>
      <c r="L113" s="50" t="s">
        <v>4</v>
      </c>
      <c r="M113" s="53"/>
      <c r="N113" s="50"/>
      <c r="O113" s="50"/>
      <c r="P113" s="54"/>
      <c r="Q113" s="50"/>
      <c r="R113" s="50"/>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42">
        <f t="shared" si="14"/>
        <v>364</v>
      </c>
      <c r="BB113" s="55">
        <f t="shared" si="15"/>
        <v>364</v>
      </c>
      <c r="BC113" s="56" t="str">
        <f t="shared" si="16"/>
        <v>INR  Three Hundred &amp; Sixty Four  Only</v>
      </c>
      <c r="IA113" s="1">
        <v>7.27</v>
      </c>
      <c r="IB113" s="1" t="s">
        <v>1082</v>
      </c>
      <c r="IC113" s="1" t="s">
        <v>213</v>
      </c>
      <c r="ID113" s="1">
        <v>7</v>
      </c>
      <c r="IE113" s="3" t="s">
        <v>70</v>
      </c>
    </row>
    <row r="114" spans="1:239" ht="28.5">
      <c r="A114" s="67">
        <v>7.28</v>
      </c>
      <c r="B114" s="68" t="s">
        <v>1083</v>
      </c>
      <c r="C114" s="39" t="s">
        <v>214</v>
      </c>
      <c r="D114" s="69">
        <v>7</v>
      </c>
      <c r="E114" s="70" t="s">
        <v>70</v>
      </c>
      <c r="F114" s="71">
        <v>45.5</v>
      </c>
      <c r="G114" s="40"/>
      <c r="H114" s="24"/>
      <c r="I114" s="47" t="s">
        <v>38</v>
      </c>
      <c r="J114" s="48">
        <f t="shared" si="13"/>
        <v>1</v>
      </c>
      <c r="K114" s="24" t="s">
        <v>39</v>
      </c>
      <c r="L114" s="24" t="s">
        <v>4</v>
      </c>
      <c r="M114" s="41"/>
      <c r="N114" s="24"/>
      <c r="O114" s="24"/>
      <c r="P114" s="46"/>
      <c r="Q114" s="24"/>
      <c r="R114" s="2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59"/>
      <c r="BA114" s="42">
        <f aca="true" t="shared" si="17" ref="BA114:BA121">ROUND(total_amount_ba($B$2,$D$2,D114,F114,J114,K114,M114),0)</f>
        <v>319</v>
      </c>
      <c r="BB114" s="60">
        <f t="shared" si="15"/>
        <v>319</v>
      </c>
      <c r="BC114" s="56" t="str">
        <f t="shared" si="16"/>
        <v>INR  Three Hundred &amp; Nineteen  Only</v>
      </c>
      <c r="IA114" s="1">
        <v>7.28</v>
      </c>
      <c r="IB114" s="1" t="s">
        <v>1083</v>
      </c>
      <c r="IC114" s="1" t="s">
        <v>214</v>
      </c>
      <c r="ID114" s="1">
        <v>7</v>
      </c>
      <c r="IE114" s="3" t="s">
        <v>70</v>
      </c>
    </row>
    <row r="115" spans="1:237" ht="42.75">
      <c r="A115" s="67">
        <v>7.29</v>
      </c>
      <c r="B115" s="68" t="s">
        <v>497</v>
      </c>
      <c r="C115" s="39" t="s">
        <v>215</v>
      </c>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IA115" s="1">
        <v>7.29</v>
      </c>
      <c r="IB115" s="1" t="s">
        <v>497</v>
      </c>
      <c r="IC115" s="1" t="s">
        <v>215</v>
      </c>
    </row>
    <row r="116" spans="1:239" ht="42.75">
      <c r="A116" s="67">
        <v>7.3</v>
      </c>
      <c r="B116" s="68" t="s">
        <v>95</v>
      </c>
      <c r="C116" s="39" t="s">
        <v>216</v>
      </c>
      <c r="D116" s="69">
        <v>7</v>
      </c>
      <c r="E116" s="70" t="s">
        <v>70</v>
      </c>
      <c r="F116" s="71">
        <v>328.23</v>
      </c>
      <c r="G116" s="40"/>
      <c r="H116" s="24"/>
      <c r="I116" s="47" t="s">
        <v>38</v>
      </c>
      <c r="J116" s="48">
        <f t="shared" si="13"/>
        <v>1</v>
      </c>
      <c r="K116" s="24" t="s">
        <v>39</v>
      </c>
      <c r="L116" s="24" t="s">
        <v>4</v>
      </c>
      <c r="M116" s="41"/>
      <c r="N116" s="24"/>
      <c r="O116" s="24"/>
      <c r="P116" s="46"/>
      <c r="Q116" s="24"/>
      <c r="R116" s="24"/>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59"/>
      <c r="BA116" s="42">
        <f t="shared" si="17"/>
        <v>2298</v>
      </c>
      <c r="BB116" s="60">
        <f t="shared" si="15"/>
        <v>2298</v>
      </c>
      <c r="BC116" s="56" t="str">
        <f t="shared" si="16"/>
        <v>INR  Two Thousand Two Hundred &amp; Ninety Eight  Only</v>
      </c>
      <c r="IA116" s="1">
        <v>7.3</v>
      </c>
      <c r="IB116" s="1" t="s">
        <v>95</v>
      </c>
      <c r="IC116" s="1" t="s">
        <v>216</v>
      </c>
      <c r="ID116" s="1">
        <v>7</v>
      </c>
      <c r="IE116" s="3" t="s">
        <v>70</v>
      </c>
    </row>
    <row r="117" spans="1:239" ht="42.75">
      <c r="A117" s="67">
        <v>7.31</v>
      </c>
      <c r="B117" s="68" t="s">
        <v>498</v>
      </c>
      <c r="C117" s="39" t="s">
        <v>217</v>
      </c>
      <c r="D117" s="69">
        <v>7</v>
      </c>
      <c r="E117" s="70" t="s">
        <v>70</v>
      </c>
      <c r="F117" s="71">
        <v>263.52</v>
      </c>
      <c r="G117" s="40"/>
      <c r="H117" s="24"/>
      <c r="I117" s="47" t="s">
        <v>38</v>
      </c>
      <c r="J117" s="48">
        <f t="shared" si="13"/>
        <v>1</v>
      </c>
      <c r="K117" s="24" t="s">
        <v>39</v>
      </c>
      <c r="L117" s="24" t="s">
        <v>4</v>
      </c>
      <c r="M117" s="41"/>
      <c r="N117" s="24"/>
      <c r="O117" s="24"/>
      <c r="P117" s="46"/>
      <c r="Q117" s="24"/>
      <c r="R117" s="24"/>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59"/>
      <c r="BA117" s="42">
        <f t="shared" si="17"/>
        <v>1845</v>
      </c>
      <c r="BB117" s="60">
        <f t="shared" si="15"/>
        <v>1845</v>
      </c>
      <c r="BC117" s="56" t="str">
        <f t="shared" si="16"/>
        <v>INR  One Thousand Eight Hundred &amp; Forty Five  Only</v>
      </c>
      <c r="IA117" s="1">
        <v>7.31</v>
      </c>
      <c r="IB117" s="1" t="s">
        <v>498</v>
      </c>
      <c r="IC117" s="1" t="s">
        <v>217</v>
      </c>
      <c r="ID117" s="1">
        <v>7</v>
      </c>
      <c r="IE117" s="3" t="s">
        <v>70</v>
      </c>
    </row>
    <row r="118" spans="1:239" ht="28.5">
      <c r="A118" s="67">
        <v>7.32</v>
      </c>
      <c r="B118" s="68" t="s">
        <v>499</v>
      </c>
      <c r="C118" s="39" t="s">
        <v>218</v>
      </c>
      <c r="D118" s="69">
        <v>3</v>
      </c>
      <c r="E118" s="70" t="s">
        <v>70</v>
      </c>
      <c r="F118" s="71">
        <v>203.68</v>
      </c>
      <c r="G118" s="66">
        <v>251680</v>
      </c>
      <c r="H118" s="50"/>
      <c r="I118" s="51" t="s">
        <v>38</v>
      </c>
      <c r="J118" s="52">
        <f t="shared" si="13"/>
        <v>1</v>
      </c>
      <c r="K118" s="50" t="s">
        <v>39</v>
      </c>
      <c r="L118" s="50" t="s">
        <v>4</v>
      </c>
      <c r="M118" s="53"/>
      <c r="N118" s="50"/>
      <c r="O118" s="50"/>
      <c r="P118" s="54"/>
      <c r="Q118" s="50"/>
      <c r="R118" s="50"/>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42">
        <f t="shared" si="17"/>
        <v>611</v>
      </c>
      <c r="BB118" s="55">
        <f t="shared" si="15"/>
        <v>611</v>
      </c>
      <c r="BC118" s="56" t="str">
        <f t="shared" si="16"/>
        <v>INR  Six Hundred &amp; Eleven  Only</v>
      </c>
      <c r="IA118" s="1">
        <v>7.32</v>
      </c>
      <c r="IB118" s="1" t="s">
        <v>499</v>
      </c>
      <c r="IC118" s="1" t="s">
        <v>218</v>
      </c>
      <c r="ID118" s="1">
        <v>3</v>
      </c>
      <c r="IE118" s="3" t="s">
        <v>70</v>
      </c>
    </row>
    <row r="119" spans="1:239" ht="28.5">
      <c r="A119" s="67">
        <v>7.33</v>
      </c>
      <c r="B119" s="68" t="s">
        <v>502</v>
      </c>
      <c r="C119" s="39" t="s">
        <v>219</v>
      </c>
      <c r="D119" s="69">
        <v>3</v>
      </c>
      <c r="E119" s="70" t="s">
        <v>70</v>
      </c>
      <c r="F119" s="71">
        <v>140.55</v>
      </c>
      <c r="G119" s="66">
        <v>251680</v>
      </c>
      <c r="H119" s="50"/>
      <c r="I119" s="51" t="s">
        <v>38</v>
      </c>
      <c r="J119" s="52">
        <f>IF(I119="Less(-)",-1,1)</f>
        <v>1</v>
      </c>
      <c r="K119" s="50" t="s">
        <v>39</v>
      </c>
      <c r="L119" s="50" t="s">
        <v>4</v>
      </c>
      <c r="M119" s="53"/>
      <c r="N119" s="50"/>
      <c r="O119" s="50"/>
      <c r="P119" s="54"/>
      <c r="Q119" s="50"/>
      <c r="R119" s="50"/>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42">
        <f t="shared" si="17"/>
        <v>422</v>
      </c>
      <c r="BB119" s="55">
        <f>BA119+SUM(N119:AZ119)</f>
        <v>422</v>
      </c>
      <c r="BC119" s="56" t="str">
        <f>SpellNumber(L119,BB119)</f>
        <v>INR  Four Hundred &amp; Twenty Two  Only</v>
      </c>
      <c r="IA119" s="1">
        <v>7.33</v>
      </c>
      <c r="IB119" s="1" t="s">
        <v>502</v>
      </c>
      <c r="IC119" s="1" t="s">
        <v>219</v>
      </c>
      <c r="ID119" s="1">
        <v>3</v>
      </c>
      <c r="IE119" s="3" t="s">
        <v>70</v>
      </c>
    </row>
    <row r="120" spans="1:237" ht="71.25">
      <c r="A120" s="67">
        <v>7.34</v>
      </c>
      <c r="B120" s="68" t="s">
        <v>1084</v>
      </c>
      <c r="C120" s="39" t="s">
        <v>220</v>
      </c>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IA120" s="1">
        <v>7.34</v>
      </c>
      <c r="IB120" s="1" t="s">
        <v>1084</v>
      </c>
      <c r="IC120" s="1" t="s">
        <v>220</v>
      </c>
    </row>
    <row r="121" spans="1:239" ht="42.75">
      <c r="A121" s="67">
        <v>7.35</v>
      </c>
      <c r="B121" s="68" t="s">
        <v>1085</v>
      </c>
      <c r="C121" s="39" t="s">
        <v>221</v>
      </c>
      <c r="D121" s="69">
        <v>7</v>
      </c>
      <c r="E121" s="70" t="s">
        <v>70</v>
      </c>
      <c r="F121" s="71">
        <v>232.26</v>
      </c>
      <c r="G121" s="61">
        <v>1455</v>
      </c>
      <c r="H121" s="50"/>
      <c r="I121" s="51" t="s">
        <v>38</v>
      </c>
      <c r="J121" s="52">
        <f aca="true" t="shared" si="18" ref="J121:J184">IF(I121="Less(-)",-1,1)</f>
        <v>1</v>
      </c>
      <c r="K121" s="50" t="s">
        <v>39</v>
      </c>
      <c r="L121" s="50" t="s">
        <v>4</v>
      </c>
      <c r="M121" s="53"/>
      <c r="N121" s="50"/>
      <c r="O121" s="50"/>
      <c r="P121" s="54"/>
      <c r="Q121" s="50"/>
      <c r="R121" s="50"/>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42">
        <f t="shared" si="17"/>
        <v>1626</v>
      </c>
      <c r="BB121" s="55">
        <f>BA121+SUM(N121:AZ121)</f>
        <v>1626</v>
      </c>
      <c r="BC121" s="56" t="str">
        <f>SpellNumber(L121,BB121)</f>
        <v>INR  One Thousand Six Hundred &amp; Twenty Six  Only</v>
      </c>
      <c r="IA121" s="1">
        <v>7.35</v>
      </c>
      <c r="IB121" s="1" t="s">
        <v>1085</v>
      </c>
      <c r="IC121" s="1" t="s">
        <v>221</v>
      </c>
      <c r="ID121" s="1">
        <v>7</v>
      </c>
      <c r="IE121" s="3" t="s">
        <v>70</v>
      </c>
    </row>
    <row r="122" spans="1:239" ht="57">
      <c r="A122" s="67">
        <v>7.36</v>
      </c>
      <c r="B122" s="68" t="s">
        <v>1086</v>
      </c>
      <c r="C122" s="39" t="s">
        <v>222</v>
      </c>
      <c r="D122" s="69">
        <v>15</v>
      </c>
      <c r="E122" s="70" t="s">
        <v>70</v>
      </c>
      <c r="F122" s="71">
        <v>55.8</v>
      </c>
      <c r="G122" s="66">
        <v>68800</v>
      </c>
      <c r="H122" s="50"/>
      <c r="I122" s="51" t="s">
        <v>38</v>
      </c>
      <c r="J122" s="52">
        <f t="shared" si="18"/>
        <v>1</v>
      </c>
      <c r="K122" s="50" t="s">
        <v>39</v>
      </c>
      <c r="L122" s="50" t="s">
        <v>4</v>
      </c>
      <c r="M122" s="53"/>
      <c r="N122" s="50"/>
      <c r="O122" s="50"/>
      <c r="P122" s="54"/>
      <c r="Q122" s="50"/>
      <c r="R122" s="50"/>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42">
        <f>total_amount_ba($B$2,$D$2,D122,F122,J122,K122,M122)</f>
        <v>837</v>
      </c>
      <c r="BB122" s="55">
        <f aca="true" t="shared" si="19" ref="BB122:BB139">BA122+SUM(N122:AZ122)</f>
        <v>837</v>
      </c>
      <c r="BC122" s="56" t="str">
        <f aca="true" t="shared" si="20" ref="BC122:BC139">SpellNumber(L122,BB122)</f>
        <v>INR  Eight Hundred &amp; Thirty Seven  Only</v>
      </c>
      <c r="IA122" s="1">
        <v>7.36</v>
      </c>
      <c r="IB122" s="1" t="s">
        <v>1086</v>
      </c>
      <c r="IC122" s="1" t="s">
        <v>222</v>
      </c>
      <c r="ID122" s="1">
        <v>15</v>
      </c>
      <c r="IE122" s="3" t="s">
        <v>70</v>
      </c>
    </row>
    <row r="123" spans="1:237" ht="42.75">
      <c r="A123" s="67">
        <v>7.37</v>
      </c>
      <c r="B123" s="68" t="s">
        <v>1087</v>
      </c>
      <c r="C123" s="39" t="s">
        <v>223</v>
      </c>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IA123" s="1">
        <v>7.37</v>
      </c>
      <c r="IB123" s="1" t="s">
        <v>1087</v>
      </c>
      <c r="IC123" s="1" t="s">
        <v>223</v>
      </c>
    </row>
    <row r="124" spans="1:239" ht="42.75">
      <c r="A124" s="67">
        <v>7.38</v>
      </c>
      <c r="B124" s="68" t="s">
        <v>91</v>
      </c>
      <c r="C124" s="39" t="s">
        <v>224</v>
      </c>
      <c r="D124" s="69">
        <v>15</v>
      </c>
      <c r="E124" s="70" t="s">
        <v>70</v>
      </c>
      <c r="F124" s="71">
        <v>179.83</v>
      </c>
      <c r="G124" s="40"/>
      <c r="H124" s="24"/>
      <c r="I124" s="47" t="s">
        <v>38</v>
      </c>
      <c r="J124" s="48">
        <f t="shared" si="18"/>
        <v>1</v>
      </c>
      <c r="K124" s="24" t="s">
        <v>39</v>
      </c>
      <c r="L124" s="24" t="s">
        <v>4</v>
      </c>
      <c r="M124" s="41"/>
      <c r="N124" s="24"/>
      <c r="O124" s="24"/>
      <c r="P124" s="46"/>
      <c r="Q124" s="24"/>
      <c r="R124" s="24"/>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59"/>
      <c r="BA124" s="42">
        <f aca="true" t="shared" si="21" ref="BA123:BA139">ROUND(total_amount_ba($B$2,$D$2,D124,F124,J124,K124,M124),0)</f>
        <v>2697</v>
      </c>
      <c r="BB124" s="60">
        <f t="shared" si="19"/>
        <v>2697</v>
      </c>
      <c r="BC124" s="56" t="str">
        <f t="shared" si="20"/>
        <v>INR  Two Thousand Six Hundred &amp; Ninety Seven  Only</v>
      </c>
      <c r="IA124" s="1">
        <v>7.38</v>
      </c>
      <c r="IB124" s="1" t="s">
        <v>91</v>
      </c>
      <c r="IC124" s="1" t="s">
        <v>224</v>
      </c>
      <c r="ID124" s="1">
        <v>15</v>
      </c>
      <c r="IE124" s="3" t="s">
        <v>70</v>
      </c>
    </row>
    <row r="125" spans="1:239" ht="42.75">
      <c r="A125" s="67">
        <v>7.39</v>
      </c>
      <c r="B125" s="68" t="s">
        <v>500</v>
      </c>
      <c r="C125" s="39" t="s">
        <v>225</v>
      </c>
      <c r="D125" s="69">
        <v>15</v>
      </c>
      <c r="E125" s="70" t="s">
        <v>70</v>
      </c>
      <c r="F125" s="71">
        <v>166.46</v>
      </c>
      <c r="G125" s="40"/>
      <c r="H125" s="24"/>
      <c r="I125" s="47" t="s">
        <v>38</v>
      </c>
      <c r="J125" s="48">
        <f t="shared" si="18"/>
        <v>1</v>
      </c>
      <c r="K125" s="24" t="s">
        <v>39</v>
      </c>
      <c r="L125" s="24" t="s">
        <v>4</v>
      </c>
      <c r="M125" s="41"/>
      <c r="N125" s="24"/>
      <c r="O125" s="24"/>
      <c r="P125" s="46"/>
      <c r="Q125" s="24"/>
      <c r="R125" s="24"/>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59"/>
      <c r="BA125" s="42">
        <f t="shared" si="21"/>
        <v>2497</v>
      </c>
      <c r="BB125" s="60">
        <f t="shared" si="19"/>
        <v>2497</v>
      </c>
      <c r="BC125" s="56" t="str">
        <f t="shared" si="20"/>
        <v>INR  Two Thousand Four Hundred &amp; Ninety Seven  Only</v>
      </c>
      <c r="IA125" s="1">
        <v>7.39</v>
      </c>
      <c r="IB125" s="1" t="s">
        <v>500</v>
      </c>
      <c r="IC125" s="1" t="s">
        <v>225</v>
      </c>
      <c r="ID125" s="1">
        <v>15</v>
      </c>
      <c r="IE125" s="3" t="s">
        <v>70</v>
      </c>
    </row>
    <row r="126" spans="1:239" ht="42.75">
      <c r="A126" s="67">
        <v>7.4</v>
      </c>
      <c r="B126" s="68" t="s">
        <v>653</v>
      </c>
      <c r="C126" s="39" t="s">
        <v>226</v>
      </c>
      <c r="D126" s="69">
        <v>15</v>
      </c>
      <c r="E126" s="70" t="s">
        <v>70</v>
      </c>
      <c r="F126" s="71">
        <v>131.25</v>
      </c>
      <c r="G126" s="66">
        <v>20610</v>
      </c>
      <c r="H126" s="50"/>
      <c r="I126" s="51" t="s">
        <v>38</v>
      </c>
      <c r="J126" s="52">
        <f t="shared" si="18"/>
        <v>1</v>
      </c>
      <c r="K126" s="50" t="s">
        <v>39</v>
      </c>
      <c r="L126" s="50" t="s">
        <v>4</v>
      </c>
      <c r="M126" s="53"/>
      <c r="N126" s="50"/>
      <c r="O126" s="50"/>
      <c r="P126" s="54"/>
      <c r="Q126" s="50"/>
      <c r="R126" s="50"/>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42">
        <f t="shared" si="21"/>
        <v>1969</v>
      </c>
      <c r="BB126" s="55">
        <f t="shared" si="19"/>
        <v>1969</v>
      </c>
      <c r="BC126" s="56" t="str">
        <f t="shared" si="20"/>
        <v>INR  One Thousand Nine Hundred &amp; Sixty Nine  Only</v>
      </c>
      <c r="IA126" s="1">
        <v>7.4</v>
      </c>
      <c r="IB126" s="1" t="s">
        <v>653</v>
      </c>
      <c r="IC126" s="1" t="s">
        <v>226</v>
      </c>
      <c r="ID126" s="1">
        <v>15</v>
      </c>
      <c r="IE126" s="3" t="s">
        <v>70</v>
      </c>
    </row>
    <row r="127" spans="1:239" ht="42.75">
      <c r="A127" s="67">
        <v>7.41</v>
      </c>
      <c r="B127" s="68" t="s">
        <v>1088</v>
      </c>
      <c r="C127" s="39" t="s">
        <v>227</v>
      </c>
      <c r="D127" s="69">
        <v>7</v>
      </c>
      <c r="E127" s="70" t="s">
        <v>70</v>
      </c>
      <c r="F127" s="71">
        <v>96.09</v>
      </c>
      <c r="G127" s="40"/>
      <c r="H127" s="24"/>
      <c r="I127" s="47" t="s">
        <v>38</v>
      </c>
      <c r="J127" s="48">
        <f t="shared" si="18"/>
        <v>1</v>
      </c>
      <c r="K127" s="24" t="s">
        <v>39</v>
      </c>
      <c r="L127" s="24" t="s">
        <v>4</v>
      </c>
      <c r="M127" s="41"/>
      <c r="N127" s="24"/>
      <c r="O127" s="24"/>
      <c r="P127" s="46"/>
      <c r="Q127" s="24"/>
      <c r="R127" s="24"/>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59"/>
      <c r="BA127" s="42">
        <f t="shared" si="21"/>
        <v>673</v>
      </c>
      <c r="BB127" s="60">
        <f t="shared" si="19"/>
        <v>673</v>
      </c>
      <c r="BC127" s="56" t="str">
        <f t="shared" si="20"/>
        <v>INR  Six Hundred &amp; Seventy Three  Only</v>
      </c>
      <c r="IA127" s="1">
        <v>7.41</v>
      </c>
      <c r="IB127" s="1" t="s">
        <v>1088</v>
      </c>
      <c r="IC127" s="1" t="s">
        <v>227</v>
      </c>
      <c r="ID127" s="1">
        <v>7</v>
      </c>
      <c r="IE127" s="3" t="s">
        <v>70</v>
      </c>
    </row>
    <row r="128" spans="1:239" ht="99.75">
      <c r="A128" s="67">
        <v>7.42</v>
      </c>
      <c r="B128" s="68" t="s">
        <v>92</v>
      </c>
      <c r="C128" s="39" t="s">
        <v>228</v>
      </c>
      <c r="D128" s="69">
        <v>15</v>
      </c>
      <c r="E128" s="70" t="s">
        <v>70</v>
      </c>
      <c r="F128" s="71">
        <v>899.29</v>
      </c>
      <c r="G128" s="66">
        <v>20610</v>
      </c>
      <c r="H128" s="50"/>
      <c r="I128" s="51" t="s">
        <v>38</v>
      </c>
      <c r="J128" s="52">
        <f t="shared" si="18"/>
        <v>1</v>
      </c>
      <c r="K128" s="50" t="s">
        <v>39</v>
      </c>
      <c r="L128" s="50" t="s">
        <v>4</v>
      </c>
      <c r="M128" s="53"/>
      <c r="N128" s="50"/>
      <c r="O128" s="50"/>
      <c r="P128" s="54"/>
      <c r="Q128" s="50"/>
      <c r="R128" s="50"/>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42">
        <f t="shared" si="21"/>
        <v>13489</v>
      </c>
      <c r="BB128" s="55">
        <f t="shared" si="19"/>
        <v>13489</v>
      </c>
      <c r="BC128" s="56" t="str">
        <f t="shared" si="20"/>
        <v>INR  Thirteen Thousand Four Hundred &amp; Eighty Nine  Only</v>
      </c>
      <c r="IA128" s="1">
        <v>7.42</v>
      </c>
      <c r="IB128" s="1" t="s">
        <v>92</v>
      </c>
      <c r="IC128" s="1" t="s">
        <v>228</v>
      </c>
      <c r="ID128" s="1">
        <v>15</v>
      </c>
      <c r="IE128" s="3" t="s">
        <v>70</v>
      </c>
    </row>
    <row r="129" spans="1:237" ht="85.5">
      <c r="A129" s="67">
        <v>7.43</v>
      </c>
      <c r="B129" s="68" t="s">
        <v>93</v>
      </c>
      <c r="C129" s="39" t="s">
        <v>229</v>
      </c>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IA129" s="1">
        <v>7.43</v>
      </c>
      <c r="IB129" s="1" t="s">
        <v>93</v>
      </c>
      <c r="IC129" s="1" t="s">
        <v>229</v>
      </c>
    </row>
    <row r="130" spans="1:239" ht="28.5">
      <c r="A130" s="67">
        <v>7.44</v>
      </c>
      <c r="B130" s="68" t="s">
        <v>89</v>
      </c>
      <c r="C130" s="39" t="s">
        <v>230</v>
      </c>
      <c r="D130" s="69">
        <v>3</v>
      </c>
      <c r="E130" s="70" t="s">
        <v>70</v>
      </c>
      <c r="F130" s="71">
        <v>228.23</v>
      </c>
      <c r="G130" s="66">
        <v>37800</v>
      </c>
      <c r="H130" s="50"/>
      <c r="I130" s="51" t="s">
        <v>38</v>
      </c>
      <c r="J130" s="52">
        <f t="shared" si="18"/>
        <v>1</v>
      </c>
      <c r="K130" s="50" t="s">
        <v>39</v>
      </c>
      <c r="L130" s="50" t="s">
        <v>4</v>
      </c>
      <c r="M130" s="53"/>
      <c r="N130" s="50"/>
      <c r="O130" s="50"/>
      <c r="P130" s="54"/>
      <c r="Q130" s="50"/>
      <c r="R130" s="50"/>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42">
        <f t="shared" si="21"/>
        <v>685</v>
      </c>
      <c r="BB130" s="55">
        <f t="shared" si="19"/>
        <v>685</v>
      </c>
      <c r="BC130" s="56" t="str">
        <f t="shared" si="20"/>
        <v>INR  Six Hundred &amp; Eighty Five  Only</v>
      </c>
      <c r="IA130" s="1">
        <v>7.44</v>
      </c>
      <c r="IB130" s="1" t="s">
        <v>89</v>
      </c>
      <c r="IC130" s="1" t="s">
        <v>230</v>
      </c>
      <c r="ID130" s="1">
        <v>3</v>
      </c>
      <c r="IE130" s="3" t="s">
        <v>70</v>
      </c>
    </row>
    <row r="131" spans="1:239" ht="42.75">
      <c r="A131" s="67">
        <v>7.45</v>
      </c>
      <c r="B131" s="68" t="s">
        <v>501</v>
      </c>
      <c r="C131" s="39" t="s">
        <v>231</v>
      </c>
      <c r="D131" s="69">
        <v>7</v>
      </c>
      <c r="E131" s="70" t="s">
        <v>70</v>
      </c>
      <c r="F131" s="71">
        <v>205.96</v>
      </c>
      <c r="G131" s="40"/>
      <c r="H131" s="24"/>
      <c r="I131" s="47" t="s">
        <v>38</v>
      </c>
      <c r="J131" s="48">
        <f t="shared" si="18"/>
        <v>1</v>
      </c>
      <c r="K131" s="24" t="s">
        <v>39</v>
      </c>
      <c r="L131" s="24" t="s">
        <v>4</v>
      </c>
      <c r="M131" s="41"/>
      <c r="N131" s="24"/>
      <c r="O131" s="24"/>
      <c r="P131" s="46"/>
      <c r="Q131" s="24"/>
      <c r="R131" s="24"/>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59"/>
      <c r="BA131" s="42">
        <f t="shared" si="21"/>
        <v>1442</v>
      </c>
      <c r="BB131" s="60">
        <f t="shared" si="19"/>
        <v>1442</v>
      </c>
      <c r="BC131" s="56" t="str">
        <f t="shared" si="20"/>
        <v>INR  One Thousand Four Hundred &amp; Forty Two  Only</v>
      </c>
      <c r="IA131" s="1">
        <v>7.45</v>
      </c>
      <c r="IB131" s="1" t="s">
        <v>501</v>
      </c>
      <c r="IC131" s="1" t="s">
        <v>231</v>
      </c>
      <c r="ID131" s="1">
        <v>7</v>
      </c>
      <c r="IE131" s="3" t="s">
        <v>70</v>
      </c>
    </row>
    <row r="132" spans="1:237" ht="85.5">
      <c r="A132" s="67">
        <v>7.46</v>
      </c>
      <c r="B132" s="68" t="s">
        <v>94</v>
      </c>
      <c r="C132" s="39" t="s">
        <v>232</v>
      </c>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IA132" s="1">
        <v>7.46</v>
      </c>
      <c r="IB132" s="1" t="s">
        <v>94</v>
      </c>
      <c r="IC132" s="1" t="s">
        <v>232</v>
      </c>
    </row>
    <row r="133" spans="1:239" ht="42.75">
      <c r="A133" s="67">
        <v>7.47</v>
      </c>
      <c r="B133" s="68" t="s">
        <v>95</v>
      </c>
      <c r="C133" s="39" t="s">
        <v>233</v>
      </c>
      <c r="D133" s="69">
        <v>15</v>
      </c>
      <c r="E133" s="70" t="s">
        <v>70</v>
      </c>
      <c r="F133" s="71">
        <v>91.53</v>
      </c>
      <c r="G133" s="40"/>
      <c r="H133" s="24"/>
      <c r="I133" s="47" t="s">
        <v>38</v>
      </c>
      <c r="J133" s="48">
        <f t="shared" si="18"/>
        <v>1</v>
      </c>
      <c r="K133" s="24" t="s">
        <v>39</v>
      </c>
      <c r="L133" s="24" t="s">
        <v>4</v>
      </c>
      <c r="M133" s="41"/>
      <c r="N133" s="24"/>
      <c r="O133" s="24"/>
      <c r="P133" s="46"/>
      <c r="Q133" s="24"/>
      <c r="R133" s="24"/>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59"/>
      <c r="BA133" s="42">
        <f t="shared" si="21"/>
        <v>1373</v>
      </c>
      <c r="BB133" s="60">
        <f t="shared" si="19"/>
        <v>1373</v>
      </c>
      <c r="BC133" s="56" t="str">
        <f t="shared" si="20"/>
        <v>INR  One Thousand Three Hundred &amp; Seventy Three  Only</v>
      </c>
      <c r="IA133" s="1">
        <v>7.47</v>
      </c>
      <c r="IB133" s="1" t="s">
        <v>95</v>
      </c>
      <c r="IC133" s="1" t="s">
        <v>233</v>
      </c>
      <c r="ID133" s="1">
        <v>15</v>
      </c>
      <c r="IE133" s="3" t="s">
        <v>70</v>
      </c>
    </row>
    <row r="134" spans="1:239" ht="28.5">
      <c r="A134" s="67">
        <v>7.48</v>
      </c>
      <c r="B134" s="68" t="s">
        <v>498</v>
      </c>
      <c r="C134" s="39" t="s">
        <v>234</v>
      </c>
      <c r="D134" s="69">
        <v>7</v>
      </c>
      <c r="E134" s="70" t="s">
        <v>70</v>
      </c>
      <c r="F134" s="71">
        <v>79.61</v>
      </c>
      <c r="G134" s="40"/>
      <c r="H134" s="24"/>
      <c r="I134" s="47" t="s">
        <v>38</v>
      </c>
      <c r="J134" s="48">
        <f t="shared" si="18"/>
        <v>1</v>
      </c>
      <c r="K134" s="24" t="s">
        <v>39</v>
      </c>
      <c r="L134" s="24" t="s">
        <v>4</v>
      </c>
      <c r="M134" s="41"/>
      <c r="N134" s="24"/>
      <c r="O134" s="24"/>
      <c r="P134" s="46"/>
      <c r="Q134" s="24"/>
      <c r="R134" s="24"/>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59"/>
      <c r="BA134" s="42">
        <f t="shared" si="21"/>
        <v>557</v>
      </c>
      <c r="BB134" s="60">
        <f t="shared" si="19"/>
        <v>557</v>
      </c>
      <c r="BC134" s="56" t="str">
        <f t="shared" si="20"/>
        <v>INR  Five Hundred &amp; Fifty Seven  Only</v>
      </c>
      <c r="IA134" s="1">
        <v>7.48</v>
      </c>
      <c r="IB134" s="1" t="s">
        <v>498</v>
      </c>
      <c r="IC134" s="1" t="s">
        <v>234</v>
      </c>
      <c r="ID134" s="1">
        <v>7</v>
      </c>
      <c r="IE134" s="3" t="s">
        <v>70</v>
      </c>
    </row>
    <row r="135" spans="1:239" ht="28.5">
      <c r="A135" s="67">
        <v>7.49</v>
      </c>
      <c r="B135" s="68" t="s">
        <v>499</v>
      </c>
      <c r="C135" s="39" t="s">
        <v>235</v>
      </c>
      <c r="D135" s="69">
        <v>15</v>
      </c>
      <c r="E135" s="70" t="s">
        <v>70</v>
      </c>
      <c r="F135" s="71">
        <v>66.24</v>
      </c>
      <c r="G135" s="66">
        <v>37800</v>
      </c>
      <c r="H135" s="50"/>
      <c r="I135" s="51" t="s">
        <v>38</v>
      </c>
      <c r="J135" s="52">
        <f t="shared" si="18"/>
        <v>1</v>
      </c>
      <c r="K135" s="50" t="s">
        <v>39</v>
      </c>
      <c r="L135" s="50" t="s">
        <v>4</v>
      </c>
      <c r="M135" s="53"/>
      <c r="N135" s="50"/>
      <c r="O135" s="50"/>
      <c r="P135" s="54"/>
      <c r="Q135" s="50"/>
      <c r="R135" s="50"/>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42">
        <f t="shared" si="21"/>
        <v>994</v>
      </c>
      <c r="BB135" s="55">
        <f t="shared" si="19"/>
        <v>994</v>
      </c>
      <c r="BC135" s="56" t="str">
        <f t="shared" si="20"/>
        <v>INR  Nine Hundred &amp; Ninety Four  Only</v>
      </c>
      <c r="IA135" s="1">
        <v>7.49</v>
      </c>
      <c r="IB135" s="1" t="s">
        <v>499</v>
      </c>
      <c r="IC135" s="1" t="s">
        <v>235</v>
      </c>
      <c r="ID135" s="1">
        <v>15</v>
      </c>
      <c r="IE135" s="3" t="s">
        <v>70</v>
      </c>
    </row>
    <row r="136" spans="1:239" ht="42.75">
      <c r="A136" s="67">
        <v>7.5</v>
      </c>
      <c r="B136" s="68" t="s">
        <v>502</v>
      </c>
      <c r="C136" s="39" t="s">
        <v>236</v>
      </c>
      <c r="D136" s="69">
        <v>15</v>
      </c>
      <c r="E136" s="70" t="s">
        <v>70</v>
      </c>
      <c r="F136" s="71">
        <v>51.42</v>
      </c>
      <c r="G136" s="40"/>
      <c r="H136" s="24"/>
      <c r="I136" s="47" t="s">
        <v>38</v>
      </c>
      <c r="J136" s="48">
        <f t="shared" si="18"/>
        <v>1</v>
      </c>
      <c r="K136" s="24" t="s">
        <v>39</v>
      </c>
      <c r="L136" s="24" t="s">
        <v>4</v>
      </c>
      <c r="M136" s="41"/>
      <c r="N136" s="24"/>
      <c r="O136" s="24"/>
      <c r="P136" s="46"/>
      <c r="Q136" s="24"/>
      <c r="R136" s="24"/>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59"/>
      <c r="BA136" s="42">
        <f t="shared" si="21"/>
        <v>771</v>
      </c>
      <c r="BB136" s="60">
        <f t="shared" si="19"/>
        <v>771</v>
      </c>
      <c r="BC136" s="56" t="str">
        <f t="shared" si="20"/>
        <v>INR  Seven Hundred &amp; Seventy One  Only</v>
      </c>
      <c r="IA136" s="1">
        <v>7.5</v>
      </c>
      <c r="IB136" s="1" t="s">
        <v>502</v>
      </c>
      <c r="IC136" s="1" t="s">
        <v>236</v>
      </c>
      <c r="ID136" s="1">
        <v>15</v>
      </c>
      <c r="IE136" s="3" t="s">
        <v>70</v>
      </c>
    </row>
    <row r="137" spans="1:239" ht="99.75">
      <c r="A137" s="67">
        <v>7.51</v>
      </c>
      <c r="B137" s="68" t="s">
        <v>1089</v>
      </c>
      <c r="C137" s="39" t="s">
        <v>237</v>
      </c>
      <c r="D137" s="69">
        <v>3</v>
      </c>
      <c r="E137" s="70" t="s">
        <v>70</v>
      </c>
      <c r="F137" s="71">
        <v>78.82</v>
      </c>
      <c r="G137" s="61">
        <v>20938</v>
      </c>
      <c r="H137" s="50"/>
      <c r="I137" s="51" t="s">
        <v>38</v>
      </c>
      <c r="J137" s="52">
        <f t="shared" si="18"/>
        <v>1</v>
      </c>
      <c r="K137" s="50" t="s">
        <v>39</v>
      </c>
      <c r="L137" s="50" t="s">
        <v>4</v>
      </c>
      <c r="M137" s="53"/>
      <c r="N137" s="50"/>
      <c r="O137" s="50"/>
      <c r="P137" s="54"/>
      <c r="Q137" s="50"/>
      <c r="R137" s="50"/>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42">
        <f t="shared" si="21"/>
        <v>236</v>
      </c>
      <c r="BB137" s="55">
        <f t="shared" si="19"/>
        <v>236</v>
      </c>
      <c r="BC137" s="56" t="str">
        <f t="shared" si="20"/>
        <v>INR  Two Hundred &amp; Thirty Six  Only</v>
      </c>
      <c r="IA137" s="1">
        <v>7.51</v>
      </c>
      <c r="IB137" s="1" t="s">
        <v>1089</v>
      </c>
      <c r="IC137" s="1" t="s">
        <v>237</v>
      </c>
      <c r="ID137" s="1">
        <v>3</v>
      </c>
      <c r="IE137" s="3" t="s">
        <v>70</v>
      </c>
    </row>
    <row r="138" spans="1:237" ht="85.5">
      <c r="A138" s="67">
        <v>7.52</v>
      </c>
      <c r="B138" s="68" t="s">
        <v>96</v>
      </c>
      <c r="C138" s="39" t="s">
        <v>238</v>
      </c>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IA138" s="1">
        <v>7.52</v>
      </c>
      <c r="IB138" s="1" t="s">
        <v>96</v>
      </c>
      <c r="IC138" s="1" t="s">
        <v>238</v>
      </c>
    </row>
    <row r="139" spans="1:239" ht="28.5">
      <c r="A139" s="67">
        <v>7.53</v>
      </c>
      <c r="B139" s="68" t="s">
        <v>91</v>
      </c>
      <c r="C139" s="39" t="s">
        <v>239</v>
      </c>
      <c r="D139" s="69">
        <v>7</v>
      </c>
      <c r="E139" s="70" t="s">
        <v>70</v>
      </c>
      <c r="F139" s="71">
        <v>52.65</v>
      </c>
      <c r="G139" s="61">
        <v>1455</v>
      </c>
      <c r="H139" s="50"/>
      <c r="I139" s="51" t="s">
        <v>38</v>
      </c>
      <c r="J139" s="52">
        <f t="shared" si="18"/>
        <v>1</v>
      </c>
      <c r="K139" s="50" t="s">
        <v>39</v>
      </c>
      <c r="L139" s="50" t="s">
        <v>4</v>
      </c>
      <c r="M139" s="53"/>
      <c r="N139" s="50"/>
      <c r="O139" s="50"/>
      <c r="P139" s="54"/>
      <c r="Q139" s="50"/>
      <c r="R139" s="50"/>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42">
        <f t="shared" si="21"/>
        <v>369</v>
      </c>
      <c r="BB139" s="55">
        <f t="shared" si="19"/>
        <v>369</v>
      </c>
      <c r="BC139" s="56" t="str">
        <f t="shared" si="20"/>
        <v>INR  Three Hundred &amp; Sixty Nine  Only</v>
      </c>
      <c r="IA139" s="1">
        <v>7.53</v>
      </c>
      <c r="IB139" s="1" t="s">
        <v>91</v>
      </c>
      <c r="IC139" s="1" t="s">
        <v>239</v>
      </c>
      <c r="ID139" s="1">
        <v>7</v>
      </c>
      <c r="IE139" s="3" t="s">
        <v>70</v>
      </c>
    </row>
    <row r="140" spans="1:239" ht="42.75">
      <c r="A140" s="67">
        <v>7.54</v>
      </c>
      <c r="B140" s="68" t="s">
        <v>500</v>
      </c>
      <c r="C140" s="39" t="s">
        <v>240</v>
      </c>
      <c r="D140" s="69">
        <v>7</v>
      </c>
      <c r="E140" s="70" t="s">
        <v>70</v>
      </c>
      <c r="F140" s="71">
        <v>46.69</v>
      </c>
      <c r="G140" s="61">
        <v>1455</v>
      </c>
      <c r="H140" s="50"/>
      <c r="I140" s="51" t="s">
        <v>38</v>
      </c>
      <c r="J140" s="52">
        <f t="shared" si="18"/>
        <v>1</v>
      </c>
      <c r="K140" s="50" t="s">
        <v>39</v>
      </c>
      <c r="L140" s="50" t="s">
        <v>4</v>
      </c>
      <c r="M140" s="53"/>
      <c r="N140" s="50"/>
      <c r="O140" s="50"/>
      <c r="P140" s="54"/>
      <c r="Q140" s="50"/>
      <c r="R140" s="50"/>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42">
        <f>ROUND(total_amount_ba($B$2,$D$2,D140,F140,J140,K140,M140),0)</f>
        <v>327</v>
      </c>
      <c r="BB140" s="55">
        <f>BA140+SUM(N140:AZ140)</f>
        <v>327</v>
      </c>
      <c r="BC140" s="56" t="str">
        <f>SpellNumber(L140,BB140)</f>
        <v>INR  Three Hundred &amp; Twenty Seven  Only</v>
      </c>
      <c r="IA140" s="1">
        <v>7.54</v>
      </c>
      <c r="IB140" s="1" t="s">
        <v>500</v>
      </c>
      <c r="IC140" s="1" t="s">
        <v>240</v>
      </c>
      <c r="ID140" s="1">
        <v>7</v>
      </c>
      <c r="IE140" s="3" t="s">
        <v>70</v>
      </c>
    </row>
    <row r="141" spans="1:237" ht="99.75">
      <c r="A141" s="67">
        <v>7.55</v>
      </c>
      <c r="B141" s="68" t="s">
        <v>97</v>
      </c>
      <c r="C141" s="39" t="s">
        <v>241</v>
      </c>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IA141" s="1">
        <v>7.55</v>
      </c>
      <c r="IB141" s="1" t="s">
        <v>97</v>
      </c>
      <c r="IC141" s="1" t="s">
        <v>241</v>
      </c>
    </row>
    <row r="142" spans="1:239" ht="28.5">
      <c r="A142" s="67">
        <v>7.56</v>
      </c>
      <c r="B142" s="68" t="s">
        <v>98</v>
      </c>
      <c r="C142" s="39" t="s">
        <v>242</v>
      </c>
      <c r="D142" s="69">
        <v>12</v>
      </c>
      <c r="E142" s="70" t="s">
        <v>70</v>
      </c>
      <c r="F142" s="71">
        <v>54.58</v>
      </c>
      <c r="G142" s="61">
        <v>12714</v>
      </c>
      <c r="H142" s="50"/>
      <c r="I142" s="51" t="s">
        <v>38</v>
      </c>
      <c r="J142" s="52">
        <f t="shared" si="18"/>
        <v>1</v>
      </c>
      <c r="K142" s="50" t="s">
        <v>39</v>
      </c>
      <c r="L142" s="50" t="s">
        <v>4</v>
      </c>
      <c r="M142" s="53"/>
      <c r="N142" s="50"/>
      <c r="O142" s="50"/>
      <c r="P142" s="54"/>
      <c r="Q142" s="50"/>
      <c r="R142" s="50"/>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42">
        <f aca="true" t="shared" si="22" ref="BA142:BA181">ROUND(total_amount_ba($B$2,$D$2,D142,F142,J142,K142,M142),0)</f>
        <v>655</v>
      </c>
      <c r="BB142" s="55">
        <f aca="true" t="shared" si="23" ref="BB142:BB187">BA142+SUM(N142:AZ142)</f>
        <v>655</v>
      </c>
      <c r="BC142" s="56" t="str">
        <f aca="true" t="shared" si="24" ref="BC142:BC187">SpellNumber(L142,BB142)</f>
        <v>INR  Six Hundred &amp; Fifty Five  Only</v>
      </c>
      <c r="IA142" s="1">
        <v>7.56</v>
      </c>
      <c r="IB142" s="1" t="s">
        <v>98</v>
      </c>
      <c r="IC142" s="1" t="s">
        <v>242</v>
      </c>
      <c r="ID142" s="1">
        <v>12</v>
      </c>
      <c r="IE142" s="3" t="s">
        <v>70</v>
      </c>
    </row>
    <row r="143" spans="1:239" ht="114">
      <c r="A143" s="67">
        <v>7.57</v>
      </c>
      <c r="B143" s="68" t="s">
        <v>1090</v>
      </c>
      <c r="C143" s="39" t="s">
        <v>243</v>
      </c>
      <c r="D143" s="69">
        <v>7</v>
      </c>
      <c r="E143" s="70" t="s">
        <v>70</v>
      </c>
      <c r="F143" s="71">
        <v>648.66</v>
      </c>
      <c r="G143" s="61">
        <v>26880</v>
      </c>
      <c r="H143" s="50"/>
      <c r="I143" s="51" t="s">
        <v>38</v>
      </c>
      <c r="J143" s="52">
        <f t="shared" si="18"/>
        <v>1</v>
      </c>
      <c r="K143" s="50" t="s">
        <v>39</v>
      </c>
      <c r="L143" s="50" t="s">
        <v>4</v>
      </c>
      <c r="M143" s="53"/>
      <c r="N143" s="50"/>
      <c r="O143" s="50"/>
      <c r="P143" s="54"/>
      <c r="Q143" s="50"/>
      <c r="R143" s="50"/>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42">
        <f t="shared" si="22"/>
        <v>4541</v>
      </c>
      <c r="BB143" s="55">
        <f t="shared" si="23"/>
        <v>4541</v>
      </c>
      <c r="BC143" s="56" t="str">
        <f t="shared" si="24"/>
        <v>INR  Four Thousand Five Hundred &amp; Forty One  Only</v>
      </c>
      <c r="IA143" s="1">
        <v>7.57</v>
      </c>
      <c r="IB143" s="1" t="s">
        <v>1090</v>
      </c>
      <c r="IC143" s="1" t="s">
        <v>243</v>
      </c>
      <c r="ID143" s="1">
        <v>7</v>
      </c>
      <c r="IE143" s="3" t="s">
        <v>70</v>
      </c>
    </row>
    <row r="144" spans="1:237" ht="409.5">
      <c r="A144" s="67">
        <v>7.58</v>
      </c>
      <c r="B144" s="68" t="s">
        <v>1091</v>
      </c>
      <c r="C144" s="39" t="s">
        <v>244</v>
      </c>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IA144" s="1">
        <v>7.58</v>
      </c>
      <c r="IB144" s="1" t="s">
        <v>1091</v>
      </c>
      <c r="IC144" s="1" t="s">
        <v>244</v>
      </c>
    </row>
    <row r="145" spans="1:239" ht="85.5">
      <c r="A145" s="67">
        <v>7.59</v>
      </c>
      <c r="B145" s="68" t="s">
        <v>1092</v>
      </c>
      <c r="C145" s="39" t="s">
        <v>245</v>
      </c>
      <c r="D145" s="69">
        <v>37</v>
      </c>
      <c r="E145" s="70" t="s">
        <v>53</v>
      </c>
      <c r="F145" s="71">
        <v>1576.19</v>
      </c>
      <c r="G145" s="61">
        <v>12714</v>
      </c>
      <c r="H145" s="50"/>
      <c r="I145" s="51" t="s">
        <v>38</v>
      </c>
      <c r="J145" s="52">
        <f t="shared" si="18"/>
        <v>1</v>
      </c>
      <c r="K145" s="50" t="s">
        <v>39</v>
      </c>
      <c r="L145" s="50" t="s">
        <v>4</v>
      </c>
      <c r="M145" s="53"/>
      <c r="N145" s="50"/>
      <c r="O145" s="50"/>
      <c r="P145" s="54"/>
      <c r="Q145" s="50"/>
      <c r="R145" s="50"/>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42">
        <f t="shared" si="22"/>
        <v>58319</v>
      </c>
      <c r="BB145" s="55">
        <f t="shared" si="23"/>
        <v>58319</v>
      </c>
      <c r="BC145" s="56" t="str">
        <f t="shared" si="24"/>
        <v>INR  Fifty Eight Thousand Three Hundred &amp; Nineteen  Only</v>
      </c>
      <c r="IA145" s="1">
        <v>7.59</v>
      </c>
      <c r="IB145" s="1" t="s">
        <v>1092</v>
      </c>
      <c r="IC145" s="1" t="s">
        <v>245</v>
      </c>
      <c r="ID145" s="1">
        <v>37</v>
      </c>
      <c r="IE145" s="3" t="s">
        <v>53</v>
      </c>
    </row>
    <row r="146" spans="1:237" ht="85.5">
      <c r="A146" s="67">
        <v>7.6</v>
      </c>
      <c r="B146" s="68" t="s">
        <v>1093</v>
      </c>
      <c r="C146" s="39" t="s">
        <v>246</v>
      </c>
      <c r="D146" s="79"/>
      <c r="E146" s="79"/>
      <c r="F146" s="79"/>
      <c r="G146" s="79"/>
      <c r="H146" s="79"/>
      <c r="I146" s="79"/>
      <c r="J146" s="79"/>
      <c r="K146" s="79"/>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IA146" s="1">
        <v>7.6</v>
      </c>
      <c r="IB146" s="1" t="s">
        <v>1093</v>
      </c>
      <c r="IC146" s="1" t="s">
        <v>246</v>
      </c>
    </row>
    <row r="147" spans="1:239" ht="28.5">
      <c r="A147" s="67">
        <v>7.61</v>
      </c>
      <c r="B147" s="68" t="s">
        <v>1094</v>
      </c>
      <c r="C147" s="39" t="s">
        <v>247</v>
      </c>
      <c r="D147" s="69">
        <v>15</v>
      </c>
      <c r="E147" s="70" t="s">
        <v>758</v>
      </c>
      <c r="F147" s="71">
        <v>272.16</v>
      </c>
      <c r="G147" s="61">
        <v>434553</v>
      </c>
      <c r="H147" s="50"/>
      <c r="I147" s="51" t="s">
        <v>38</v>
      </c>
      <c r="J147" s="52">
        <f t="shared" si="18"/>
        <v>1</v>
      </c>
      <c r="K147" s="50" t="s">
        <v>39</v>
      </c>
      <c r="L147" s="50" t="s">
        <v>4</v>
      </c>
      <c r="M147" s="53"/>
      <c r="N147" s="50"/>
      <c r="O147" s="50"/>
      <c r="P147" s="54"/>
      <c r="Q147" s="50"/>
      <c r="R147" s="50"/>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42">
        <f t="shared" si="22"/>
        <v>4082</v>
      </c>
      <c r="BB147" s="55">
        <f t="shared" si="23"/>
        <v>4082</v>
      </c>
      <c r="BC147" s="56" t="str">
        <f t="shared" si="24"/>
        <v>INR  Four Thousand  &amp;Eighty Two  Only</v>
      </c>
      <c r="IA147" s="1">
        <v>7.61</v>
      </c>
      <c r="IB147" s="1" t="s">
        <v>1094</v>
      </c>
      <c r="IC147" s="1" t="s">
        <v>247</v>
      </c>
      <c r="ID147" s="1">
        <v>15</v>
      </c>
      <c r="IE147" s="3" t="s">
        <v>758</v>
      </c>
    </row>
    <row r="148" spans="1:239" ht="99.75">
      <c r="A148" s="67">
        <v>7.62</v>
      </c>
      <c r="B148" s="68" t="s">
        <v>503</v>
      </c>
      <c r="C148" s="39" t="s">
        <v>248</v>
      </c>
      <c r="D148" s="69">
        <v>40</v>
      </c>
      <c r="E148" s="70" t="s">
        <v>758</v>
      </c>
      <c r="F148" s="71">
        <v>75.05</v>
      </c>
      <c r="G148" s="61">
        <v>434553</v>
      </c>
      <c r="H148" s="50"/>
      <c r="I148" s="51" t="s">
        <v>38</v>
      </c>
      <c r="J148" s="52">
        <f t="shared" si="18"/>
        <v>1</v>
      </c>
      <c r="K148" s="50" t="s">
        <v>39</v>
      </c>
      <c r="L148" s="50" t="s">
        <v>4</v>
      </c>
      <c r="M148" s="53"/>
      <c r="N148" s="50"/>
      <c r="O148" s="50"/>
      <c r="P148" s="54"/>
      <c r="Q148" s="50"/>
      <c r="R148" s="50"/>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42">
        <f t="shared" si="22"/>
        <v>3002</v>
      </c>
      <c r="BB148" s="55">
        <f t="shared" si="23"/>
        <v>3002</v>
      </c>
      <c r="BC148" s="56" t="str">
        <f t="shared" si="24"/>
        <v>INR  Three Thousand  &amp;Two  Only</v>
      </c>
      <c r="IA148" s="1">
        <v>7.62</v>
      </c>
      <c r="IB148" s="1" t="s">
        <v>503</v>
      </c>
      <c r="IC148" s="1" t="s">
        <v>248</v>
      </c>
      <c r="ID148" s="1">
        <v>40</v>
      </c>
      <c r="IE148" s="3" t="s">
        <v>758</v>
      </c>
    </row>
    <row r="149" spans="1:237" ht="57">
      <c r="A149" s="67">
        <v>7.63</v>
      </c>
      <c r="B149" s="68" t="s">
        <v>504</v>
      </c>
      <c r="C149" s="39" t="s">
        <v>249</v>
      </c>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IA149" s="1">
        <v>7.63</v>
      </c>
      <c r="IB149" s="1" t="s">
        <v>504</v>
      </c>
      <c r="IC149" s="1" t="s">
        <v>249</v>
      </c>
    </row>
    <row r="150" spans="1:239" ht="28.5">
      <c r="A150" s="71">
        <v>7.64</v>
      </c>
      <c r="B150" s="68" t="s">
        <v>505</v>
      </c>
      <c r="C150" s="39" t="s">
        <v>250</v>
      </c>
      <c r="D150" s="69">
        <v>15</v>
      </c>
      <c r="E150" s="70" t="s">
        <v>70</v>
      </c>
      <c r="F150" s="71">
        <v>29.94</v>
      </c>
      <c r="G150" s="61">
        <v>5271</v>
      </c>
      <c r="H150" s="50"/>
      <c r="I150" s="51" t="s">
        <v>38</v>
      </c>
      <c r="J150" s="52">
        <f t="shared" si="18"/>
        <v>1</v>
      </c>
      <c r="K150" s="50" t="s">
        <v>39</v>
      </c>
      <c r="L150" s="50" t="s">
        <v>4</v>
      </c>
      <c r="M150" s="53"/>
      <c r="N150" s="50"/>
      <c r="O150" s="50"/>
      <c r="P150" s="54"/>
      <c r="Q150" s="50"/>
      <c r="R150" s="50"/>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42">
        <f t="shared" si="22"/>
        <v>449</v>
      </c>
      <c r="BB150" s="55">
        <f t="shared" si="23"/>
        <v>449</v>
      </c>
      <c r="BC150" s="56" t="str">
        <f t="shared" si="24"/>
        <v>INR  Four Hundred &amp; Forty Nine  Only</v>
      </c>
      <c r="IA150" s="1">
        <v>7.64</v>
      </c>
      <c r="IB150" s="1" t="s">
        <v>505</v>
      </c>
      <c r="IC150" s="1" t="s">
        <v>250</v>
      </c>
      <c r="ID150" s="1">
        <v>15</v>
      </c>
      <c r="IE150" s="3" t="s">
        <v>70</v>
      </c>
    </row>
    <row r="151" spans="1:239" ht="71.25">
      <c r="A151" s="67">
        <v>7.65</v>
      </c>
      <c r="B151" s="68" t="s">
        <v>506</v>
      </c>
      <c r="C151" s="39" t="s">
        <v>251</v>
      </c>
      <c r="D151" s="69">
        <v>7</v>
      </c>
      <c r="E151" s="70" t="s">
        <v>759</v>
      </c>
      <c r="F151" s="71">
        <v>311.31</v>
      </c>
      <c r="G151" s="61">
        <v>434553</v>
      </c>
      <c r="H151" s="50"/>
      <c r="I151" s="51" t="s">
        <v>38</v>
      </c>
      <c r="J151" s="52">
        <f t="shared" si="18"/>
        <v>1</v>
      </c>
      <c r="K151" s="50" t="s">
        <v>39</v>
      </c>
      <c r="L151" s="50" t="s">
        <v>4</v>
      </c>
      <c r="M151" s="53"/>
      <c r="N151" s="50"/>
      <c r="O151" s="50"/>
      <c r="P151" s="54"/>
      <c r="Q151" s="50"/>
      <c r="R151" s="50"/>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42">
        <f t="shared" si="22"/>
        <v>2179</v>
      </c>
      <c r="BB151" s="55">
        <f t="shared" si="23"/>
        <v>2179</v>
      </c>
      <c r="BC151" s="56" t="str">
        <f t="shared" si="24"/>
        <v>INR  Two Thousand One Hundred &amp; Seventy Nine  Only</v>
      </c>
      <c r="IA151" s="1">
        <v>7.65</v>
      </c>
      <c r="IB151" s="1" t="s">
        <v>506</v>
      </c>
      <c r="IC151" s="1" t="s">
        <v>251</v>
      </c>
      <c r="ID151" s="1">
        <v>7</v>
      </c>
      <c r="IE151" s="3" t="s">
        <v>759</v>
      </c>
    </row>
    <row r="152" spans="1:239" ht="99.75">
      <c r="A152" s="67">
        <v>7.66</v>
      </c>
      <c r="B152" s="68" t="s">
        <v>507</v>
      </c>
      <c r="C152" s="39" t="s">
        <v>252</v>
      </c>
      <c r="D152" s="69">
        <v>7</v>
      </c>
      <c r="E152" s="70" t="s">
        <v>70</v>
      </c>
      <c r="F152" s="71">
        <v>15.47</v>
      </c>
      <c r="G152" s="40"/>
      <c r="H152" s="24"/>
      <c r="I152" s="47" t="s">
        <v>38</v>
      </c>
      <c r="J152" s="48">
        <f t="shared" si="18"/>
        <v>1</v>
      </c>
      <c r="K152" s="24" t="s">
        <v>39</v>
      </c>
      <c r="L152" s="24" t="s">
        <v>4</v>
      </c>
      <c r="M152" s="41"/>
      <c r="N152" s="24"/>
      <c r="O152" s="24"/>
      <c r="P152" s="46"/>
      <c r="Q152" s="24"/>
      <c r="R152" s="24"/>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59"/>
      <c r="BA152" s="42">
        <f t="shared" si="22"/>
        <v>108</v>
      </c>
      <c r="BB152" s="60">
        <f t="shared" si="23"/>
        <v>108</v>
      </c>
      <c r="BC152" s="56" t="str">
        <f t="shared" si="24"/>
        <v>INR  One Hundred &amp; Eight  Only</v>
      </c>
      <c r="IA152" s="1">
        <v>7.66</v>
      </c>
      <c r="IB152" s="1" t="s">
        <v>507</v>
      </c>
      <c r="IC152" s="1" t="s">
        <v>252</v>
      </c>
      <c r="ID152" s="1">
        <v>7</v>
      </c>
      <c r="IE152" s="3" t="s">
        <v>70</v>
      </c>
    </row>
    <row r="153" spans="1:237" ht="28.5">
      <c r="A153" s="67">
        <v>7.67</v>
      </c>
      <c r="B153" s="68" t="s">
        <v>1095</v>
      </c>
      <c r="C153" s="39" t="s">
        <v>253</v>
      </c>
      <c r="D153" s="79"/>
      <c r="E153" s="79"/>
      <c r="F153" s="79"/>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IA153" s="1">
        <v>7.67</v>
      </c>
      <c r="IB153" s="1" t="s">
        <v>1095</v>
      </c>
      <c r="IC153" s="1" t="s">
        <v>253</v>
      </c>
    </row>
    <row r="154" spans="1:239" ht="360.75" customHeight="1">
      <c r="A154" s="67">
        <v>7.68</v>
      </c>
      <c r="B154" s="68" t="s">
        <v>1096</v>
      </c>
      <c r="C154" s="39" t="s">
        <v>254</v>
      </c>
      <c r="D154" s="69">
        <v>3</v>
      </c>
      <c r="E154" s="70" t="s">
        <v>53</v>
      </c>
      <c r="F154" s="71">
        <v>1570.05</v>
      </c>
      <c r="G154" s="40"/>
      <c r="H154" s="24"/>
      <c r="I154" s="47" t="s">
        <v>38</v>
      </c>
      <c r="J154" s="48">
        <f t="shared" si="18"/>
        <v>1</v>
      </c>
      <c r="K154" s="24" t="s">
        <v>39</v>
      </c>
      <c r="L154" s="24" t="s">
        <v>4</v>
      </c>
      <c r="M154" s="41"/>
      <c r="N154" s="24"/>
      <c r="O154" s="24"/>
      <c r="P154" s="46"/>
      <c r="Q154" s="24"/>
      <c r="R154" s="24"/>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59"/>
      <c r="BA154" s="42">
        <f t="shared" si="22"/>
        <v>4710</v>
      </c>
      <c r="BB154" s="60">
        <f t="shared" si="23"/>
        <v>4710</v>
      </c>
      <c r="BC154" s="56" t="str">
        <f t="shared" si="24"/>
        <v>INR  Four Thousand Seven Hundred &amp; Ten  Only</v>
      </c>
      <c r="IA154" s="1">
        <v>7.68</v>
      </c>
      <c r="IB154" s="1" t="s">
        <v>1096</v>
      </c>
      <c r="IC154" s="1" t="s">
        <v>254</v>
      </c>
      <c r="ID154" s="1">
        <v>3</v>
      </c>
      <c r="IE154" s="3" t="s">
        <v>53</v>
      </c>
    </row>
    <row r="155" spans="1:239" ht="228">
      <c r="A155" s="67">
        <v>7.69</v>
      </c>
      <c r="B155" s="68" t="s">
        <v>1097</v>
      </c>
      <c r="C155" s="39" t="s">
        <v>255</v>
      </c>
      <c r="D155" s="69">
        <v>6</v>
      </c>
      <c r="E155" s="70" t="s">
        <v>758</v>
      </c>
      <c r="F155" s="71">
        <v>357.95</v>
      </c>
      <c r="G155" s="40"/>
      <c r="H155" s="24"/>
      <c r="I155" s="47" t="s">
        <v>38</v>
      </c>
      <c r="J155" s="48">
        <f t="shared" si="18"/>
        <v>1</v>
      </c>
      <c r="K155" s="24" t="s">
        <v>39</v>
      </c>
      <c r="L155" s="24" t="s">
        <v>4</v>
      </c>
      <c r="M155" s="41"/>
      <c r="N155" s="24"/>
      <c r="O155" s="24"/>
      <c r="P155" s="46"/>
      <c r="Q155" s="24"/>
      <c r="R155" s="24"/>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59"/>
      <c r="BA155" s="42">
        <f t="shared" si="22"/>
        <v>2148</v>
      </c>
      <c r="BB155" s="60">
        <f t="shared" si="23"/>
        <v>2148</v>
      </c>
      <c r="BC155" s="56" t="str">
        <f t="shared" si="24"/>
        <v>INR  Two Thousand One Hundred &amp; Forty Eight  Only</v>
      </c>
      <c r="IA155" s="1">
        <v>7.69</v>
      </c>
      <c r="IB155" s="1" t="s">
        <v>1097</v>
      </c>
      <c r="IC155" s="1" t="s">
        <v>255</v>
      </c>
      <c r="ID155" s="1">
        <v>6</v>
      </c>
      <c r="IE155" s="3" t="s">
        <v>758</v>
      </c>
    </row>
    <row r="156" spans="1:237" ht="114">
      <c r="A156" s="67">
        <v>7.7</v>
      </c>
      <c r="B156" s="68" t="s">
        <v>508</v>
      </c>
      <c r="C156" s="39" t="s">
        <v>256</v>
      </c>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IA156" s="1">
        <v>7.7</v>
      </c>
      <c r="IB156" s="1" t="s">
        <v>508</v>
      </c>
      <c r="IC156" s="1" t="s">
        <v>256</v>
      </c>
    </row>
    <row r="157" spans="1:239" ht="42.75">
      <c r="A157" s="67">
        <v>7.71</v>
      </c>
      <c r="B157" s="68" t="s">
        <v>509</v>
      </c>
      <c r="C157" s="39" t="s">
        <v>257</v>
      </c>
      <c r="D157" s="69">
        <v>4</v>
      </c>
      <c r="E157" s="70" t="s">
        <v>53</v>
      </c>
      <c r="F157" s="71">
        <v>669.88</v>
      </c>
      <c r="G157" s="61">
        <v>1455</v>
      </c>
      <c r="H157" s="50"/>
      <c r="I157" s="51" t="s">
        <v>38</v>
      </c>
      <c r="J157" s="52">
        <f t="shared" si="18"/>
        <v>1</v>
      </c>
      <c r="K157" s="50" t="s">
        <v>39</v>
      </c>
      <c r="L157" s="50" t="s">
        <v>4</v>
      </c>
      <c r="M157" s="53"/>
      <c r="N157" s="50"/>
      <c r="O157" s="50"/>
      <c r="P157" s="54"/>
      <c r="Q157" s="50"/>
      <c r="R157" s="50"/>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42">
        <f t="shared" si="22"/>
        <v>2680</v>
      </c>
      <c r="BB157" s="55">
        <f t="shared" si="23"/>
        <v>2680</v>
      </c>
      <c r="BC157" s="56" t="str">
        <f t="shared" si="24"/>
        <v>INR  Two Thousand Six Hundred &amp; Eighty  Only</v>
      </c>
      <c r="IA157" s="1">
        <v>7.71</v>
      </c>
      <c r="IB157" s="1" t="s">
        <v>509</v>
      </c>
      <c r="IC157" s="1" t="s">
        <v>257</v>
      </c>
      <c r="ID157" s="1">
        <v>4</v>
      </c>
      <c r="IE157" s="3" t="s">
        <v>53</v>
      </c>
    </row>
    <row r="158" spans="1:237" ht="242.25">
      <c r="A158" s="67">
        <v>7.72</v>
      </c>
      <c r="B158" s="68" t="s">
        <v>1098</v>
      </c>
      <c r="C158" s="39" t="s">
        <v>258</v>
      </c>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IA158" s="1">
        <v>7.72</v>
      </c>
      <c r="IB158" s="1" t="s">
        <v>1098</v>
      </c>
      <c r="IC158" s="1" t="s">
        <v>258</v>
      </c>
    </row>
    <row r="159" spans="1:239" ht="42.75">
      <c r="A159" s="67">
        <v>7.73</v>
      </c>
      <c r="B159" s="68" t="s">
        <v>110</v>
      </c>
      <c r="C159" s="39" t="s">
        <v>259</v>
      </c>
      <c r="D159" s="69">
        <v>4</v>
      </c>
      <c r="E159" s="70" t="s">
        <v>53</v>
      </c>
      <c r="F159" s="71">
        <v>1366.98</v>
      </c>
      <c r="G159" s="50"/>
      <c r="H159" s="50"/>
      <c r="I159" s="51" t="s">
        <v>38</v>
      </c>
      <c r="J159" s="52">
        <f t="shared" si="18"/>
        <v>1</v>
      </c>
      <c r="K159" s="50" t="s">
        <v>39</v>
      </c>
      <c r="L159" s="50" t="s">
        <v>4</v>
      </c>
      <c r="M159" s="53"/>
      <c r="N159" s="50"/>
      <c r="O159" s="50"/>
      <c r="P159" s="54"/>
      <c r="Q159" s="50"/>
      <c r="R159" s="50"/>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42">
        <f t="shared" si="22"/>
        <v>5468</v>
      </c>
      <c r="BB159" s="55">
        <f t="shared" si="23"/>
        <v>5468</v>
      </c>
      <c r="BC159" s="56" t="str">
        <f t="shared" si="24"/>
        <v>INR  Five Thousand Four Hundred &amp; Sixty Eight  Only</v>
      </c>
      <c r="IA159" s="1">
        <v>7.73</v>
      </c>
      <c r="IB159" s="1" t="s">
        <v>110</v>
      </c>
      <c r="IC159" s="1" t="s">
        <v>259</v>
      </c>
      <c r="ID159" s="1">
        <v>4</v>
      </c>
      <c r="IE159" s="3" t="s">
        <v>53</v>
      </c>
    </row>
    <row r="160" spans="1:239" ht="71.25">
      <c r="A160" s="67">
        <v>7.74</v>
      </c>
      <c r="B160" s="68" t="s">
        <v>1099</v>
      </c>
      <c r="C160" s="39" t="s">
        <v>260</v>
      </c>
      <c r="D160" s="69">
        <v>3</v>
      </c>
      <c r="E160" s="70" t="s">
        <v>120</v>
      </c>
      <c r="F160" s="71">
        <v>464.97</v>
      </c>
      <c r="G160" s="50"/>
      <c r="H160" s="50"/>
      <c r="I160" s="51" t="s">
        <v>38</v>
      </c>
      <c r="J160" s="52">
        <f t="shared" si="18"/>
        <v>1</v>
      </c>
      <c r="K160" s="50" t="s">
        <v>39</v>
      </c>
      <c r="L160" s="50" t="s">
        <v>4</v>
      </c>
      <c r="M160" s="53"/>
      <c r="N160" s="50"/>
      <c r="O160" s="50"/>
      <c r="P160" s="54"/>
      <c r="Q160" s="50"/>
      <c r="R160" s="50"/>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42">
        <f t="shared" si="22"/>
        <v>1395</v>
      </c>
      <c r="BB160" s="55">
        <f t="shared" si="23"/>
        <v>1395</v>
      </c>
      <c r="BC160" s="56" t="str">
        <f t="shared" si="24"/>
        <v>INR  One Thousand Three Hundred &amp; Ninety Five  Only</v>
      </c>
      <c r="IA160" s="1">
        <v>7.74</v>
      </c>
      <c r="IB160" s="1" t="s">
        <v>1099</v>
      </c>
      <c r="IC160" s="1" t="s">
        <v>260</v>
      </c>
      <c r="ID160" s="1">
        <v>3</v>
      </c>
      <c r="IE160" s="3" t="s">
        <v>120</v>
      </c>
    </row>
    <row r="161" spans="1:237" ht="99.75">
      <c r="A161" s="67">
        <v>7.75</v>
      </c>
      <c r="B161" s="68" t="s">
        <v>1100</v>
      </c>
      <c r="C161" s="39" t="s">
        <v>261</v>
      </c>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IA161" s="1">
        <v>7.75</v>
      </c>
      <c r="IB161" s="1" t="s">
        <v>1100</v>
      </c>
      <c r="IC161" s="1" t="s">
        <v>261</v>
      </c>
    </row>
    <row r="162" spans="1:237" ht="15.75">
      <c r="A162" s="67">
        <v>7.76</v>
      </c>
      <c r="B162" s="68" t="s">
        <v>1101</v>
      </c>
      <c r="C162" s="39" t="s">
        <v>262</v>
      </c>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IA162" s="1">
        <v>7.76</v>
      </c>
      <c r="IB162" s="1" t="s">
        <v>1101</v>
      </c>
      <c r="IC162" s="1" t="s">
        <v>262</v>
      </c>
    </row>
    <row r="163" spans="1:237" ht="28.5">
      <c r="A163" s="67">
        <v>7.77</v>
      </c>
      <c r="B163" s="68" t="s">
        <v>1102</v>
      </c>
      <c r="C163" s="39" t="s">
        <v>263</v>
      </c>
      <c r="D163" s="79"/>
      <c r="E163" s="79"/>
      <c r="F163" s="79"/>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c r="BB163" s="79"/>
      <c r="BC163" s="79"/>
      <c r="IA163" s="1">
        <v>7.77</v>
      </c>
      <c r="IB163" s="1" t="s">
        <v>1102</v>
      </c>
      <c r="IC163" s="1" t="s">
        <v>263</v>
      </c>
    </row>
    <row r="164" spans="1:239" ht="57">
      <c r="A164" s="67">
        <v>7.78</v>
      </c>
      <c r="B164" s="68" t="s">
        <v>485</v>
      </c>
      <c r="C164" s="39" t="s">
        <v>264</v>
      </c>
      <c r="D164" s="69">
        <v>3</v>
      </c>
      <c r="E164" s="70" t="s">
        <v>53</v>
      </c>
      <c r="F164" s="71">
        <v>3932.17</v>
      </c>
      <c r="G164" s="50"/>
      <c r="H164" s="50"/>
      <c r="I164" s="51" t="s">
        <v>38</v>
      </c>
      <c r="J164" s="52">
        <f t="shared" si="18"/>
        <v>1</v>
      </c>
      <c r="K164" s="50" t="s">
        <v>39</v>
      </c>
      <c r="L164" s="50" t="s">
        <v>4</v>
      </c>
      <c r="M164" s="53"/>
      <c r="N164" s="50"/>
      <c r="O164" s="50"/>
      <c r="P164" s="54"/>
      <c r="Q164" s="50"/>
      <c r="R164" s="50"/>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42">
        <f t="shared" si="22"/>
        <v>11797</v>
      </c>
      <c r="BB164" s="55">
        <f t="shared" si="23"/>
        <v>11797</v>
      </c>
      <c r="BC164" s="56" t="str">
        <f t="shared" si="24"/>
        <v>INR  Eleven Thousand Seven Hundred &amp; Ninety Seven  Only</v>
      </c>
      <c r="IA164" s="1">
        <v>7.78</v>
      </c>
      <c r="IB164" s="1" t="s">
        <v>485</v>
      </c>
      <c r="IC164" s="1" t="s">
        <v>264</v>
      </c>
      <c r="ID164" s="1">
        <v>3</v>
      </c>
      <c r="IE164" s="3" t="s">
        <v>53</v>
      </c>
    </row>
    <row r="165" spans="1:237" ht="85.5">
      <c r="A165" s="67">
        <v>7.79</v>
      </c>
      <c r="B165" s="68" t="s">
        <v>510</v>
      </c>
      <c r="C165" s="39" t="s">
        <v>265</v>
      </c>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A165" s="79"/>
      <c r="BB165" s="79"/>
      <c r="BC165" s="79"/>
      <c r="IA165" s="1">
        <v>7.79</v>
      </c>
      <c r="IB165" s="1" t="s">
        <v>510</v>
      </c>
      <c r="IC165" s="1" t="s">
        <v>265</v>
      </c>
    </row>
    <row r="166" spans="1:239" ht="42.75">
      <c r="A166" s="67">
        <v>7.8</v>
      </c>
      <c r="B166" s="68" t="s">
        <v>496</v>
      </c>
      <c r="C166" s="39" t="s">
        <v>266</v>
      </c>
      <c r="D166" s="69">
        <v>7</v>
      </c>
      <c r="E166" s="70" t="s">
        <v>53</v>
      </c>
      <c r="F166" s="71">
        <v>922.18</v>
      </c>
      <c r="G166" s="40"/>
      <c r="H166" s="24"/>
      <c r="I166" s="47" t="s">
        <v>38</v>
      </c>
      <c r="J166" s="48">
        <f t="shared" si="18"/>
        <v>1</v>
      </c>
      <c r="K166" s="24" t="s">
        <v>39</v>
      </c>
      <c r="L166" s="24" t="s">
        <v>4</v>
      </c>
      <c r="M166" s="41"/>
      <c r="N166" s="24"/>
      <c r="O166" s="24"/>
      <c r="P166" s="46"/>
      <c r="Q166" s="24"/>
      <c r="R166" s="24"/>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59"/>
      <c r="BA166" s="42">
        <f t="shared" si="22"/>
        <v>6455</v>
      </c>
      <c r="BB166" s="60">
        <f t="shared" si="23"/>
        <v>6455</v>
      </c>
      <c r="BC166" s="56" t="str">
        <f t="shared" si="24"/>
        <v>INR  Six Thousand Four Hundred &amp; Fifty Five  Only</v>
      </c>
      <c r="IA166" s="1">
        <v>7.8</v>
      </c>
      <c r="IB166" s="1" t="s">
        <v>496</v>
      </c>
      <c r="IC166" s="1" t="s">
        <v>266</v>
      </c>
      <c r="ID166" s="1">
        <v>7</v>
      </c>
      <c r="IE166" s="3" t="s">
        <v>53</v>
      </c>
    </row>
    <row r="167" spans="1:237" ht="99.75">
      <c r="A167" s="67">
        <v>7.81</v>
      </c>
      <c r="B167" s="68" t="s">
        <v>1103</v>
      </c>
      <c r="C167" s="39" t="s">
        <v>267</v>
      </c>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c r="AX167" s="79"/>
      <c r="AY167" s="79"/>
      <c r="AZ167" s="79"/>
      <c r="BA167" s="79"/>
      <c r="BB167" s="79"/>
      <c r="BC167" s="79"/>
      <c r="IA167" s="1">
        <v>7.81</v>
      </c>
      <c r="IB167" s="1" t="s">
        <v>1103</v>
      </c>
      <c r="IC167" s="1" t="s">
        <v>267</v>
      </c>
    </row>
    <row r="168" spans="1:239" ht="42.75">
      <c r="A168" s="67">
        <v>7.82</v>
      </c>
      <c r="B168" s="68" t="s">
        <v>1104</v>
      </c>
      <c r="C168" s="39" t="s">
        <v>268</v>
      </c>
      <c r="D168" s="69">
        <v>7</v>
      </c>
      <c r="E168" s="70" t="s">
        <v>53</v>
      </c>
      <c r="F168" s="71">
        <v>950.98</v>
      </c>
      <c r="G168" s="40"/>
      <c r="H168" s="24"/>
      <c r="I168" s="47" t="s">
        <v>38</v>
      </c>
      <c r="J168" s="48">
        <f t="shared" si="18"/>
        <v>1</v>
      </c>
      <c r="K168" s="24" t="s">
        <v>39</v>
      </c>
      <c r="L168" s="24" t="s">
        <v>4</v>
      </c>
      <c r="M168" s="41"/>
      <c r="N168" s="24"/>
      <c r="O168" s="24"/>
      <c r="P168" s="46"/>
      <c r="Q168" s="24"/>
      <c r="R168" s="24"/>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59"/>
      <c r="BA168" s="42">
        <f t="shared" si="22"/>
        <v>6657</v>
      </c>
      <c r="BB168" s="60">
        <f t="shared" si="23"/>
        <v>6657</v>
      </c>
      <c r="BC168" s="56" t="str">
        <f t="shared" si="24"/>
        <v>INR  Six Thousand Six Hundred &amp; Fifty Seven  Only</v>
      </c>
      <c r="IA168" s="1">
        <v>7.82</v>
      </c>
      <c r="IB168" s="1" t="s">
        <v>1104</v>
      </c>
      <c r="IC168" s="1" t="s">
        <v>268</v>
      </c>
      <c r="ID168" s="1">
        <v>7</v>
      </c>
      <c r="IE168" s="3" t="s">
        <v>53</v>
      </c>
    </row>
    <row r="169" spans="1:239" ht="242.25">
      <c r="A169" s="67">
        <v>7.83</v>
      </c>
      <c r="B169" s="68" t="s">
        <v>1105</v>
      </c>
      <c r="C169" s="39" t="s">
        <v>269</v>
      </c>
      <c r="D169" s="69">
        <v>75</v>
      </c>
      <c r="E169" s="70" t="s">
        <v>120</v>
      </c>
      <c r="F169" s="71">
        <v>116.92</v>
      </c>
      <c r="G169" s="50">
        <v>30600</v>
      </c>
      <c r="H169" s="50"/>
      <c r="I169" s="51" t="s">
        <v>38</v>
      </c>
      <c r="J169" s="52">
        <f t="shared" si="18"/>
        <v>1</v>
      </c>
      <c r="K169" s="50" t="s">
        <v>39</v>
      </c>
      <c r="L169" s="50" t="s">
        <v>4</v>
      </c>
      <c r="M169" s="53"/>
      <c r="N169" s="50"/>
      <c r="O169" s="50"/>
      <c r="P169" s="54"/>
      <c r="Q169" s="50"/>
      <c r="R169" s="50"/>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42">
        <f t="shared" si="22"/>
        <v>8769</v>
      </c>
      <c r="BB169" s="55">
        <f t="shared" si="23"/>
        <v>8769</v>
      </c>
      <c r="BC169" s="56" t="str">
        <f t="shared" si="24"/>
        <v>INR  Eight Thousand Seven Hundred &amp; Sixty Nine  Only</v>
      </c>
      <c r="IA169" s="1">
        <v>7.83</v>
      </c>
      <c r="IB169" s="1" t="s">
        <v>1105</v>
      </c>
      <c r="IC169" s="1" t="s">
        <v>269</v>
      </c>
      <c r="ID169" s="1">
        <v>75</v>
      </c>
      <c r="IE169" s="3" t="s">
        <v>120</v>
      </c>
    </row>
    <row r="170" spans="1:239" ht="49.5" customHeight="1">
      <c r="A170" s="67">
        <v>7.84</v>
      </c>
      <c r="B170" s="68" t="s">
        <v>1106</v>
      </c>
      <c r="C170" s="39" t="s">
        <v>270</v>
      </c>
      <c r="D170" s="69">
        <v>3</v>
      </c>
      <c r="E170" s="70" t="s">
        <v>763</v>
      </c>
      <c r="F170" s="71">
        <v>105.82</v>
      </c>
      <c r="G170" s="40"/>
      <c r="H170" s="24"/>
      <c r="I170" s="47" t="s">
        <v>38</v>
      </c>
      <c r="J170" s="48">
        <f t="shared" si="18"/>
        <v>1</v>
      </c>
      <c r="K170" s="24" t="s">
        <v>39</v>
      </c>
      <c r="L170" s="24" t="s">
        <v>4</v>
      </c>
      <c r="M170" s="41"/>
      <c r="N170" s="24"/>
      <c r="O170" s="24"/>
      <c r="P170" s="46"/>
      <c r="Q170" s="24"/>
      <c r="R170" s="24"/>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59"/>
      <c r="BA170" s="42">
        <f t="shared" si="22"/>
        <v>317</v>
      </c>
      <c r="BB170" s="60">
        <f t="shared" si="23"/>
        <v>317</v>
      </c>
      <c r="BC170" s="56" t="str">
        <f t="shared" si="24"/>
        <v>INR  Three Hundred &amp; Seventeen  Only</v>
      </c>
      <c r="IA170" s="1">
        <v>7.84</v>
      </c>
      <c r="IB170" s="82" t="s">
        <v>1106</v>
      </c>
      <c r="IC170" s="1" t="s">
        <v>270</v>
      </c>
      <c r="ID170" s="1">
        <v>3</v>
      </c>
      <c r="IE170" s="3" t="s">
        <v>763</v>
      </c>
    </row>
    <row r="171" spans="1:237" ht="15.75">
      <c r="A171" s="67">
        <v>8</v>
      </c>
      <c r="B171" s="68" t="s">
        <v>99</v>
      </c>
      <c r="C171" s="39" t="s">
        <v>271</v>
      </c>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IA171" s="1">
        <v>8</v>
      </c>
      <c r="IB171" s="1" t="s">
        <v>99</v>
      </c>
      <c r="IC171" s="1" t="s">
        <v>271</v>
      </c>
    </row>
    <row r="172" spans="1:237" ht="99.75">
      <c r="A172" s="67">
        <v>8.01</v>
      </c>
      <c r="B172" s="68" t="s">
        <v>100</v>
      </c>
      <c r="C172" s="39" t="s">
        <v>272</v>
      </c>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c r="BB172" s="79"/>
      <c r="BC172" s="79"/>
      <c r="IA172" s="1">
        <v>8.01</v>
      </c>
      <c r="IB172" s="1" t="s">
        <v>100</v>
      </c>
      <c r="IC172" s="1" t="s">
        <v>272</v>
      </c>
    </row>
    <row r="173" spans="1:239" ht="57">
      <c r="A173" s="67">
        <v>8.02</v>
      </c>
      <c r="B173" s="68" t="s">
        <v>511</v>
      </c>
      <c r="C173" s="39" t="s">
        <v>273</v>
      </c>
      <c r="D173" s="69">
        <v>6</v>
      </c>
      <c r="E173" s="70" t="s">
        <v>53</v>
      </c>
      <c r="F173" s="71">
        <v>4192.15</v>
      </c>
      <c r="G173" s="50">
        <v>30600</v>
      </c>
      <c r="H173" s="50"/>
      <c r="I173" s="51" t="s">
        <v>38</v>
      </c>
      <c r="J173" s="52">
        <f t="shared" si="18"/>
        <v>1</v>
      </c>
      <c r="K173" s="50" t="s">
        <v>39</v>
      </c>
      <c r="L173" s="50" t="s">
        <v>4</v>
      </c>
      <c r="M173" s="53"/>
      <c r="N173" s="50"/>
      <c r="O173" s="50"/>
      <c r="P173" s="54"/>
      <c r="Q173" s="50"/>
      <c r="R173" s="50"/>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42">
        <f t="shared" si="22"/>
        <v>25153</v>
      </c>
      <c r="BB173" s="55">
        <f t="shared" si="23"/>
        <v>25153</v>
      </c>
      <c r="BC173" s="56" t="str">
        <f t="shared" si="24"/>
        <v>INR  Twenty Five Thousand One Hundred &amp; Fifty Three  Only</v>
      </c>
      <c r="IA173" s="1">
        <v>8.02</v>
      </c>
      <c r="IB173" s="1" t="s">
        <v>511</v>
      </c>
      <c r="IC173" s="1" t="s">
        <v>273</v>
      </c>
      <c r="ID173" s="1">
        <v>6</v>
      </c>
      <c r="IE173" s="3" t="s">
        <v>53</v>
      </c>
    </row>
    <row r="174" spans="1:237" ht="213.75">
      <c r="A174" s="67">
        <v>8.03</v>
      </c>
      <c r="B174" s="68" t="s">
        <v>512</v>
      </c>
      <c r="C174" s="39" t="s">
        <v>274</v>
      </c>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c r="BB174" s="79"/>
      <c r="BC174" s="79"/>
      <c r="IA174" s="1">
        <v>8.03</v>
      </c>
      <c r="IB174" s="1" t="s">
        <v>512</v>
      </c>
      <c r="IC174" s="1" t="s">
        <v>274</v>
      </c>
    </row>
    <row r="175" spans="1:239" ht="71.25">
      <c r="A175" s="67">
        <v>8.04</v>
      </c>
      <c r="B175" s="68" t="s">
        <v>101</v>
      </c>
      <c r="C175" s="39" t="s">
        <v>275</v>
      </c>
      <c r="D175" s="69">
        <v>200</v>
      </c>
      <c r="E175" s="70" t="s">
        <v>120</v>
      </c>
      <c r="F175" s="71">
        <v>154.01</v>
      </c>
      <c r="G175" s="40"/>
      <c r="H175" s="24"/>
      <c r="I175" s="47" t="s">
        <v>38</v>
      </c>
      <c r="J175" s="48">
        <f t="shared" si="18"/>
        <v>1</v>
      </c>
      <c r="K175" s="24" t="s">
        <v>39</v>
      </c>
      <c r="L175" s="24" t="s">
        <v>4</v>
      </c>
      <c r="M175" s="41"/>
      <c r="N175" s="24"/>
      <c r="O175" s="24"/>
      <c r="P175" s="46"/>
      <c r="Q175" s="24"/>
      <c r="R175" s="24"/>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59"/>
      <c r="BA175" s="42">
        <f t="shared" si="22"/>
        <v>30802</v>
      </c>
      <c r="BB175" s="60">
        <f t="shared" si="23"/>
        <v>30802</v>
      </c>
      <c r="BC175" s="56" t="str">
        <f t="shared" si="24"/>
        <v>INR  Thirty Thousand Eight Hundred &amp; Two  Only</v>
      </c>
      <c r="IA175" s="1">
        <v>8.04</v>
      </c>
      <c r="IB175" s="1" t="s">
        <v>101</v>
      </c>
      <c r="IC175" s="1" t="s">
        <v>275</v>
      </c>
      <c r="ID175" s="1">
        <v>200</v>
      </c>
      <c r="IE175" s="3" t="s">
        <v>120</v>
      </c>
    </row>
    <row r="176" spans="1:237" ht="85.5">
      <c r="A176" s="67">
        <v>8.05</v>
      </c>
      <c r="B176" s="68" t="s">
        <v>102</v>
      </c>
      <c r="C176" s="39" t="s">
        <v>276</v>
      </c>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c r="BB176" s="79"/>
      <c r="BC176" s="79"/>
      <c r="IA176" s="1">
        <v>8.05</v>
      </c>
      <c r="IB176" s="1" t="s">
        <v>102</v>
      </c>
      <c r="IC176" s="1" t="s">
        <v>276</v>
      </c>
    </row>
    <row r="177" spans="1:239" ht="71.25">
      <c r="A177" s="67">
        <v>8.06</v>
      </c>
      <c r="B177" s="68" t="s">
        <v>513</v>
      </c>
      <c r="C177" s="39" t="s">
        <v>277</v>
      </c>
      <c r="D177" s="69">
        <v>75</v>
      </c>
      <c r="E177" s="70" t="s">
        <v>120</v>
      </c>
      <c r="F177" s="71">
        <v>100.52</v>
      </c>
      <c r="G177" s="40"/>
      <c r="H177" s="24"/>
      <c r="I177" s="47" t="s">
        <v>38</v>
      </c>
      <c r="J177" s="48">
        <f t="shared" si="18"/>
        <v>1</v>
      </c>
      <c r="K177" s="24" t="s">
        <v>39</v>
      </c>
      <c r="L177" s="24" t="s">
        <v>4</v>
      </c>
      <c r="M177" s="41"/>
      <c r="N177" s="24"/>
      <c r="O177" s="24"/>
      <c r="P177" s="46"/>
      <c r="Q177" s="24"/>
      <c r="R177" s="24"/>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59"/>
      <c r="BA177" s="42">
        <f t="shared" si="22"/>
        <v>7539</v>
      </c>
      <c r="BB177" s="60">
        <f t="shared" si="23"/>
        <v>7539</v>
      </c>
      <c r="BC177" s="56" t="str">
        <f t="shared" si="24"/>
        <v>INR  Seven Thousand Five Hundred &amp; Thirty Nine  Only</v>
      </c>
      <c r="IA177" s="1">
        <v>8.06</v>
      </c>
      <c r="IB177" s="1" t="s">
        <v>513</v>
      </c>
      <c r="IC177" s="1" t="s">
        <v>277</v>
      </c>
      <c r="ID177" s="1">
        <v>75</v>
      </c>
      <c r="IE177" s="3" t="s">
        <v>120</v>
      </c>
    </row>
    <row r="178" spans="1:237" ht="114">
      <c r="A178" s="67">
        <v>8.07</v>
      </c>
      <c r="B178" s="68" t="s">
        <v>1107</v>
      </c>
      <c r="C178" s="39" t="s">
        <v>278</v>
      </c>
      <c r="D178" s="79"/>
      <c r="E178" s="79"/>
      <c r="F178" s="79"/>
      <c r="G178" s="79"/>
      <c r="H178" s="79"/>
      <c r="I178" s="79"/>
      <c r="J178" s="79"/>
      <c r="K178" s="79"/>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c r="BB178" s="79"/>
      <c r="BC178" s="79"/>
      <c r="IA178" s="1">
        <v>8.07</v>
      </c>
      <c r="IB178" s="1" t="s">
        <v>1107</v>
      </c>
      <c r="IC178" s="1" t="s">
        <v>278</v>
      </c>
    </row>
    <row r="179" spans="1:239" ht="42.75">
      <c r="A179" s="67">
        <v>8.08</v>
      </c>
      <c r="B179" s="68" t="s">
        <v>1108</v>
      </c>
      <c r="C179" s="39" t="s">
        <v>279</v>
      </c>
      <c r="D179" s="69">
        <v>75</v>
      </c>
      <c r="E179" s="70" t="s">
        <v>120</v>
      </c>
      <c r="F179" s="71">
        <v>135.81</v>
      </c>
      <c r="G179" s="40"/>
      <c r="H179" s="24"/>
      <c r="I179" s="47" t="s">
        <v>38</v>
      </c>
      <c r="J179" s="48">
        <f t="shared" si="18"/>
        <v>1</v>
      </c>
      <c r="K179" s="24" t="s">
        <v>39</v>
      </c>
      <c r="L179" s="24" t="s">
        <v>4</v>
      </c>
      <c r="M179" s="41"/>
      <c r="N179" s="24"/>
      <c r="O179" s="24"/>
      <c r="P179" s="46"/>
      <c r="Q179" s="24"/>
      <c r="R179" s="24"/>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59"/>
      <c r="BA179" s="42">
        <f t="shared" si="22"/>
        <v>10186</v>
      </c>
      <c r="BB179" s="60">
        <f t="shared" si="23"/>
        <v>10186</v>
      </c>
      <c r="BC179" s="56" t="str">
        <f t="shared" si="24"/>
        <v>INR  Ten Thousand One Hundred &amp; Eighty Six  Only</v>
      </c>
      <c r="IA179" s="1">
        <v>8.08</v>
      </c>
      <c r="IB179" s="1" t="s">
        <v>1108</v>
      </c>
      <c r="IC179" s="1" t="s">
        <v>279</v>
      </c>
      <c r="ID179" s="1">
        <v>75</v>
      </c>
      <c r="IE179" s="3" t="s">
        <v>120</v>
      </c>
    </row>
    <row r="180" spans="1:239" ht="42.75">
      <c r="A180" s="67">
        <v>8.09</v>
      </c>
      <c r="B180" s="68" t="s">
        <v>1109</v>
      </c>
      <c r="C180" s="39" t="s">
        <v>280</v>
      </c>
      <c r="D180" s="69">
        <v>7</v>
      </c>
      <c r="E180" s="70" t="s">
        <v>120</v>
      </c>
      <c r="F180" s="71">
        <v>77.59</v>
      </c>
      <c r="G180" s="61">
        <v>7563</v>
      </c>
      <c r="H180" s="50"/>
      <c r="I180" s="51" t="s">
        <v>38</v>
      </c>
      <c r="J180" s="52">
        <f t="shared" si="18"/>
        <v>1</v>
      </c>
      <c r="K180" s="50" t="s">
        <v>39</v>
      </c>
      <c r="L180" s="50" t="s">
        <v>4</v>
      </c>
      <c r="M180" s="53"/>
      <c r="N180" s="50"/>
      <c r="O180" s="50"/>
      <c r="P180" s="54"/>
      <c r="Q180" s="50"/>
      <c r="R180" s="50"/>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42">
        <f t="shared" si="22"/>
        <v>543</v>
      </c>
      <c r="BB180" s="55">
        <f t="shared" si="23"/>
        <v>543</v>
      </c>
      <c r="BC180" s="56" t="str">
        <f t="shared" si="24"/>
        <v>INR  Five Hundred &amp; Forty Three  Only</v>
      </c>
      <c r="IA180" s="1">
        <v>8.09</v>
      </c>
      <c r="IB180" s="1" t="s">
        <v>1109</v>
      </c>
      <c r="IC180" s="1" t="s">
        <v>280</v>
      </c>
      <c r="ID180" s="1">
        <v>7</v>
      </c>
      <c r="IE180" s="3" t="s">
        <v>120</v>
      </c>
    </row>
    <row r="181" spans="1:239" ht="42.75">
      <c r="A181" s="67">
        <v>8.1</v>
      </c>
      <c r="B181" s="68" t="s">
        <v>1110</v>
      </c>
      <c r="C181" s="39" t="s">
        <v>281</v>
      </c>
      <c r="D181" s="69">
        <v>374</v>
      </c>
      <c r="E181" s="70" t="s">
        <v>1219</v>
      </c>
      <c r="F181" s="71">
        <v>2.98</v>
      </c>
      <c r="G181" s="40"/>
      <c r="H181" s="24"/>
      <c r="I181" s="47" t="s">
        <v>38</v>
      </c>
      <c r="J181" s="48">
        <f t="shared" si="18"/>
        <v>1</v>
      </c>
      <c r="K181" s="24" t="s">
        <v>39</v>
      </c>
      <c r="L181" s="24" t="s">
        <v>4</v>
      </c>
      <c r="M181" s="41"/>
      <c r="N181" s="24"/>
      <c r="O181" s="24"/>
      <c r="P181" s="46"/>
      <c r="Q181" s="24"/>
      <c r="R181" s="24"/>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59"/>
      <c r="BA181" s="42">
        <f t="shared" si="22"/>
        <v>1115</v>
      </c>
      <c r="BB181" s="60">
        <f t="shared" si="23"/>
        <v>1115</v>
      </c>
      <c r="BC181" s="56" t="str">
        <f t="shared" si="24"/>
        <v>INR  One Thousand One Hundred &amp; Fifteen  Only</v>
      </c>
      <c r="IA181" s="1">
        <v>8.1</v>
      </c>
      <c r="IB181" s="1" t="s">
        <v>1110</v>
      </c>
      <c r="IC181" s="1" t="s">
        <v>281</v>
      </c>
      <c r="ID181" s="1">
        <v>374</v>
      </c>
      <c r="IE181" s="3" t="s">
        <v>1219</v>
      </c>
    </row>
    <row r="182" spans="1:237" ht="71.25">
      <c r="A182" s="67">
        <v>8.11</v>
      </c>
      <c r="B182" s="68" t="s">
        <v>103</v>
      </c>
      <c r="C182" s="39" t="s">
        <v>282</v>
      </c>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IA182" s="1">
        <v>8.11</v>
      </c>
      <c r="IB182" s="1" t="s">
        <v>103</v>
      </c>
      <c r="IC182" s="1" t="s">
        <v>282</v>
      </c>
    </row>
    <row r="183" spans="1:239" ht="57">
      <c r="A183" s="67">
        <v>8.12</v>
      </c>
      <c r="B183" s="68" t="s">
        <v>514</v>
      </c>
      <c r="C183" s="39" t="s">
        <v>283</v>
      </c>
      <c r="D183" s="69">
        <v>350</v>
      </c>
      <c r="E183" s="70" t="s">
        <v>120</v>
      </c>
      <c r="F183" s="71">
        <v>89.65</v>
      </c>
      <c r="G183" s="40"/>
      <c r="H183" s="24"/>
      <c r="I183" s="47" t="s">
        <v>38</v>
      </c>
      <c r="J183" s="48">
        <f t="shared" si="18"/>
        <v>1</v>
      </c>
      <c r="K183" s="24" t="s">
        <v>39</v>
      </c>
      <c r="L183" s="24" t="s">
        <v>4</v>
      </c>
      <c r="M183" s="41"/>
      <c r="N183" s="24"/>
      <c r="O183" s="24"/>
      <c r="P183" s="46"/>
      <c r="Q183" s="24"/>
      <c r="R183" s="24"/>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59"/>
      <c r="BA183" s="42">
        <f aca="true" t="shared" si="25" ref="BA183:BA191">ROUND(total_amount_ba($B$2,$D$2,D183,F183,J183,K183,M183),0)</f>
        <v>31378</v>
      </c>
      <c r="BB183" s="60">
        <f t="shared" si="23"/>
        <v>31378</v>
      </c>
      <c r="BC183" s="56" t="str">
        <f t="shared" si="24"/>
        <v>INR  Thirty One Thousand Three Hundred &amp; Seventy Eight  Only</v>
      </c>
      <c r="IA183" s="1">
        <v>8.12</v>
      </c>
      <c r="IB183" s="1" t="s">
        <v>514</v>
      </c>
      <c r="IC183" s="1" t="s">
        <v>283</v>
      </c>
      <c r="ID183" s="1">
        <v>350</v>
      </c>
      <c r="IE183" s="3" t="s">
        <v>120</v>
      </c>
    </row>
    <row r="184" spans="1:239" ht="71.25">
      <c r="A184" s="67">
        <v>8.13</v>
      </c>
      <c r="B184" s="68" t="s">
        <v>104</v>
      </c>
      <c r="C184" s="39" t="s">
        <v>284</v>
      </c>
      <c r="D184" s="69">
        <v>1400</v>
      </c>
      <c r="E184" s="70" t="s">
        <v>120</v>
      </c>
      <c r="F184" s="71">
        <v>124.76</v>
      </c>
      <c r="G184" s="66">
        <v>2130</v>
      </c>
      <c r="H184" s="50"/>
      <c r="I184" s="51" t="s">
        <v>38</v>
      </c>
      <c r="J184" s="52">
        <f t="shared" si="18"/>
        <v>1</v>
      </c>
      <c r="K184" s="50" t="s">
        <v>39</v>
      </c>
      <c r="L184" s="50" t="s">
        <v>4</v>
      </c>
      <c r="M184" s="53"/>
      <c r="N184" s="50"/>
      <c r="O184" s="50"/>
      <c r="P184" s="54"/>
      <c r="Q184" s="50"/>
      <c r="R184" s="50"/>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42">
        <f t="shared" si="25"/>
        <v>174664</v>
      </c>
      <c r="BB184" s="55">
        <f t="shared" si="23"/>
        <v>174664</v>
      </c>
      <c r="BC184" s="56" t="str">
        <f t="shared" si="24"/>
        <v>INR  One Lakh Seventy Four Thousand Six Hundred &amp; Sixty Four  Only</v>
      </c>
      <c r="IA184" s="1">
        <v>8.13</v>
      </c>
      <c r="IB184" s="1" t="s">
        <v>104</v>
      </c>
      <c r="IC184" s="1" t="s">
        <v>284</v>
      </c>
      <c r="ID184" s="1">
        <v>1400</v>
      </c>
      <c r="IE184" s="3" t="s">
        <v>120</v>
      </c>
    </row>
    <row r="185" spans="1:237" ht="85.5">
      <c r="A185" s="67">
        <v>8.14</v>
      </c>
      <c r="B185" s="68" t="s">
        <v>515</v>
      </c>
      <c r="C185" s="39" t="s">
        <v>285</v>
      </c>
      <c r="D185" s="79"/>
      <c r="E185" s="79"/>
      <c r="F185" s="79"/>
      <c r="G185" s="79"/>
      <c r="H185" s="79"/>
      <c r="I185" s="79"/>
      <c r="J185" s="79"/>
      <c r="K185" s="79"/>
      <c r="L185" s="79"/>
      <c r="M185" s="79"/>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IA185" s="1">
        <v>8.14</v>
      </c>
      <c r="IB185" s="1" t="s">
        <v>515</v>
      </c>
      <c r="IC185" s="1" t="s">
        <v>285</v>
      </c>
    </row>
    <row r="186" spans="1:239" ht="42.75">
      <c r="A186" s="67">
        <v>8.15</v>
      </c>
      <c r="B186" s="68" t="s">
        <v>516</v>
      </c>
      <c r="C186" s="39" t="s">
        <v>286</v>
      </c>
      <c r="D186" s="69">
        <v>40</v>
      </c>
      <c r="E186" s="70" t="s">
        <v>120</v>
      </c>
      <c r="F186" s="71">
        <v>137.79</v>
      </c>
      <c r="G186" s="40"/>
      <c r="H186" s="24"/>
      <c r="I186" s="47" t="s">
        <v>38</v>
      </c>
      <c r="J186" s="48">
        <f>IF(I186="Less(-)",-1,1)</f>
        <v>1</v>
      </c>
      <c r="K186" s="24" t="s">
        <v>39</v>
      </c>
      <c r="L186" s="24" t="s">
        <v>4</v>
      </c>
      <c r="M186" s="41"/>
      <c r="N186" s="24"/>
      <c r="O186" s="24"/>
      <c r="P186" s="46"/>
      <c r="Q186" s="24"/>
      <c r="R186" s="24"/>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59"/>
      <c r="BA186" s="42">
        <f t="shared" si="25"/>
        <v>5512</v>
      </c>
      <c r="BB186" s="60">
        <f t="shared" si="23"/>
        <v>5512</v>
      </c>
      <c r="BC186" s="56" t="str">
        <f t="shared" si="24"/>
        <v>INR  Five Thousand Five Hundred &amp; Twelve  Only</v>
      </c>
      <c r="IA186" s="1">
        <v>8.15</v>
      </c>
      <c r="IB186" s="1" t="s">
        <v>516</v>
      </c>
      <c r="IC186" s="1" t="s">
        <v>286</v>
      </c>
      <c r="ID186" s="1">
        <v>40</v>
      </c>
      <c r="IE186" s="3" t="s">
        <v>120</v>
      </c>
    </row>
    <row r="187" spans="1:237" ht="142.5">
      <c r="A187" s="67">
        <v>8.16</v>
      </c>
      <c r="B187" s="68" t="s">
        <v>517</v>
      </c>
      <c r="C187" s="39" t="s">
        <v>287</v>
      </c>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IA187" s="1">
        <v>8.16</v>
      </c>
      <c r="IB187" s="1" t="s">
        <v>517</v>
      </c>
      <c r="IC187" s="1" t="s">
        <v>287</v>
      </c>
    </row>
    <row r="188" spans="1:239" ht="28.5">
      <c r="A188" s="67">
        <v>8.17</v>
      </c>
      <c r="B188" s="68" t="s">
        <v>518</v>
      </c>
      <c r="C188" s="39" t="s">
        <v>288</v>
      </c>
      <c r="D188" s="69">
        <v>7</v>
      </c>
      <c r="E188" s="70" t="s">
        <v>70</v>
      </c>
      <c r="F188" s="71">
        <v>102.84</v>
      </c>
      <c r="G188" s="66">
        <v>251680</v>
      </c>
      <c r="H188" s="50"/>
      <c r="I188" s="51" t="s">
        <v>38</v>
      </c>
      <c r="J188" s="52">
        <f>IF(I188="Less(-)",-1,1)</f>
        <v>1</v>
      </c>
      <c r="K188" s="50" t="s">
        <v>39</v>
      </c>
      <c r="L188" s="50" t="s">
        <v>4</v>
      </c>
      <c r="M188" s="53"/>
      <c r="N188" s="50"/>
      <c r="O188" s="50"/>
      <c r="P188" s="54"/>
      <c r="Q188" s="50"/>
      <c r="R188" s="50"/>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42">
        <f t="shared" si="25"/>
        <v>720</v>
      </c>
      <c r="BB188" s="55">
        <f>BA188+SUM(N188:AZ188)</f>
        <v>720</v>
      </c>
      <c r="BC188" s="56" t="str">
        <f>SpellNumber(L188,BB188)</f>
        <v>INR  Seven Hundred &amp; Twenty  Only</v>
      </c>
      <c r="IA188" s="1">
        <v>8.17</v>
      </c>
      <c r="IB188" s="1" t="s">
        <v>518</v>
      </c>
      <c r="IC188" s="1" t="s">
        <v>288</v>
      </c>
      <c r="ID188" s="1">
        <v>7</v>
      </c>
      <c r="IE188" s="3" t="s">
        <v>70</v>
      </c>
    </row>
    <row r="189" spans="1:239" ht="42.75">
      <c r="A189" s="67">
        <v>8.18</v>
      </c>
      <c r="B189" s="68" t="s">
        <v>519</v>
      </c>
      <c r="C189" s="39" t="s">
        <v>289</v>
      </c>
      <c r="D189" s="69">
        <v>7</v>
      </c>
      <c r="E189" s="70" t="s">
        <v>70</v>
      </c>
      <c r="F189" s="71">
        <v>126.78</v>
      </c>
      <c r="G189" s="66">
        <v>251680</v>
      </c>
      <c r="H189" s="50"/>
      <c r="I189" s="51" t="s">
        <v>38</v>
      </c>
      <c r="J189" s="52">
        <f>IF(I189="Less(-)",-1,1)</f>
        <v>1</v>
      </c>
      <c r="K189" s="50" t="s">
        <v>39</v>
      </c>
      <c r="L189" s="50" t="s">
        <v>4</v>
      </c>
      <c r="M189" s="53"/>
      <c r="N189" s="50"/>
      <c r="O189" s="50"/>
      <c r="P189" s="54"/>
      <c r="Q189" s="50"/>
      <c r="R189" s="50"/>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42">
        <f t="shared" si="25"/>
        <v>887</v>
      </c>
      <c r="BB189" s="55">
        <f>BA189+SUM(N189:AZ189)</f>
        <v>887</v>
      </c>
      <c r="BC189" s="56" t="str">
        <f>SpellNumber(L189,BB189)</f>
        <v>INR  Eight Hundred &amp; Eighty Seven  Only</v>
      </c>
      <c r="IA189" s="1">
        <v>8.18</v>
      </c>
      <c r="IB189" s="1" t="s">
        <v>519</v>
      </c>
      <c r="IC189" s="1" t="s">
        <v>289</v>
      </c>
      <c r="ID189" s="1">
        <v>7</v>
      </c>
      <c r="IE189" s="3" t="s">
        <v>70</v>
      </c>
    </row>
    <row r="190" spans="1:239" ht="28.5">
      <c r="A190" s="67">
        <v>8.19</v>
      </c>
      <c r="B190" s="68" t="s">
        <v>520</v>
      </c>
      <c r="C190" s="39" t="s">
        <v>290</v>
      </c>
      <c r="D190" s="69">
        <v>7</v>
      </c>
      <c r="E190" s="70" t="s">
        <v>70</v>
      </c>
      <c r="F190" s="71">
        <v>137.08</v>
      </c>
      <c r="G190" s="61">
        <v>1455</v>
      </c>
      <c r="H190" s="50"/>
      <c r="I190" s="51" t="s">
        <v>38</v>
      </c>
      <c r="J190" s="52">
        <f aca="true" t="shared" si="26" ref="J190:J253">IF(I190="Less(-)",-1,1)</f>
        <v>1</v>
      </c>
      <c r="K190" s="50" t="s">
        <v>39</v>
      </c>
      <c r="L190" s="50" t="s">
        <v>4</v>
      </c>
      <c r="M190" s="53"/>
      <c r="N190" s="50"/>
      <c r="O190" s="50"/>
      <c r="P190" s="54"/>
      <c r="Q190" s="50"/>
      <c r="R190" s="50"/>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42">
        <f t="shared" si="25"/>
        <v>960</v>
      </c>
      <c r="BB190" s="55">
        <f>BA190+SUM(N190:AZ190)</f>
        <v>960</v>
      </c>
      <c r="BC190" s="56" t="str">
        <f>SpellNumber(L190,BB190)</f>
        <v>INR  Nine Hundred &amp; Sixty  Only</v>
      </c>
      <c r="IA190" s="1">
        <v>8.19</v>
      </c>
      <c r="IB190" s="1" t="s">
        <v>520</v>
      </c>
      <c r="IC190" s="1" t="s">
        <v>290</v>
      </c>
      <c r="ID190" s="1">
        <v>7</v>
      </c>
      <c r="IE190" s="3" t="s">
        <v>70</v>
      </c>
    </row>
    <row r="191" spans="1:239" ht="256.5">
      <c r="A191" s="67">
        <v>8.2</v>
      </c>
      <c r="B191" s="68" t="s">
        <v>521</v>
      </c>
      <c r="C191" s="39" t="s">
        <v>291</v>
      </c>
      <c r="D191" s="69">
        <v>75</v>
      </c>
      <c r="E191" s="70" t="s">
        <v>120</v>
      </c>
      <c r="F191" s="71">
        <v>536.82</v>
      </c>
      <c r="G191" s="66">
        <v>68800</v>
      </c>
      <c r="H191" s="50"/>
      <c r="I191" s="51" t="s">
        <v>38</v>
      </c>
      <c r="J191" s="52">
        <f t="shared" si="26"/>
        <v>1</v>
      </c>
      <c r="K191" s="50" t="s">
        <v>39</v>
      </c>
      <c r="L191" s="50" t="s">
        <v>4</v>
      </c>
      <c r="M191" s="53"/>
      <c r="N191" s="50"/>
      <c r="O191" s="50"/>
      <c r="P191" s="54"/>
      <c r="Q191" s="50"/>
      <c r="R191" s="50"/>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42">
        <f t="shared" si="25"/>
        <v>40262</v>
      </c>
      <c r="BB191" s="55">
        <f aca="true" t="shared" si="27" ref="BB191:BB208">BA191+SUM(N191:AZ191)</f>
        <v>40262</v>
      </c>
      <c r="BC191" s="56" t="str">
        <f aca="true" t="shared" si="28" ref="BC191:BC208">SpellNumber(L191,BB191)</f>
        <v>INR  Forty Thousand Two Hundred &amp; Sixty Two  Only</v>
      </c>
      <c r="IA191" s="1">
        <v>8.2</v>
      </c>
      <c r="IB191" s="1" t="s">
        <v>521</v>
      </c>
      <c r="IC191" s="1" t="s">
        <v>291</v>
      </c>
      <c r="ID191" s="1">
        <v>75</v>
      </c>
      <c r="IE191" s="3" t="s">
        <v>120</v>
      </c>
    </row>
    <row r="192" spans="1:237" ht="57">
      <c r="A192" s="67">
        <v>8.21</v>
      </c>
      <c r="B192" s="68" t="s">
        <v>105</v>
      </c>
      <c r="C192" s="39" t="s">
        <v>292</v>
      </c>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IA192" s="1">
        <v>8.21</v>
      </c>
      <c r="IB192" s="1" t="s">
        <v>105</v>
      </c>
      <c r="IC192" s="1" t="s">
        <v>292</v>
      </c>
    </row>
    <row r="193" spans="1:239" ht="42.75">
      <c r="A193" s="67">
        <v>8.22</v>
      </c>
      <c r="B193" s="68" t="s">
        <v>106</v>
      </c>
      <c r="C193" s="39" t="s">
        <v>293</v>
      </c>
      <c r="D193" s="69">
        <v>3</v>
      </c>
      <c r="E193" s="70" t="s">
        <v>53</v>
      </c>
      <c r="F193" s="71">
        <v>824.46</v>
      </c>
      <c r="G193" s="40"/>
      <c r="H193" s="24"/>
      <c r="I193" s="47" t="s">
        <v>38</v>
      </c>
      <c r="J193" s="48">
        <f t="shared" si="26"/>
        <v>1</v>
      </c>
      <c r="K193" s="24" t="s">
        <v>39</v>
      </c>
      <c r="L193" s="24" t="s">
        <v>4</v>
      </c>
      <c r="M193" s="41"/>
      <c r="N193" s="24"/>
      <c r="O193" s="24"/>
      <c r="P193" s="46"/>
      <c r="Q193" s="24"/>
      <c r="R193" s="24"/>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59"/>
      <c r="BA193" s="42">
        <f aca="true" t="shared" si="29" ref="BA192:BA208">ROUND(total_amount_ba($B$2,$D$2,D193,F193,J193,K193,M193),0)</f>
        <v>2473</v>
      </c>
      <c r="BB193" s="60">
        <f t="shared" si="27"/>
        <v>2473</v>
      </c>
      <c r="BC193" s="56" t="str">
        <f t="shared" si="28"/>
        <v>INR  Two Thousand Four Hundred &amp; Seventy Three  Only</v>
      </c>
      <c r="IA193" s="1">
        <v>8.22</v>
      </c>
      <c r="IB193" s="1" t="s">
        <v>106</v>
      </c>
      <c r="IC193" s="1" t="s">
        <v>293</v>
      </c>
      <c r="ID193" s="1">
        <v>3</v>
      </c>
      <c r="IE193" s="3" t="s">
        <v>53</v>
      </c>
    </row>
    <row r="194" spans="1:237" ht="15.75">
      <c r="A194" s="67">
        <v>9</v>
      </c>
      <c r="B194" s="68" t="s">
        <v>76</v>
      </c>
      <c r="C194" s="39" t="s">
        <v>294</v>
      </c>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IA194" s="1">
        <v>9</v>
      </c>
      <c r="IB194" s="1" t="s">
        <v>76</v>
      </c>
      <c r="IC194" s="1" t="s">
        <v>294</v>
      </c>
    </row>
    <row r="195" spans="1:237" ht="71.25">
      <c r="A195" s="67">
        <v>9.01</v>
      </c>
      <c r="B195" s="68" t="s">
        <v>522</v>
      </c>
      <c r="C195" s="39" t="s">
        <v>295</v>
      </c>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IA195" s="1">
        <v>9.01</v>
      </c>
      <c r="IB195" s="1" t="s">
        <v>522</v>
      </c>
      <c r="IC195" s="1" t="s">
        <v>295</v>
      </c>
    </row>
    <row r="196" spans="1:239" ht="42.75">
      <c r="A196" s="67">
        <v>9.02</v>
      </c>
      <c r="B196" s="68" t="s">
        <v>523</v>
      </c>
      <c r="C196" s="39" t="s">
        <v>296</v>
      </c>
      <c r="D196" s="69">
        <v>7</v>
      </c>
      <c r="E196" s="70" t="s">
        <v>53</v>
      </c>
      <c r="F196" s="71">
        <v>787.54</v>
      </c>
      <c r="G196" s="40"/>
      <c r="H196" s="24"/>
      <c r="I196" s="47" t="s">
        <v>38</v>
      </c>
      <c r="J196" s="48">
        <f t="shared" si="26"/>
        <v>1</v>
      </c>
      <c r="K196" s="24" t="s">
        <v>39</v>
      </c>
      <c r="L196" s="24" t="s">
        <v>4</v>
      </c>
      <c r="M196" s="41"/>
      <c r="N196" s="24"/>
      <c r="O196" s="24"/>
      <c r="P196" s="46"/>
      <c r="Q196" s="24"/>
      <c r="R196" s="24"/>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59"/>
      <c r="BA196" s="42">
        <f t="shared" si="29"/>
        <v>5513</v>
      </c>
      <c r="BB196" s="60">
        <f t="shared" si="27"/>
        <v>5513</v>
      </c>
      <c r="BC196" s="56" t="str">
        <f t="shared" si="28"/>
        <v>INR  Five Thousand Five Hundred &amp; Thirteen  Only</v>
      </c>
      <c r="IA196" s="1">
        <v>9.02</v>
      </c>
      <c r="IB196" s="1" t="s">
        <v>523</v>
      </c>
      <c r="IC196" s="1" t="s">
        <v>296</v>
      </c>
      <c r="ID196" s="1">
        <v>7</v>
      </c>
      <c r="IE196" s="3" t="s">
        <v>53</v>
      </c>
    </row>
    <row r="197" spans="1:237" ht="85.5">
      <c r="A197" s="67">
        <v>9.03</v>
      </c>
      <c r="B197" s="68" t="s">
        <v>79</v>
      </c>
      <c r="C197" s="39" t="s">
        <v>297</v>
      </c>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IA197" s="1">
        <v>9.03</v>
      </c>
      <c r="IB197" s="1" t="s">
        <v>79</v>
      </c>
      <c r="IC197" s="1" t="s">
        <v>297</v>
      </c>
    </row>
    <row r="198" spans="1:239" ht="57">
      <c r="A198" s="67">
        <v>9.04</v>
      </c>
      <c r="B198" s="68" t="s">
        <v>80</v>
      </c>
      <c r="C198" s="39" t="s">
        <v>298</v>
      </c>
      <c r="D198" s="69">
        <v>55</v>
      </c>
      <c r="E198" s="70" t="s">
        <v>53</v>
      </c>
      <c r="F198" s="71">
        <v>477.86</v>
      </c>
      <c r="G198" s="40"/>
      <c r="H198" s="24"/>
      <c r="I198" s="47" t="s">
        <v>38</v>
      </c>
      <c r="J198" s="48">
        <f t="shared" si="26"/>
        <v>1</v>
      </c>
      <c r="K198" s="24" t="s">
        <v>39</v>
      </c>
      <c r="L198" s="24" t="s">
        <v>4</v>
      </c>
      <c r="M198" s="41"/>
      <c r="N198" s="24"/>
      <c r="O198" s="24"/>
      <c r="P198" s="46"/>
      <c r="Q198" s="24"/>
      <c r="R198" s="24"/>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59"/>
      <c r="BA198" s="42">
        <f t="shared" si="29"/>
        <v>26282</v>
      </c>
      <c r="BB198" s="60">
        <f t="shared" si="27"/>
        <v>26282</v>
      </c>
      <c r="BC198" s="56" t="str">
        <f t="shared" si="28"/>
        <v>INR  Twenty Six Thousand Two Hundred &amp; Eighty Two  Only</v>
      </c>
      <c r="IA198" s="1">
        <v>9.04</v>
      </c>
      <c r="IB198" s="1" t="s">
        <v>80</v>
      </c>
      <c r="IC198" s="1" t="s">
        <v>298</v>
      </c>
      <c r="ID198" s="1">
        <v>55</v>
      </c>
      <c r="IE198" s="3" t="s">
        <v>53</v>
      </c>
    </row>
    <row r="199" spans="1:237" ht="57">
      <c r="A199" s="67">
        <v>9.05</v>
      </c>
      <c r="B199" s="68" t="s">
        <v>107</v>
      </c>
      <c r="C199" s="39" t="s">
        <v>299</v>
      </c>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IA199" s="1">
        <v>9.05</v>
      </c>
      <c r="IB199" s="1" t="s">
        <v>107</v>
      </c>
      <c r="IC199" s="1" t="s">
        <v>299</v>
      </c>
    </row>
    <row r="200" spans="1:239" ht="28.5">
      <c r="A200" s="67">
        <v>9.06</v>
      </c>
      <c r="B200" s="68" t="s">
        <v>108</v>
      </c>
      <c r="C200" s="39" t="s">
        <v>300</v>
      </c>
      <c r="D200" s="69">
        <v>10</v>
      </c>
      <c r="E200" s="70" t="s">
        <v>53</v>
      </c>
      <c r="F200" s="71">
        <v>500.43</v>
      </c>
      <c r="G200" s="40"/>
      <c r="H200" s="24"/>
      <c r="I200" s="47" t="s">
        <v>38</v>
      </c>
      <c r="J200" s="48">
        <f t="shared" si="26"/>
        <v>1</v>
      </c>
      <c r="K200" s="24" t="s">
        <v>39</v>
      </c>
      <c r="L200" s="24" t="s">
        <v>4</v>
      </c>
      <c r="M200" s="41"/>
      <c r="N200" s="24"/>
      <c r="O200" s="24"/>
      <c r="P200" s="46"/>
      <c r="Q200" s="24"/>
      <c r="R200" s="24"/>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59"/>
      <c r="BA200" s="42">
        <f t="shared" si="29"/>
        <v>5004</v>
      </c>
      <c r="BB200" s="60">
        <f t="shared" si="27"/>
        <v>5004</v>
      </c>
      <c r="BC200" s="56" t="str">
        <f t="shared" si="28"/>
        <v>INR  Five Thousand  &amp;Four  Only</v>
      </c>
      <c r="IA200" s="1">
        <v>9.06</v>
      </c>
      <c r="IB200" s="1" t="s">
        <v>108</v>
      </c>
      <c r="IC200" s="1" t="s">
        <v>300</v>
      </c>
      <c r="ID200" s="1">
        <v>10</v>
      </c>
      <c r="IE200" s="3" t="s">
        <v>53</v>
      </c>
    </row>
    <row r="201" spans="1:239" ht="57">
      <c r="A201" s="67">
        <v>9.07</v>
      </c>
      <c r="B201" s="68" t="s">
        <v>524</v>
      </c>
      <c r="C201" s="39" t="s">
        <v>301</v>
      </c>
      <c r="D201" s="69">
        <v>6</v>
      </c>
      <c r="E201" s="70" t="s">
        <v>69</v>
      </c>
      <c r="F201" s="71">
        <v>6978.21</v>
      </c>
      <c r="G201" s="66">
        <v>37800</v>
      </c>
      <c r="H201" s="50"/>
      <c r="I201" s="51" t="s">
        <v>38</v>
      </c>
      <c r="J201" s="52">
        <f t="shared" si="26"/>
        <v>1</v>
      </c>
      <c r="K201" s="50" t="s">
        <v>39</v>
      </c>
      <c r="L201" s="50" t="s">
        <v>4</v>
      </c>
      <c r="M201" s="53"/>
      <c r="N201" s="50"/>
      <c r="O201" s="50"/>
      <c r="P201" s="54"/>
      <c r="Q201" s="50"/>
      <c r="R201" s="50"/>
      <c r="S201" s="54"/>
      <c r="T201" s="54"/>
      <c r="U201" s="54"/>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4"/>
      <c r="AW201" s="54"/>
      <c r="AX201" s="54"/>
      <c r="AY201" s="54"/>
      <c r="AZ201" s="54"/>
      <c r="BA201" s="42">
        <f t="shared" si="29"/>
        <v>41869</v>
      </c>
      <c r="BB201" s="55">
        <f t="shared" si="27"/>
        <v>41869</v>
      </c>
      <c r="BC201" s="56" t="str">
        <f t="shared" si="28"/>
        <v>INR  Forty One Thousand Eight Hundred &amp; Sixty Nine  Only</v>
      </c>
      <c r="IA201" s="1">
        <v>9.07</v>
      </c>
      <c r="IB201" s="1" t="s">
        <v>524</v>
      </c>
      <c r="IC201" s="1" t="s">
        <v>301</v>
      </c>
      <c r="ID201" s="1">
        <v>6</v>
      </c>
      <c r="IE201" s="3" t="s">
        <v>69</v>
      </c>
    </row>
    <row r="202" spans="1:237" ht="213.75">
      <c r="A202" s="67">
        <v>9.08</v>
      </c>
      <c r="B202" s="68" t="s">
        <v>1111</v>
      </c>
      <c r="C202" s="39" t="s">
        <v>302</v>
      </c>
      <c r="D202" s="79"/>
      <c r="E202" s="79"/>
      <c r="F202" s="79"/>
      <c r="G202" s="79"/>
      <c r="H202" s="79"/>
      <c r="I202" s="79"/>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c r="BB202" s="79"/>
      <c r="BC202" s="79"/>
      <c r="IA202" s="1">
        <v>9.08</v>
      </c>
      <c r="IB202" s="1" t="s">
        <v>1111</v>
      </c>
      <c r="IC202" s="1" t="s">
        <v>302</v>
      </c>
    </row>
    <row r="203" spans="1:239" ht="42.75">
      <c r="A203" s="67">
        <v>9.09</v>
      </c>
      <c r="B203" s="68" t="s">
        <v>525</v>
      </c>
      <c r="C203" s="39" t="s">
        <v>303</v>
      </c>
      <c r="D203" s="69">
        <v>3</v>
      </c>
      <c r="E203" s="70" t="s">
        <v>53</v>
      </c>
      <c r="F203" s="71">
        <v>879.35</v>
      </c>
      <c r="G203" s="40"/>
      <c r="H203" s="24"/>
      <c r="I203" s="47" t="s">
        <v>38</v>
      </c>
      <c r="J203" s="48">
        <f t="shared" si="26"/>
        <v>1</v>
      </c>
      <c r="K203" s="24" t="s">
        <v>39</v>
      </c>
      <c r="L203" s="24" t="s">
        <v>4</v>
      </c>
      <c r="M203" s="41"/>
      <c r="N203" s="24"/>
      <c r="O203" s="24"/>
      <c r="P203" s="46"/>
      <c r="Q203" s="24"/>
      <c r="R203" s="24"/>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59"/>
      <c r="BA203" s="42">
        <f t="shared" si="29"/>
        <v>2638</v>
      </c>
      <c r="BB203" s="60">
        <f t="shared" si="27"/>
        <v>2638</v>
      </c>
      <c r="BC203" s="56" t="str">
        <f t="shared" si="28"/>
        <v>INR  Two Thousand Six Hundred &amp; Thirty Eight  Only</v>
      </c>
      <c r="IA203" s="1">
        <v>9.09</v>
      </c>
      <c r="IB203" s="1" t="s">
        <v>525</v>
      </c>
      <c r="IC203" s="1" t="s">
        <v>303</v>
      </c>
      <c r="ID203" s="1">
        <v>3</v>
      </c>
      <c r="IE203" s="3" t="s">
        <v>53</v>
      </c>
    </row>
    <row r="204" spans="1:237" ht="156.75">
      <c r="A204" s="67">
        <v>9.1</v>
      </c>
      <c r="B204" s="68" t="s">
        <v>526</v>
      </c>
      <c r="C204" s="39" t="s">
        <v>304</v>
      </c>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c r="BB204" s="79"/>
      <c r="BC204" s="79"/>
      <c r="IA204" s="1">
        <v>9.1</v>
      </c>
      <c r="IB204" s="1" t="s">
        <v>526</v>
      </c>
      <c r="IC204" s="1" t="s">
        <v>304</v>
      </c>
    </row>
    <row r="205" spans="1:237" ht="42.75">
      <c r="A205" s="67">
        <v>9.11</v>
      </c>
      <c r="B205" s="68" t="s">
        <v>527</v>
      </c>
      <c r="C205" s="39" t="s">
        <v>305</v>
      </c>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c r="BB205" s="79"/>
      <c r="BC205" s="79"/>
      <c r="IA205" s="1">
        <v>9.11</v>
      </c>
      <c r="IB205" s="1" t="s">
        <v>527</v>
      </c>
      <c r="IC205" s="1" t="s">
        <v>305</v>
      </c>
    </row>
    <row r="206" spans="1:239" ht="42.75">
      <c r="A206" s="67">
        <v>9.12</v>
      </c>
      <c r="B206" s="68" t="s">
        <v>525</v>
      </c>
      <c r="C206" s="39" t="s">
        <v>306</v>
      </c>
      <c r="D206" s="69">
        <v>1</v>
      </c>
      <c r="E206" s="70" t="s">
        <v>53</v>
      </c>
      <c r="F206" s="71">
        <v>1381.14</v>
      </c>
      <c r="G206" s="61">
        <v>20938</v>
      </c>
      <c r="H206" s="50"/>
      <c r="I206" s="51" t="s">
        <v>38</v>
      </c>
      <c r="J206" s="52">
        <f t="shared" si="26"/>
        <v>1</v>
      </c>
      <c r="K206" s="50" t="s">
        <v>39</v>
      </c>
      <c r="L206" s="50" t="s">
        <v>4</v>
      </c>
      <c r="M206" s="53"/>
      <c r="N206" s="50"/>
      <c r="O206" s="50"/>
      <c r="P206" s="54"/>
      <c r="Q206" s="50"/>
      <c r="R206" s="50"/>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42">
        <f t="shared" si="29"/>
        <v>1381</v>
      </c>
      <c r="BB206" s="55">
        <f t="shared" si="27"/>
        <v>1381</v>
      </c>
      <c r="BC206" s="56" t="str">
        <f t="shared" si="28"/>
        <v>INR  One Thousand Three Hundred &amp; Eighty One  Only</v>
      </c>
      <c r="IA206" s="1">
        <v>9.12</v>
      </c>
      <c r="IB206" s="1" t="s">
        <v>525</v>
      </c>
      <c r="IC206" s="1" t="s">
        <v>306</v>
      </c>
      <c r="ID206" s="1">
        <v>1</v>
      </c>
      <c r="IE206" s="3" t="s">
        <v>53</v>
      </c>
    </row>
    <row r="207" spans="1:237" ht="42.75">
      <c r="A207" s="67">
        <v>9.13</v>
      </c>
      <c r="B207" s="68" t="s">
        <v>528</v>
      </c>
      <c r="C207" s="39" t="s">
        <v>307</v>
      </c>
      <c r="D207" s="79"/>
      <c r="E207" s="79"/>
      <c r="F207" s="79"/>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c r="BB207" s="79"/>
      <c r="BC207" s="79"/>
      <c r="IA207" s="1">
        <v>9.13</v>
      </c>
      <c r="IB207" s="1" t="s">
        <v>528</v>
      </c>
      <c r="IC207" s="1" t="s">
        <v>307</v>
      </c>
    </row>
    <row r="208" spans="1:239" ht="57">
      <c r="A208" s="67">
        <v>9.14</v>
      </c>
      <c r="B208" s="68" t="s">
        <v>529</v>
      </c>
      <c r="C208" s="39" t="s">
        <v>308</v>
      </c>
      <c r="D208" s="69">
        <v>265</v>
      </c>
      <c r="E208" s="70" t="s">
        <v>758</v>
      </c>
      <c r="F208" s="71">
        <v>69.7</v>
      </c>
      <c r="G208" s="61">
        <v>1455</v>
      </c>
      <c r="H208" s="50"/>
      <c r="I208" s="51" t="s">
        <v>38</v>
      </c>
      <c r="J208" s="52">
        <f t="shared" si="26"/>
        <v>1</v>
      </c>
      <c r="K208" s="50" t="s">
        <v>39</v>
      </c>
      <c r="L208" s="50" t="s">
        <v>4</v>
      </c>
      <c r="M208" s="53"/>
      <c r="N208" s="50"/>
      <c r="O208" s="50"/>
      <c r="P208" s="54"/>
      <c r="Q208" s="50"/>
      <c r="R208" s="50"/>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42">
        <f t="shared" si="29"/>
        <v>18471</v>
      </c>
      <c r="BB208" s="55">
        <f t="shared" si="27"/>
        <v>18471</v>
      </c>
      <c r="BC208" s="56" t="str">
        <f t="shared" si="28"/>
        <v>INR  Eighteen Thousand Four Hundred &amp; Seventy One  Only</v>
      </c>
      <c r="IA208" s="1">
        <v>9.14</v>
      </c>
      <c r="IB208" s="1" t="s">
        <v>529</v>
      </c>
      <c r="IC208" s="1" t="s">
        <v>308</v>
      </c>
      <c r="ID208" s="1">
        <v>265</v>
      </c>
      <c r="IE208" s="3" t="s">
        <v>758</v>
      </c>
    </row>
    <row r="209" spans="1:237" ht="114">
      <c r="A209" s="67">
        <v>9.15</v>
      </c>
      <c r="B209" s="68" t="s">
        <v>530</v>
      </c>
      <c r="C209" s="39" t="s">
        <v>309</v>
      </c>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c r="AX209" s="79"/>
      <c r="AY209" s="79"/>
      <c r="AZ209" s="79"/>
      <c r="BA209" s="79"/>
      <c r="BB209" s="79"/>
      <c r="BC209" s="79"/>
      <c r="IA209" s="1">
        <v>9.15</v>
      </c>
      <c r="IB209" s="1" t="s">
        <v>530</v>
      </c>
      <c r="IC209" s="1" t="s">
        <v>309</v>
      </c>
    </row>
    <row r="210" spans="1:237" ht="42.75">
      <c r="A210" s="67">
        <v>9.16</v>
      </c>
      <c r="B210" s="68" t="s">
        <v>531</v>
      </c>
      <c r="C210" s="39" t="s">
        <v>310</v>
      </c>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79"/>
      <c r="AP210" s="79"/>
      <c r="AQ210" s="79"/>
      <c r="AR210" s="79"/>
      <c r="AS210" s="79"/>
      <c r="AT210" s="79"/>
      <c r="AU210" s="79"/>
      <c r="AV210" s="79"/>
      <c r="AW210" s="79"/>
      <c r="AX210" s="79"/>
      <c r="AY210" s="79"/>
      <c r="AZ210" s="79"/>
      <c r="BA210" s="79"/>
      <c r="BB210" s="79"/>
      <c r="BC210" s="79"/>
      <c r="IA210" s="1">
        <v>9.16</v>
      </c>
      <c r="IB210" s="1" t="s">
        <v>531</v>
      </c>
      <c r="IC210" s="1" t="s">
        <v>310</v>
      </c>
    </row>
    <row r="211" spans="1:239" ht="42.75">
      <c r="A211" s="67">
        <v>9.17</v>
      </c>
      <c r="B211" s="68" t="s">
        <v>532</v>
      </c>
      <c r="C211" s="39" t="s">
        <v>311</v>
      </c>
      <c r="D211" s="69">
        <v>3</v>
      </c>
      <c r="E211" s="70" t="s">
        <v>53</v>
      </c>
      <c r="F211" s="71">
        <v>1328.75</v>
      </c>
      <c r="G211" s="61">
        <v>12714</v>
      </c>
      <c r="H211" s="50"/>
      <c r="I211" s="51" t="s">
        <v>38</v>
      </c>
      <c r="J211" s="52">
        <f t="shared" si="26"/>
        <v>1</v>
      </c>
      <c r="K211" s="50" t="s">
        <v>39</v>
      </c>
      <c r="L211" s="50" t="s">
        <v>4</v>
      </c>
      <c r="M211" s="53"/>
      <c r="N211" s="50"/>
      <c r="O211" s="50"/>
      <c r="P211" s="54"/>
      <c r="Q211" s="50"/>
      <c r="R211" s="50"/>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42">
        <f aca="true" t="shared" si="30" ref="BA211:BA251">ROUND(total_amount_ba($B$2,$D$2,D211,F211,J211,K211,M211),0)</f>
        <v>3986</v>
      </c>
      <c r="BB211" s="55">
        <f aca="true" t="shared" si="31" ref="BB211:BB256">BA211+SUM(N211:AZ211)</f>
        <v>3986</v>
      </c>
      <c r="BC211" s="56" t="str">
        <f aca="true" t="shared" si="32" ref="BC211:BC256">SpellNumber(L211,BB211)</f>
        <v>INR  Three Thousand Nine Hundred &amp; Eighty Six  Only</v>
      </c>
      <c r="IA211" s="1">
        <v>9.17</v>
      </c>
      <c r="IB211" s="1" t="s">
        <v>532</v>
      </c>
      <c r="IC211" s="1" t="s">
        <v>311</v>
      </c>
      <c r="ID211" s="1">
        <v>3</v>
      </c>
      <c r="IE211" s="3" t="s">
        <v>53</v>
      </c>
    </row>
    <row r="212" spans="1:237" ht="42.75">
      <c r="A212" s="67">
        <v>9.18</v>
      </c>
      <c r="B212" s="68" t="s">
        <v>1112</v>
      </c>
      <c r="C212" s="39" t="s">
        <v>312</v>
      </c>
      <c r="D212" s="79"/>
      <c r="E212" s="79"/>
      <c r="F212" s="79"/>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c r="AV212" s="79"/>
      <c r="AW212" s="79"/>
      <c r="AX212" s="79"/>
      <c r="AY212" s="79"/>
      <c r="AZ212" s="79"/>
      <c r="BA212" s="79"/>
      <c r="BB212" s="79"/>
      <c r="BC212" s="79"/>
      <c r="IA212" s="1">
        <v>9.18</v>
      </c>
      <c r="IB212" s="1" t="s">
        <v>1112</v>
      </c>
      <c r="IC212" s="1" t="s">
        <v>312</v>
      </c>
    </row>
    <row r="213" spans="1:239" ht="42.75">
      <c r="A213" s="67">
        <v>9.19</v>
      </c>
      <c r="B213" s="68" t="s">
        <v>532</v>
      </c>
      <c r="C213" s="39" t="s">
        <v>313</v>
      </c>
      <c r="D213" s="69">
        <v>3</v>
      </c>
      <c r="E213" s="70" t="s">
        <v>53</v>
      </c>
      <c r="F213" s="71">
        <v>1435.94</v>
      </c>
      <c r="G213" s="40"/>
      <c r="H213" s="24"/>
      <c r="I213" s="47" t="s">
        <v>38</v>
      </c>
      <c r="J213" s="48">
        <f t="shared" si="26"/>
        <v>1</v>
      </c>
      <c r="K213" s="24" t="s">
        <v>39</v>
      </c>
      <c r="L213" s="24" t="s">
        <v>4</v>
      </c>
      <c r="M213" s="41"/>
      <c r="N213" s="24"/>
      <c r="O213" s="24"/>
      <c r="P213" s="46"/>
      <c r="Q213" s="24"/>
      <c r="R213" s="24"/>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59"/>
      <c r="BA213" s="42">
        <f t="shared" si="30"/>
        <v>4308</v>
      </c>
      <c r="BB213" s="60">
        <f t="shared" si="31"/>
        <v>4308</v>
      </c>
      <c r="BC213" s="56" t="str">
        <f t="shared" si="32"/>
        <v>INR  Four Thousand Three Hundred &amp; Eight  Only</v>
      </c>
      <c r="IA213" s="1">
        <v>9.19</v>
      </c>
      <c r="IB213" s="1" t="s">
        <v>532</v>
      </c>
      <c r="IC213" s="1" t="s">
        <v>313</v>
      </c>
      <c r="ID213" s="1">
        <v>3</v>
      </c>
      <c r="IE213" s="3" t="s">
        <v>53</v>
      </c>
    </row>
    <row r="214" spans="1:237" ht="99.75">
      <c r="A214" s="67">
        <v>9.2</v>
      </c>
      <c r="B214" s="68" t="s">
        <v>109</v>
      </c>
      <c r="C214" s="39" t="s">
        <v>314</v>
      </c>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79"/>
      <c r="AZ214" s="79"/>
      <c r="BA214" s="79"/>
      <c r="BB214" s="79"/>
      <c r="BC214" s="79"/>
      <c r="IA214" s="1">
        <v>9.2</v>
      </c>
      <c r="IB214" s="1" t="s">
        <v>109</v>
      </c>
      <c r="IC214" s="1" t="s">
        <v>314</v>
      </c>
    </row>
    <row r="215" spans="1:239" ht="57">
      <c r="A215" s="67">
        <v>9.21</v>
      </c>
      <c r="B215" s="68" t="s">
        <v>110</v>
      </c>
      <c r="C215" s="39" t="s">
        <v>315</v>
      </c>
      <c r="D215" s="69">
        <v>15</v>
      </c>
      <c r="E215" s="70" t="s">
        <v>53</v>
      </c>
      <c r="F215" s="71">
        <v>1496.36</v>
      </c>
      <c r="G215" s="40"/>
      <c r="H215" s="24"/>
      <c r="I215" s="47" t="s">
        <v>38</v>
      </c>
      <c r="J215" s="48">
        <f t="shared" si="26"/>
        <v>1</v>
      </c>
      <c r="K215" s="24" t="s">
        <v>39</v>
      </c>
      <c r="L215" s="24" t="s">
        <v>4</v>
      </c>
      <c r="M215" s="41"/>
      <c r="N215" s="24"/>
      <c r="O215" s="24"/>
      <c r="P215" s="46"/>
      <c r="Q215" s="24"/>
      <c r="R215" s="24"/>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59"/>
      <c r="BA215" s="42">
        <f t="shared" si="30"/>
        <v>22445</v>
      </c>
      <c r="BB215" s="60">
        <f t="shared" si="31"/>
        <v>22445</v>
      </c>
      <c r="BC215" s="56" t="str">
        <f t="shared" si="32"/>
        <v>INR  Twenty Two Thousand Four Hundred &amp; Forty Five  Only</v>
      </c>
      <c r="IA215" s="1">
        <v>9.21</v>
      </c>
      <c r="IB215" s="1" t="s">
        <v>110</v>
      </c>
      <c r="IC215" s="1" t="s">
        <v>315</v>
      </c>
      <c r="ID215" s="1">
        <v>15</v>
      </c>
      <c r="IE215" s="3" t="s">
        <v>53</v>
      </c>
    </row>
    <row r="216" spans="1:239" ht="114">
      <c r="A216" s="67">
        <v>9.22</v>
      </c>
      <c r="B216" s="68" t="s">
        <v>111</v>
      </c>
      <c r="C216" s="39" t="s">
        <v>316</v>
      </c>
      <c r="D216" s="69">
        <v>3</v>
      </c>
      <c r="E216" s="70" t="s">
        <v>53</v>
      </c>
      <c r="F216" s="71">
        <v>1787.41</v>
      </c>
      <c r="G216" s="61">
        <v>434553</v>
      </c>
      <c r="H216" s="50"/>
      <c r="I216" s="51" t="s">
        <v>38</v>
      </c>
      <c r="J216" s="52">
        <f t="shared" si="26"/>
        <v>1</v>
      </c>
      <c r="K216" s="50" t="s">
        <v>39</v>
      </c>
      <c r="L216" s="50" t="s">
        <v>4</v>
      </c>
      <c r="M216" s="53"/>
      <c r="N216" s="50"/>
      <c r="O216" s="50"/>
      <c r="P216" s="54"/>
      <c r="Q216" s="50"/>
      <c r="R216" s="50"/>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42">
        <f t="shared" si="30"/>
        <v>5362</v>
      </c>
      <c r="BB216" s="55">
        <f t="shared" si="31"/>
        <v>5362</v>
      </c>
      <c r="BC216" s="56" t="str">
        <f t="shared" si="32"/>
        <v>INR  Five Thousand Three Hundred &amp; Sixty Two  Only</v>
      </c>
      <c r="IA216" s="1">
        <v>9.22</v>
      </c>
      <c r="IB216" s="1" t="s">
        <v>111</v>
      </c>
      <c r="IC216" s="1" t="s">
        <v>316</v>
      </c>
      <c r="ID216" s="1">
        <v>3</v>
      </c>
      <c r="IE216" s="3" t="s">
        <v>53</v>
      </c>
    </row>
    <row r="217" spans="1:237" ht="114">
      <c r="A217" s="67">
        <v>9.23</v>
      </c>
      <c r="B217" s="68" t="s">
        <v>1113</v>
      </c>
      <c r="C217" s="39" t="s">
        <v>317</v>
      </c>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79"/>
      <c r="AP217" s="79"/>
      <c r="AQ217" s="79"/>
      <c r="AR217" s="79"/>
      <c r="AS217" s="79"/>
      <c r="AT217" s="79"/>
      <c r="AU217" s="79"/>
      <c r="AV217" s="79"/>
      <c r="AW217" s="79"/>
      <c r="AX217" s="79"/>
      <c r="AY217" s="79"/>
      <c r="AZ217" s="79"/>
      <c r="BA217" s="79"/>
      <c r="BB217" s="79"/>
      <c r="BC217" s="79"/>
      <c r="IA217" s="1">
        <v>9.23</v>
      </c>
      <c r="IB217" s="1" t="s">
        <v>1113</v>
      </c>
      <c r="IC217" s="1" t="s">
        <v>317</v>
      </c>
    </row>
    <row r="218" spans="1:239" ht="42.75">
      <c r="A218" s="67">
        <v>9.24</v>
      </c>
      <c r="B218" s="68" t="s">
        <v>533</v>
      </c>
      <c r="C218" s="39" t="s">
        <v>318</v>
      </c>
      <c r="D218" s="69">
        <v>7</v>
      </c>
      <c r="E218" s="70" t="s">
        <v>53</v>
      </c>
      <c r="F218" s="71">
        <v>1132.83</v>
      </c>
      <c r="G218" s="61">
        <v>434553</v>
      </c>
      <c r="H218" s="50"/>
      <c r="I218" s="51" t="s">
        <v>38</v>
      </c>
      <c r="J218" s="52">
        <f t="shared" si="26"/>
        <v>1</v>
      </c>
      <c r="K218" s="50" t="s">
        <v>39</v>
      </c>
      <c r="L218" s="50" t="s">
        <v>4</v>
      </c>
      <c r="M218" s="53"/>
      <c r="N218" s="50"/>
      <c r="O218" s="50"/>
      <c r="P218" s="54"/>
      <c r="Q218" s="50"/>
      <c r="R218" s="50"/>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42">
        <f t="shared" si="30"/>
        <v>7930</v>
      </c>
      <c r="BB218" s="55">
        <f t="shared" si="31"/>
        <v>7930</v>
      </c>
      <c r="BC218" s="56" t="str">
        <f t="shared" si="32"/>
        <v>INR  Seven Thousand Nine Hundred &amp; Thirty  Only</v>
      </c>
      <c r="IA218" s="1">
        <v>9.24</v>
      </c>
      <c r="IB218" s="1" t="s">
        <v>533</v>
      </c>
      <c r="IC218" s="1" t="s">
        <v>318</v>
      </c>
      <c r="ID218" s="1">
        <v>7</v>
      </c>
      <c r="IE218" s="3" t="s">
        <v>53</v>
      </c>
    </row>
    <row r="219" spans="1:239" ht="171">
      <c r="A219" s="71">
        <v>9.25</v>
      </c>
      <c r="B219" s="68" t="s">
        <v>534</v>
      </c>
      <c r="C219" s="39" t="s">
        <v>319</v>
      </c>
      <c r="D219" s="69">
        <v>15</v>
      </c>
      <c r="E219" s="70" t="s">
        <v>53</v>
      </c>
      <c r="F219" s="71">
        <v>820.34</v>
      </c>
      <c r="G219" s="61">
        <v>5271</v>
      </c>
      <c r="H219" s="50"/>
      <c r="I219" s="51" t="s">
        <v>38</v>
      </c>
      <c r="J219" s="52">
        <f t="shared" si="26"/>
        <v>1</v>
      </c>
      <c r="K219" s="50" t="s">
        <v>39</v>
      </c>
      <c r="L219" s="50" t="s">
        <v>4</v>
      </c>
      <c r="M219" s="53"/>
      <c r="N219" s="50"/>
      <c r="O219" s="50"/>
      <c r="P219" s="54"/>
      <c r="Q219" s="50"/>
      <c r="R219" s="50"/>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42">
        <f t="shared" si="30"/>
        <v>12305</v>
      </c>
      <c r="BB219" s="55">
        <f t="shared" si="31"/>
        <v>12305</v>
      </c>
      <c r="BC219" s="56" t="str">
        <f t="shared" si="32"/>
        <v>INR  Twelve Thousand Three Hundred &amp; Five  Only</v>
      </c>
      <c r="IA219" s="1">
        <v>9.25</v>
      </c>
      <c r="IB219" s="1" t="s">
        <v>534</v>
      </c>
      <c r="IC219" s="1" t="s">
        <v>319</v>
      </c>
      <c r="ID219" s="1">
        <v>15</v>
      </c>
      <c r="IE219" s="3" t="s">
        <v>53</v>
      </c>
    </row>
    <row r="220" spans="1:237" ht="171">
      <c r="A220" s="67">
        <v>9.26</v>
      </c>
      <c r="B220" s="68" t="s">
        <v>535</v>
      </c>
      <c r="C220" s="39" t="s">
        <v>320</v>
      </c>
      <c r="D220" s="79"/>
      <c r="E220" s="79"/>
      <c r="F220" s="79"/>
      <c r="G220" s="79"/>
      <c r="H220" s="79"/>
      <c r="I220" s="79"/>
      <c r="J220" s="79"/>
      <c r="K220" s="79"/>
      <c r="L220" s="79"/>
      <c r="M220" s="79"/>
      <c r="N220" s="79"/>
      <c r="O220" s="79"/>
      <c r="P220" s="79"/>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c r="AN220" s="79"/>
      <c r="AO220" s="79"/>
      <c r="AP220" s="79"/>
      <c r="AQ220" s="79"/>
      <c r="AR220" s="79"/>
      <c r="AS220" s="79"/>
      <c r="AT220" s="79"/>
      <c r="AU220" s="79"/>
      <c r="AV220" s="79"/>
      <c r="AW220" s="79"/>
      <c r="AX220" s="79"/>
      <c r="AY220" s="79"/>
      <c r="AZ220" s="79"/>
      <c r="BA220" s="79"/>
      <c r="BB220" s="79"/>
      <c r="BC220" s="79"/>
      <c r="IA220" s="1">
        <v>9.26</v>
      </c>
      <c r="IB220" s="1" t="s">
        <v>535</v>
      </c>
      <c r="IC220" s="1" t="s">
        <v>320</v>
      </c>
    </row>
    <row r="221" spans="1:239" ht="57">
      <c r="A221" s="67">
        <v>9.27</v>
      </c>
      <c r="B221" s="68" t="s">
        <v>536</v>
      </c>
      <c r="C221" s="39" t="s">
        <v>321</v>
      </c>
      <c r="D221" s="69">
        <v>56</v>
      </c>
      <c r="E221" s="70" t="s">
        <v>53</v>
      </c>
      <c r="F221" s="71">
        <v>1242.13</v>
      </c>
      <c r="G221" s="40"/>
      <c r="H221" s="24"/>
      <c r="I221" s="47" t="s">
        <v>38</v>
      </c>
      <c r="J221" s="48">
        <f t="shared" si="26"/>
        <v>1</v>
      </c>
      <c r="K221" s="24" t="s">
        <v>39</v>
      </c>
      <c r="L221" s="24" t="s">
        <v>4</v>
      </c>
      <c r="M221" s="41"/>
      <c r="N221" s="24"/>
      <c r="O221" s="24"/>
      <c r="P221" s="46"/>
      <c r="Q221" s="24"/>
      <c r="R221" s="24"/>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59"/>
      <c r="BA221" s="42">
        <f t="shared" si="30"/>
        <v>69559</v>
      </c>
      <c r="BB221" s="60">
        <f t="shared" si="31"/>
        <v>69559</v>
      </c>
      <c r="BC221" s="56" t="str">
        <f t="shared" si="32"/>
        <v>INR  Sixty Nine Thousand Five Hundred &amp; Fifty Nine  Only</v>
      </c>
      <c r="IA221" s="1">
        <v>9.27</v>
      </c>
      <c r="IB221" s="1" t="s">
        <v>536</v>
      </c>
      <c r="IC221" s="1" t="s">
        <v>321</v>
      </c>
      <c r="ID221" s="1">
        <v>56</v>
      </c>
      <c r="IE221" s="3" t="s">
        <v>53</v>
      </c>
    </row>
    <row r="222" spans="1:237" ht="171">
      <c r="A222" s="67">
        <v>9.28</v>
      </c>
      <c r="B222" s="68" t="s">
        <v>537</v>
      </c>
      <c r="C222" s="39" t="s">
        <v>322</v>
      </c>
      <c r="D222" s="79"/>
      <c r="E222" s="79"/>
      <c r="F222" s="79"/>
      <c r="G222" s="79"/>
      <c r="H222" s="79"/>
      <c r="I222" s="79"/>
      <c r="J222" s="79"/>
      <c r="K222" s="79"/>
      <c r="L222" s="79"/>
      <c r="M222" s="79"/>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79"/>
      <c r="AP222" s="79"/>
      <c r="AQ222" s="79"/>
      <c r="AR222" s="79"/>
      <c r="AS222" s="79"/>
      <c r="AT222" s="79"/>
      <c r="AU222" s="79"/>
      <c r="AV222" s="79"/>
      <c r="AW222" s="79"/>
      <c r="AX222" s="79"/>
      <c r="AY222" s="79"/>
      <c r="AZ222" s="79"/>
      <c r="BA222" s="79"/>
      <c r="BB222" s="79"/>
      <c r="BC222" s="79"/>
      <c r="IA222" s="1">
        <v>9.28</v>
      </c>
      <c r="IB222" s="1" t="s">
        <v>537</v>
      </c>
      <c r="IC222" s="1" t="s">
        <v>322</v>
      </c>
    </row>
    <row r="223" spans="1:239" ht="42.75">
      <c r="A223" s="67">
        <v>9.29</v>
      </c>
      <c r="B223" s="68" t="s">
        <v>536</v>
      </c>
      <c r="C223" s="39" t="s">
        <v>323</v>
      </c>
      <c r="D223" s="69">
        <v>3</v>
      </c>
      <c r="E223" s="70" t="s">
        <v>53</v>
      </c>
      <c r="F223" s="71">
        <v>1285.83</v>
      </c>
      <c r="G223" s="40"/>
      <c r="H223" s="24"/>
      <c r="I223" s="47" t="s">
        <v>38</v>
      </c>
      <c r="J223" s="48">
        <f t="shared" si="26"/>
        <v>1</v>
      </c>
      <c r="K223" s="24" t="s">
        <v>39</v>
      </c>
      <c r="L223" s="24" t="s">
        <v>4</v>
      </c>
      <c r="M223" s="41"/>
      <c r="N223" s="24"/>
      <c r="O223" s="24"/>
      <c r="P223" s="46"/>
      <c r="Q223" s="24"/>
      <c r="R223" s="24"/>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59"/>
      <c r="BA223" s="42">
        <f t="shared" si="30"/>
        <v>3857</v>
      </c>
      <c r="BB223" s="60">
        <f t="shared" si="31"/>
        <v>3857</v>
      </c>
      <c r="BC223" s="56" t="str">
        <f t="shared" si="32"/>
        <v>INR  Three Thousand Eight Hundred &amp; Fifty Seven  Only</v>
      </c>
      <c r="IA223" s="1">
        <v>9.29</v>
      </c>
      <c r="IB223" s="1" t="s">
        <v>536</v>
      </c>
      <c r="IC223" s="1" t="s">
        <v>323</v>
      </c>
      <c r="ID223" s="1">
        <v>3</v>
      </c>
      <c r="IE223" s="3" t="s">
        <v>53</v>
      </c>
    </row>
    <row r="224" spans="1:237" ht="114">
      <c r="A224" s="67">
        <v>9.3</v>
      </c>
      <c r="B224" s="68" t="s">
        <v>538</v>
      </c>
      <c r="C224" s="39" t="s">
        <v>324</v>
      </c>
      <c r="D224" s="79"/>
      <c r="E224" s="79"/>
      <c r="F224" s="79"/>
      <c r="G224" s="79"/>
      <c r="H224" s="79"/>
      <c r="I224" s="79"/>
      <c r="J224" s="79"/>
      <c r="K224" s="79"/>
      <c r="L224" s="79"/>
      <c r="M224" s="79"/>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c r="AN224" s="79"/>
      <c r="AO224" s="79"/>
      <c r="AP224" s="79"/>
      <c r="AQ224" s="79"/>
      <c r="AR224" s="79"/>
      <c r="AS224" s="79"/>
      <c r="AT224" s="79"/>
      <c r="AU224" s="79"/>
      <c r="AV224" s="79"/>
      <c r="AW224" s="79"/>
      <c r="AX224" s="79"/>
      <c r="AY224" s="79"/>
      <c r="AZ224" s="79"/>
      <c r="BA224" s="79"/>
      <c r="BB224" s="79"/>
      <c r="BC224" s="79"/>
      <c r="IA224" s="1">
        <v>9.3</v>
      </c>
      <c r="IB224" s="1" t="s">
        <v>538</v>
      </c>
      <c r="IC224" s="1" t="s">
        <v>324</v>
      </c>
    </row>
    <row r="225" spans="1:239" ht="42.75">
      <c r="A225" s="67">
        <v>9.31</v>
      </c>
      <c r="B225" s="68" t="s">
        <v>536</v>
      </c>
      <c r="C225" s="39" t="s">
        <v>325</v>
      </c>
      <c r="D225" s="69">
        <v>15</v>
      </c>
      <c r="E225" s="70" t="s">
        <v>53</v>
      </c>
      <c r="F225" s="71">
        <v>226.78</v>
      </c>
      <c r="G225" s="40">
        <v>2695</v>
      </c>
      <c r="H225" s="24"/>
      <c r="I225" s="47" t="s">
        <v>38</v>
      </c>
      <c r="J225" s="48">
        <f t="shared" si="26"/>
        <v>1</v>
      </c>
      <c r="K225" s="24" t="s">
        <v>39</v>
      </c>
      <c r="L225" s="24" t="s">
        <v>4</v>
      </c>
      <c r="M225" s="41"/>
      <c r="N225" s="24"/>
      <c r="O225" s="24"/>
      <c r="P225" s="46"/>
      <c r="Q225" s="24"/>
      <c r="R225" s="24"/>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59"/>
      <c r="BA225" s="42">
        <f t="shared" si="30"/>
        <v>3402</v>
      </c>
      <c r="BB225" s="60">
        <f t="shared" si="31"/>
        <v>3402</v>
      </c>
      <c r="BC225" s="56" t="str">
        <f t="shared" si="32"/>
        <v>INR  Three Thousand Four Hundred &amp; Two  Only</v>
      </c>
      <c r="IA225" s="1">
        <v>9.31</v>
      </c>
      <c r="IB225" s="1" t="s">
        <v>536</v>
      </c>
      <c r="IC225" s="1" t="s">
        <v>325</v>
      </c>
      <c r="ID225" s="1">
        <v>15</v>
      </c>
      <c r="IE225" s="3" t="s">
        <v>53</v>
      </c>
    </row>
    <row r="226" spans="1:237" ht="185.25">
      <c r="A226" s="67">
        <v>9.32</v>
      </c>
      <c r="B226" s="68" t="s">
        <v>539</v>
      </c>
      <c r="C226" s="39" t="s">
        <v>326</v>
      </c>
      <c r="D226" s="79"/>
      <c r="E226" s="79"/>
      <c r="F226" s="79"/>
      <c r="G226" s="79"/>
      <c r="H226" s="79"/>
      <c r="I226" s="79"/>
      <c r="J226" s="79"/>
      <c r="K226" s="79"/>
      <c r="L226" s="79"/>
      <c r="M226" s="79"/>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c r="AN226" s="79"/>
      <c r="AO226" s="79"/>
      <c r="AP226" s="79"/>
      <c r="AQ226" s="79"/>
      <c r="AR226" s="79"/>
      <c r="AS226" s="79"/>
      <c r="AT226" s="79"/>
      <c r="AU226" s="79"/>
      <c r="AV226" s="79"/>
      <c r="AW226" s="79"/>
      <c r="AX226" s="79"/>
      <c r="AY226" s="79"/>
      <c r="AZ226" s="79"/>
      <c r="BA226" s="79"/>
      <c r="BB226" s="79"/>
      <c r="BC226" s="79"/>
      <c r="IA226" s="1">
        <v>9.32</v>
      </c>
      <c r="IB226" s="1" t="s">
        <v>539</v>
      </c>
      <c r="IC226" s="1" t="s">
        <v>326</v>
      </c>
    </row>
    <row r="227" spans="1:239" ht="57">
      <c r="A227" s="67">
        <v>9.33</v>
      </c>
      <c r="B227" s="68" t="s">
        <v>536</v>
      </c>
      <c r="C227" s="39" t="s">
        <v>327</v>
      </c>
      <c r="D227" s="69">
        <v>120</v>
      </c>
      <c r="E227" s="70" t="s">
        <v>53</v>
      </c>
      <c r="F227" s="71">
        <v>1348</v>
      </c>
      <c r="G227" s="61">
        <v>1455</v>
      </c>
      <c r="H227" s="50"/>
      <c r="I227" s="51" t="s">
        <v>38</v>
      </c>
      <c r="J227" s="52">
        <f t="shared" si="26"/>
        <v>1</v>
      </c>
      <c r="K227" s="50" t="s">
        <v>39</v>
      </c>
      <c r="L227" s="50" t="s">
        <v>4</v>
      </c>
      <c r="M227" s="53"/>
      <c r="N227" s="50"/>
      <c r="O227" s="50"/>
      <c r="P227" s="54"/>
      <c r="Q227" s="50"/>
      <c r="R227" s="50"/>
      <c r="S227" s="54"/>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42">
        <f t="shared" si="30"/>
        <v>161760</v>
      </c>
      <c r="BB227" s="55">
        <f t="shared" si="31"/>
        <v>161760</v>
      </c>
      <c r="BC227" s="56" t="str">
        <f t="shared" si="32"/>
        <v>INR  One Lakh Sixty One Thousand Seven Hundred &amp; Sixty  Only</v>
      </c>
      <c r="IA227" s="1">
        <v>9.33</v>
      </c>
      <c r="IB227" s="1" t="s">
        <v>536</v>
      </c>
      <c r="IC227" s="1" t="s">
        <v>327</v>
      </c>
      <c r="ID227" s="1">
        <v>120</v>
      </c>
      <c r="IE227" s="3" t="s">
        <v>53</v>
      </c>
    </row>
    <row r="228" spans="1:237" ht="213.75">
      <c r="A228" s="67">
        <v>9.34</v>
      </c>
      <c r="B228" s="68" t="s">
        <v>1114</v>
      </c>
      <c r="C228" s="39" t="s">
        <v>328</v>
      </c>
      <c r="D228" s="79"/>
      <c r="E228" s="79"/>
      <c r="F228" s="79"/>
      <c r="G228" s="79"/>
      <c r="H228" s="79"/>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79"/>
      <c r="AX228" s="79"/>
      <c r="AY228" s="79"/>
      <c r="AZ228" s="79"/>
      <c r="BA228" s="79"/>
      <c r="BB228" s="79"/>
      <c r="BC228" s="79"/>
      <c r="IA228" s="1">
        <v>9.34</v>
      </c>
      <c r="IB228" s="1" t="s">
        <v>1114</v>
      </c>
      <c r="IC228" s="1" t="s">
        <v>328</v>
      </c>
    </row>
    <row r="229" spans="1:239" ht="42.75">
      <c r="A229" s="67">
        <v>9.35</v>
      </c>
      <c r="B229" s="68" t="s">
        <v>1115</v>
      </c>
      <c r="C229" s="39" t="s">
        <v>329</v>
      </c>
      <c r="D229" s="69">
        <v>3</v>
      </c>
      <c r="E229" s="70" t="s">
        <v>53</v>
      </c>
      <c r="F229" s="71">
        <v>2270.84</v>
      </c>
      <c r="G229" s="50"/>
      <c r="H229" s="50"/>
      <c r="I229" s="51" t="s">
        <v>38</v>
      </c>
      <c r="J229" s="52">
        <f t="shared" si="26"/>
        <v>1</v>
      </c>
      <c r="K229" s="50" t="s">
        <v>39</v>
      </c>
      <c r="L229" s="50" t="s">
        <v>4</v>
      </c>
      <c r="M229" s="53"/>
      <c r="N229" s="50"/>
      <c r="O229" s="50"/>
      <c r="P229" s="54"/>
      <c r="Q229" s="50"/>
      <c r="R229" s="50"/>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42">
        <f t="shared" si="30"/>
        <v>6813</v>
      </c>
      <c r="BB229" s="55">
        <f t="shared" si="31"/>
        <v>6813</v>
      </c>
      <c r="BC229" s="56" t="str">
        <f t="shared" si="32"/>
        <v>INR  Six Thousand Eight Hundred &amp; Thirteen  Only</v>
      </c>
      <c r="IA229" s="1">
        <v>9.35</v>
      </c>
      <c r="IB229" s="1" t="s">
        <v>1115</v>
      </c>
      <c r="IC229" s="1" t="s">
        <v>329</v>
      </c>
      <c r="ID229" s="1">
        <v>3</v>
      </c>
      <c r="IE229" s="3" t="s">
        <v>53</v>
      </c>
    </row>
    <row r="230" spans="1:237" ht="199.5">
      <c r="A230" s="67">
        <v>9.36</v>
      </c>
      <c r="B230" s="68" t="s">
        <v>1116</v>
      </c>
      <c r="C230" s="39" t="s">
        <v>330</v>
      </c>
      <c r="D230" s="79"/>
      <c r="E230" s="79"/>
      <c r="F230" s="79"/>
      <c r="G230" s="79"/>
      <c r="H230" s="79"/>
      <c r="I230" s="79"/>
      <c r="J230" s="79"/>
      <c r="K230" s="79"/>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c r="AN230" s="79"/>
      <c r="AO230" s="79"/>
      <c r="AP230" s="79"/>
      <c r="AQ230" s="79"/>
      <c r="AR230" s="79"/>
      <c r="AS230" s="79"/>
      <c r="AT230" s="79"/>
      <c r="AU230" s="79"/>
      <c r="AV230" s="79"/>
      <c r="AW230" s="79"/>
      <c r="AX230" s="79"/>
      <c r="AY230" s="79"/>
      <c r="AZ230" s="79"/>
      <c r="BA230" s="79"/>
      <c r="BB230" s="79"/>
      <c r="BC230" s="79"/>
      <c r="IA230" s="1">
        <v>9.36</v>
      </c>
      <c r="IB230" s="1" t="s">
        <v>1116</v>
      </c>
      <c r="IC230" s="1" t="s">
        <v>330</v>
      </c>
    </row>
    <row r="231" spans="1:239" ht="57">
      <c r="A231" s="67">
        <v>9.37</v>
      </c>
      <c r="B231" s="68" t="s">
        <v>1117</v>
      </c>
      <c r="C231" s="39" t="s">
        <v>331</v>
      </c>
      <c r="D231" s="69">
        <v>7</v>
      </c>
      <c r="E231" s="70" t="s">
        <v>53</v>
      </c>
      <c r="F231" s="71">
        <v>3427.26</v>
      </c>
      <c r="G231" s="50"/>
      <c r="H231" s="50"/>
      <c r="I231" s="51" t="s">
        <v>38</v>
      </c>
      <c r="J231" s="52">
        <f t="shared" si="26"/>
        <v>1</v>
      </c>
      <c r="K231" s="50" t="s">
        <v>39</v>
      </c>
      <c r="L231" s="50" t="s">
        <v>4</v>
      </c>
      <c r="M231" s="53"/>
      <c r="N231" s="50"/>
      <c r="O231" s="50"/>
      <c r="P231" s="54"/>
      <c r="Q231" s="50"/>
      <c r="R231" s="50"/>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42">
        <f t="shared" si="30"/>
        <v>23991</v>
      </c>
      <c r="BB231" s="55">
        <f t="shared" si="31"/>
        <v>23991</v>
      </c>
      <c r="BC231" s="56" t="str">
        <f t="shared" si="32"/>
        <v>INR  Twenty Three Thousand Nine Hundred &amp; Ninety One  Only</v>
      </c>
      <c r="IA231" s="1">
        <v>9.37</v>
      </c>
      <c r="IB231" s="1" t="s">
        <v>1117</v>
      </c>
      <c r="IC231" s="1" t="s">
        <v>331</v>
      </c>
      <c r="ID231" s="1">
        <v>7</v>
      </c>
      <c r="IE231" s="3" t="s">
        <v>53</v>
      </c>
    </row>
    <row r="232" spans="1:237" ht="15.75">
      <c r="A232" s="67">
        <v>10</v>
      </c>
      <c r="B232" s="68" t="s">
        <v>540</v>
      </c>
      <c r="C232" s="39" t="s">
        <v>332</v>
      </c>
      <c r="D232" s="79"/>
      <c r="E232" s="79"/>
      <c r="F232" s="79"/>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c r="AN232" s="79"/>
      <c r="AO232" s="79"/>
      <c r="AP232" s="79"/>
      <c r="AQ232" s="79"/>
      <c r="AR232" s="79"/>
      <c r="AS232" s="79"/>
      <c r="AT232" s="79"/>
      <c r="AU232" s="79"/>
      <c r="AV232" s="79"/>
      <c r="AW232" s="79"/>
      <c r="AX232" s="79"/>
      <c r="AY232" s="79"/>
      <c r="AZ232" s="79"/>
      <c r="BA232" s="79"/>
      <c r="BB232" s="79"/>
      <c r="BC232" s="79"/>
      <c r="IA232" s="1">
        <v>10</v>
      </c>
      <c r="IB232" s="1" t="s">
        <v>540</v>
      </c>
      <c r="IC232" s="1" t="s">
        <v>332</v>
      </c>
    </row>
    <row r="233" spans="1:237" ht="85.5">
      <c r="A233" s="67">
        <v>10.01</v>
      </c>
      <c r="B233" s="68" t="s">
        <v>541</v>
      </c>
      <c r="C233" s="39" t="s">
        <v>333</v>
      </c>
      <c r="D233" s="79"/>
      <c r="E233" s="79"/>
      <c r="F233" s="79"/>
      <c r="G233" s="79"/>
      <c r="H233" s="79"/>
      <c r="I233" s="79"/>
      <c r="J233" s="79"/>
      <c r="K233" s="79"/>
      <c r="L233" s="79"/>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79"/>
      <c r="AL233" s="79"/>
      <c r="AM233" s="79"/>
      <c r="AN233" s="79"/>
      <c r="AO233" s="79"/>
      <c r="AP233" s="79"/>
      <c r="AQ233" s="79"/>
      <c r="AR233" s="79"/>
      <c r="AS233" s="79"/>
      <c r="AT233" s="79"/>
      <c r="AU233" s="79"/>
      <c r="AV233" s="79"/>
      <c r="AW233" s="79"/>
      <c r="AX233" s="79"/>
      <c r="AY233" s="79"/>
      <c r="AZ233" s="79"/>
      <c r="BA233" s="79"/>
      <c r="BB233" s="79"/>
      <c r="BC233" s="79"/>
      <c r="IA233" s="1">
        <v>10.01</v>
      </c>
      <c r="IB233" s="1" t="s">
        <v>541</v>
      </c>
      <c r="IC233" s="1" t="s">
        <v>333</v>
      </c>
    </row>
    <row r="234" spans="1:239" ht="42.75">
      <c r="A234" s="67">
        <v>10.02</v>
      </c>
      <c r="B234" s="68" t="s">
        <v>542</v>
      </c>
      <c r="C234" s="39" t="s">
        <v>334</v>
      </c>
      <c r="D234" s="69">
        <v>15</v>
      </c>
      <c r="E234" s="70" t="s">
        <v>758</v>
      </c>
      <c r="F234" s="71">
        <v>228.14</v>
      </c>
      <c r="G234" s="50"/>
      <c r="H234" s="50"/>
      <c r="I234" s="51" t="s">
        <v>38</v>
      </c>
      <c r="J234" s="52">
        <f t="shared" si="26"/>
        <v>1</v>
      </c>
      <c r="K234" s="50" t="s">
        <v>39</v>
      </c>
      <c r="L234" s="50" t="s">
        <v>4</v>
      </c>
      <c r="M234" s="53"/>
      <c r="N234" s="50"/>
      <c r="O234" s="50"/>
      <c r="P234" s="54"/>
      <c r="Q234" s="50"/>
      <c r="R234" s="50"/>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42">
        <f t="shared" si="30"/>
        <v>3422</v>
      </c>
      <c r="BB234" s="55">
        <f t="shared" si="31"/>
        <v>3422</v>
      </c>
      <c r="BC234" s="56" t="str">
        <f t="shared" si="32"/>
        <v>INR  Three Thousand Four Hundred &amp; Twenty Two  Only</v>
      </c>
      <c r="IA234" s="1">
        <v>10.02</v>
      </c>
      <c r="IB234" s="1" t="s">
        <v>542</v>
      </c>
      <c r="IC234" s="1" t="s">
        <v>334</v>
      </c>
      <c r="ID234" s="1">
        <v>15</v>
      </c>
      <c r="IE234" s="3" t="s">
        <v>758</v>
      </c>
    </row>
    <row r="235" spans="1:239" ht="156.75">
      <c r="A235" s="67">
        <v>10.03</v>
      </c>
      <c r="B235" s="68" t="s">
        <v>543</v>
      </c>
      <c r="C235" s="39" t="s">
        <v>335</v>
      </c>
      <c r="D235" s="69">
        <v>3</v>
      </c>
      <c r="E235" s="70" t="s">
        <v>70</v>
      </c>
      <c r="F235" s="71">
        <v>233.75</v>
      </c>
      <c r="G235" s="40"/>
      <c r="H235" s="24"/>
      <c r="I235" s="47" t="s">
        <v>38</v>
      </c>
      <c r="J235" s="48">
        <f t="shared" si="26"/>
        <v>1</v>
      </c>
      <c r="K235" s="24" t="s">
        <v>39</v>
      </c>
      <c r="L235" s="24" t="s">
        <v>4</v>
      </c>
      <c r="M235" s="41"/>
      <c r="N235" s="24"/>
      <c r="O235" s="24"/>
      <c r="P235" s="46"/>
      <c r="Q235" s="24"/>
      <c r="R235" s="24"/>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59"/>
      <c r="BA235" s="42">
        <f t="shared" si="30"/>
        <v>701</v>
      </c>
      <c r="BB235" s="60">
        <f t="shared" si="31"/>
        <v>701</v>
      </c>
      <c r="BC235" s="56" t="str">
        <f t="shared" si="32"/>
        <v>INR  Seven Hundred &amp; One  Only</v>
      </c>
      <c r="IA235" s="1">
        <v>10.03</v>
      </c>
      <c r="IB235" s="1" t="s">
        <v>543</v>
      </c>
      <c r="IC235" s="1" t="s">
        <v>335</v>
      </c>
      <c r="ID235" s="1">
        <v>3</v>
      </c>
      <c r="IE235" s="3" t="s">
        <v>70</v>
      </c>
    </row>
    <row r="236" spans="1:237" ht="71.25">
      <c r="A236" s="67">
        <v>10.04</v>
      </c>
      <c r="B236" s="68" t="s">
        <v>1118</v>
      </c>
      <c r="C236" s="39" t="s">
        <v>336</v>
      </c>
      <c r="D236" s="79"/>
      <c r="E236" s="79"/>
      <c r="F236" s="79"/>
      <c r="G236" s="79"/>
      <c r="H236" s="79"/>
      <c r="I236" s="79"/>
      <c r="J236" s="79"/>
      <c r="K236" s="79"/>
      <c r="L236" s="79"/>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79"/>
      <c r="AL236" s="79"/>
      <c r="AM236" s="79"/>
      <c r="AN236" s="79"/>
      <c r="AO236" s="79"/>
      <c r="AP236" s="79"/>
      <c r="AQ236" s="79"/>
      <c r="AR236" s="79"/>
      <c r="AS236" s="79"/>
      <c r="AT236" s="79"/>
      <c r="AU236" s="79"/>
      <c r="AV236" s="79"/>
      <c r="AW236" s="79"/>
      <c r="AX236" s="79"/>
      <c r="AY236" s="79"/>
      <c r="AZ236" s="79"/>
      <c r="BA236" s="79"/>
      <c r="BB236" s="79"/>
      <c r="BC236" s="79"/>
      <c r="IA236" s="1">
        <v>10.04</v>
      </c>
      <c r="IB236" s="1" t="s">
        <v>1118</v>
      </c>
      <c r="IC236" s="1" t="s">
        <v>336</v>
      </c>
    </row>
    <row r="237" spans="1:239" ht="42.75">
      <c r="A237" s="67">
        <v>10.05</v>
      </c>
      <c r="B237" s="68" t="s">
        <v>1119</v>
      </c>
      <c r="C237" s="39" t="s">
        <v>337</v>
      </c>
      <c r="D237" s="69">
        <v>7</v>
      </c>
      <c r="E237" s="70" t="s">
        <v>53</v>
      </c>
      <c r="F237" s="71">
        <v>678.12</v>
      </c>
      <c r="G237" s="40"/>
      <c r="H237" s="24"/>
      <c r="I237" s="47" t="s">
        <v>38</v>
      </c>
      <c r="J237" s="48">
        <f t="shared" si="26"/>
        <v>1</v>
      </c>
      <c r="K237" s="24" t="s">
        <v>39</v>
      </c>
      <c r="L237" s="24" t="s">
        <v>4</v>
      </c>
      <c r="M237" s="41"/>
      <c r="N237" s="24"/>
      <c r="O237" s="24"/>
      <c r="P237" s="46"/>
      <c r="Q237" s="24"/>
      <c r="R237" s="24"/>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59"/>
      <c r="BA237" s="42">
        <f t="shared" si="30"/>
        <v>4747</v>
      </c>
      <c r="BB237" s="60">
        <f t="shared" si="31"/>
        <v>4747</v>
      </c>
      <c r="BC237" s="56" t="str">
        <f t="shared" si="32"/>
        <v>INR  Four Thousand Seven Hundred &amp; Forty Seven  Only</v>
      </c>
      <c r="IA237" s="1">
        <v>10.05</v>
      </c>
      <c r="IB237" s="1" t="s">
        <v>1119</v>
      </c>
      <c r="IC237" s="1" t="s">
        <v>337</v>
      </c>
      <c r="ID237" s="1">
        <v>7</v>
      </c>
      <c r="IE237" s="3" t="s">
        <v>53</v>
      </c>
    </row>
    <row r="238" spans="1:239" ht="42.75">
      <c r="A238" s="67">
        <v>10.06</v>
      </c>
      <c r="B238" s="68" t="s">
        <v>1120</v>
      </c>
      <c r="C238" s="39" t="s">
        <v>338</v>
      </c>
      <c r="D238" s="69">
        <v>22</v>
      </c>
      <c r="E238" s="70" t="s">
        <v>53</v>
      </c>
      <c r="F238" s="71">
        <v>425.9</v>
      </c>
      <c r="G238" s="50">
        <v>30600</v>
      </c>
      <c r="H238" s="50"/>
      <c r="I238" s="51" t="s">
        <v>38</v>
      </c>
      <c r="J238" s="52">
        <f t="shared" si="26"/>
        <v>1</v>
      </c>
      <c r="K238" s="50" t="s">
        <v>39</v>
      </c>
      <c r="L238" s="50" t="s">
        <v>4</v>
      </c>
      <c r="M238" s="53"/>
      <c r="N238" s="50"/>
      <c r="O238" s="50"/>
      <c r="P238" s="54"/>
      <c r="Q238" s="50"/>
      <c r="R238" s="50"/>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42">
        <f t="shared" si="30"/>
        <v>9370</v>
      </c>
      <c r="BB238" s="55">
        <f t="shared" si="31"/>
        <v>9370</v>
      </c>
      <c r="BC238" s="56" t="str">
        <f t="shared" si="32"/>
        <v>INR  Nine Thousand Three Hundred &amp; Seventy  Only</v>
      </c>
      <c r="IA238" s="1">
        <v>10.06</v>
      </c>
      <c r="IB238" s="1" t="s">
        <v>1120</v>
      </c>
      <c r="IC238" s="1" t="s">
        <v>338</v>
      </c>
      <c r="ID238" s="1">
        <v>22</v>
      </c>
      <c r="IE238" s="3" t="s">
        <v>53</v>
      </c>
    </row>
    <row r="239" spans="1:239" ht="142.5">
      <c r="A239" s="67">
        <v>10.07</v>
      </c>
      <c r="B239" s="68" t="s">
        <v>1121</v>
      </c>
      <c r="C239" s="39" t="s">
        <v>339</v>
      </c>
      <c r="D239" s="69">
        <v>15</v>
      </c>
      <c r="E239" s="70" t="s">
        <v>53</v>
      </c>
      <c r="F239" s="71">
        <v>524.19</v>
      </c>
      <c r="G239" s="40"/>
      <c r="H239" s="24"/>
      <c r="I239" s="47" t="s">
        <v>38</v>
      </c>
      <c r="J239" s="48">
        <f t="shared" si="26"/>
        <v>1</v>
      </c>
      <c r="K239" s="24" t="s">
        <v>39</v>
      </c>
      <c r="L239" s="24" t="s">
        <v>4</v>
      </c>
      <c r="M239" s="41"/>
      <c r="N239" s="24"/>
      <c r="O239" s="24"/>
      <c r="P239" s="46"/>
      <c r="Q239" s="24"/>
      <c r="R239" s="24"/>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59"/>
      <c r="BA239" s="42">
        <f t="shared" si="30"/>
        <v>7863</v>
      </c>
      <c r="BB239" s="60">
        <f t="shared" si="31"/>
        <v>7863</v>
      </c>
      <c r="BC239" s="56" t="str">
        <f t="shared" si="32"/>
        <v>INR  Seven Thousand Eight Hundred &amp; Sixty Three  Only</v>
      </c>
      <c r="IA239" s="1">
        <v>10.07</v>
      </c>
      <c r="IB239" s="1" t="s">
        <v>1121</v>
      </c>
      <c r="IC239" s="1" t="s">
        <v>339</v>
      </c>
      <c r="ID239" s="1">
        <v>15</v>
      </c>
      <c r="IE239" s="3" t="s">
        <v>53</v>
      </c>
    </row>
    <row r="240" spans="1:237" ht="99.75">
      <c r="A240" s="67">
        <v>10.08</v>
      </c>
      <c r="B240" s="68" t="s">
        <v>545</v>
      </c>
      <c r="C240" s="39" t="s">
        <v>340</v>
      </c>
      <c r="D240" s="79"/>
      <c r="E240" s="79"/>
      <c r="F240" s="79"/>
      <c r="G240" s="79"/>
      <c r="H240" s="79"/>
      <c r="I240" s="79"/>
      <c r="J240" s="79"/>
      <c r="K240" s="79"/>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c r="AN240" s="79"/>
      <c r="AO240" s="79"/>
      <c r="AP240" s="79"/>
      <c r="AQ240" s="79"/>
      <c r="AR240" s="79"/>
      <c r="AS240" s="79"/>
      <c r="AT240" s="79"/>
      <c r="AU240" s="79"/>
      <c r="AV240" s="79"/>
      <c r="AW240" s="79"/>
      <c r="AX240" s="79"/>
      <c r="AY240" s="79"/>
      <c r="AZ240" s="79"/>
      <c r="BA240" s="79"/>
      <c r="BB240" s="79"/>
      <c r="BC240" s="79"/>
      <c r="IA240" s="1">
        <v>10.08</v>
      </c>
      <c r="IB240" s="1" t="s">
        <v>545</v>
      </c>
      <c r="IC240" s="1" t="s">
        <v>340</v>
      </c>
    </row>
    <row r="241" spans="1:239" ht="42.75">
      <c r="A241" s="67">
        <v>10.09</v>
      </c>
      <c r="B241" s="68" t="s">
        <v>1122</v>
      </c>
      <c r="C241" s="39" t="s">
        <v>341</v>
      </c>
      <c r="D241" s="69">
        <v>7</v>
      </c>
      <c r="E241" s="70" t="s">
        <v>758</v>
      </c>
      <c r="F241" s="71">
        <v>186.76</v>
      </c>
      <c r="G241" s="40"/>
      <c r="H241" s="24"/>
      <c r="I241" s="47" t="s">
        <v>38</v>
      </c>
      <c r="J241" s="48">
        <f t="shared" si="26"/>
        <v>1</v>
      </c>
      <c r="K241" s="24" t="s">
        <v>39</v>
      </c>
      <c r="L241" s="24" t="s">
        <v>4</v>
      </c>
      <c r="M241" s="41"/>
      <c r="N241" s="24"/>
      <c r="O241" s="24"/>
      <c r="P241" s="46"/>
      <c r="Q241" s="24"/>
      <c r="R241" s="24"/>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59"/>
      <c r="BA241" s="42">
        <f t="shared" si="30"/>
        <v>1307</v>
      </c>
      <c r="BB241" s="60">
        <f t="shared" si="31"/>
        <v>1307</v>
      </c>
      <c r="BC241" s="56" t="str">
        <f t="shared" si="32"/>
        <v>INR  One Thousand Three Hundred &amp; Seven  Only</v>
      </c>
      <c r="IA241" s="1">
        <v>10.09</v>
      </c>
      <c r="IB241" s="1" t="s">
        <v>1122</v>
      </c>
      <c r="IC241" s="1" t="s">
        <v>341</v>
      </c>
      <c r="ID241" s="1">
        <v>7</v>
      </c>
      <c r="IE241" s="3" t="s">
        <v>758</v>
      </c>
    </row>
    <row r="242" spans="1:239" ht="42.75">
      <c r="A242" s="67">
        <v>10.1</v>
      </c>
      <c r="B242" s="68" t="s">
        <v>546</v>
      </c>
      <c r="C242" s="39" t="s">
        <v>342</v>
      </c>
      <c r="D242" s="69">
        <v>30</v>
      </c>
      <c r="E242" s="70" t="s">
        <v>758</v>
      </c>
      <c r="F242" s="71">
        <v>280.35</v>
      </c>
      <c r="G242" s="50">
        <v>30600</v>
      </c>
      <c r="H242" s="50"/>
      <c r="I242" s="51" t="s">
        <v>38</v>
      </c>
      <c r="J242" s="52">
        <f t="shared" si="26"/>
        <v>1</v>
      </c>
      <c r="K242" s="50" t="s">
        <v>39</v>
      </c>
      <c r="L242" s="50" t="s">
        <v>4</v>
      </c>
      <c r="M242" s="53"/>
      <c r="N242" s="50"/>
      <c r="O242" s="50"/>
      <c r="P242" s="54"/>
      <c r="Q242" s="50"/>
      <c r="R242" s="50"/>
      <c r="S242" s="54"/>
      <c r="T242" s="54"/>
      <c r="U242" s="54"/>
      <c r="V242" s="54"/>
      <c r="W242" s="54"/>
      <c r="X242" s="54"/>
      <c r="Y242" s="54"/>
      <c r="Z242" s="54"/>
      <c r="AA242" s="54"/>
      <c r="AB242" s="54"/>
      <c r="AC242" s="54"/>
      <c r="AD242" s="54"/>
      <c r="AE242" s="54"/>
      <c r="AF242" s="54"/>
      <c r="AG242" s="54"/>
      <c r="AH242" s="54"/>
      <c r="AI242" s="54"/>
      <c r="AJ242" s="54"/>
      <c r="AK242" s="54"/>
      <c r="AL242" s="54"/>
      <c r="AM242" s="54"/>
      <c r="AN242" s="54"/>
      <c r="AO242" s="54"/>
      <c r="AP242" s="54"/>
      <c r="AQ242" s="54"/>
      <c r="AR242" s="54"/>
      <c r="AS242" s="54"/>
      <c r="AT242" s="54"/>
      <c r="AU242" s="54"/>
      <c r="AV242" s="54"/>
      <c r="AW242" s="54"/>
      <c r="AX242" s="54"/>
      <c r="AY242" s="54"/>
      <c r="AZ242" s="54"/>
      <c r="BA242" s="42">
        <f t="shared" si="30"/>
        <v>8411</v>
      </c>
      <c r="BB242" s="55">
        <f t="shared" si="31"/>
        <v>8411</v>
      </c>
      <c r="BC242" s="56" t="str">
        <f t="shared" si="32"/>
        <v>INR  Eight Thousand Four Hundred &amp; Eleven  Only</v>
      </c>
      <c r="IA242" s="1">
        <v>10.1</v>
      </c>
      <c r="IB242" s="1" t="s">
        <v>546</v>
      </c>
      <c r="IC242" s="1" t="s">
        <v>342</v>
      </c>
      <c r="ID242" s="1">
        <v>30</v>
      </c>
      <c r="IE242" s="3" t="s">
        <v>758</v>
      </c>
    </row>
    <row r="243" spans="1:237" ht="114">
      <c r="A243" s="67">
        <v>10.11</v>
      </c>
      <c r="B243" s="68" t="s">
        <v>547</v>
      </c>
      <c r="C243" s="39" t="s">
        <v>343</v>
      </c>
      <c r="D243" s="79"/>
      <c r="E243" s="79"/>
      <c r="F243" s="79"/>
      <c r="G243" s="79"/>
      <c r="H243" s="79"/>
      <c r="I243" s="79"/>
      <c r="J243" s="79"/>
      <c r="K243" s="79"/>
      <c r="L243" s="79"/>
      <c r="M243" s="79"/>
      <c r="N243" s="79"/>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c r="AN243" s="79"/>
      <c r="AO243" s="79"/>
      <c r="AP243" s="79"/>
      <c r="AQ243" s="79"/>
      <c r="AR243" s="79"/>
      <c r="AS243" s="79"/>
      <c r="AT243" s="79"/>
      <c r="AU243" s="79"/>
      <c r="AV243" s="79"/>
      <c r="AW243" s="79"/>
      <c r="AX243" s="79"/>
      <c r="AY243" s="79"/>
      <c r="AZ243" s="79"/>
      <c r="BA243" s="79"/>
      <c r="BB243" s="79"/>
      <c r="BC243" s="79"/>
      <c r="IA243" s="1">
        <v>10.11</v>
      </c>
      <c r="IB243" s="1" t="s">
        <v>547</v>
      </c>
      <c r="IC243" s="1" t="s">
        <v>343</v>
      </c>
    </row>
    <row r="244" spans="1:237" ht="15.75">
      <c r="A244" s="67">
        <v>10.12</v>
      </c>
      <c r="B244" s="68" t="s">
        <v>548</v>
      </c>
      <c r="C244" s="39" t="s">
        <v>344</v>
      </c>
      <c r="D244" s="79"/>
      <c r="E244" s="79"/>
      <c r="F244" s="79"/>
      <c r="G244" s="79"/>
      <c r="H244" s="79"/>
      <c r="I244" s="79"/>
      <c r="J244" s="79"/>
      <c r="K244" s="79"/>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c r="AN244" s="79"/>
      <c r="AO244" s="79"/>
      <c r="AP244" s="79"/>
      <c r="AQ244" s="79"/>
      <c r="AR244" s="79"/>
      <c r="AS244" s="79"/>
      <c r="AT244" s="79"/>
      <c r="AU244" s="79"/>
      <c r="AV244" s="79"/>
      <c r="AW244" s="79"/>
      <c r="AX244" s="79"/>
      <c r="AY244" s="79"/>
      <c r="AZ244" s="79"/>
      <c r="BA244" s="79"/>
      <c r="BB244" s="79"/>
      <c r="BC244" s="79"/>
      <c r="IA244" s="1">
        <v>10.12</v>
      </c>
      <c r="IB244" s="1" t="s">
        <v>548</v>
      </c>
      <c r="IC244" s="1" t="s">
        <v>344</v>
      </c>
    </row>
    <row r="245" spans="1:239" ht="28.5">
      <c r="A245" s="67">
        <v>10.13</v>
      </c>
      <c r="B245" s="68" t="s">
        <v>549</v>
      </c>
      <c r="C245" s="39" t="s">
        <v>345</v>
      </c>
      <c r="D245" s="69">
        <v>3</v>
      </c>
      <c r="E245" s="70" t="s">
        <v>70</v>
      </c>
      <c r="F245" s="71">
        <v>105.17</v>
      </c>
      <c r="G245" s="61">
        <v>7563</v>
      </c>
      <c r="H245" s="50"/>
      <c r="I245" s="51" t="s">
        <v>38</v>
      </c>
      <c r="J245" s="52">
        <f t="shared" si="26"/>
        <v>1</v>
      </c>
      <c r="K245" s="50" t="s">
        <v>39</v>
      </c>
      <c r="L245" s="50" t="s">
        <v>4</v>
      </c>
      <c r="M245" s="53"/>
      <c r="N245" s="50"/>
      <c r="O245" s="50"/>
      <c r="P245" s="54"/>
      <c r="Q245" s="50"/>
      <c r="R245" s="50"/>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42">
        <f t="shared" si="30"/>
        <v>316</v>
      </c>
      <c r="BB245" s="55">
        <f t="shared" si="31"/>
        <v>316</v>
      </c>
      <c r="BC245" s="56" t="str">
        <f t="shared" si="32"/>
        <v>INR  Three Hundred &amp; Sixteen  Only</v>
      </c>
      <c r="IA245" s="1">
        <v>10.13</v>
      </c>
      <c r="IB245" s="1" t="s">
        <v>549</v>
      </c>
      <c r="IC245" s="1" t="s">
        <v>345</v>
      </c>
      <c r="ID245" s="1">
        <v>3</v>
      </c>
      <c r="IE245" s="3" t="s">
        <v>70</v>
      </c>
    </row>
    <row r="246" spans="1:237" ht="15.75">
      <c r="A246" s="67">
        <v>10.14</v>
      </c>
      <c r="B246" s="68" t="s">
        <v>550</v>
      </c>
      <c r="C246" s="39" t="s">
        <v>346</v>
      </c>
      <c r="D246" s="79"/>
      <c r="E246" s="79"/>
      <c r="F246" s="79"/>
      <c r="G246" s="79"/>
      <c r="H246" s="79"/>
      <c r="I246" s="79"/>
      <c r="J246" s="79"/>
      <c r="K246" s="79"/>
      <c r="L246" s="79"/>
      <c r="M246" s="79"/>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79"/>
      <c r="AL246" s="79"/>
      <c r="AM246" s="79"/>
      <c r="AN246" s="79"/>
      <c r="AO246" s="79"/>
      <c r="AP246" s="79"/>
      <c r="AQ246" s="79"/>
      <c r="AR246" s="79"/>
      <c r="AS246" s="79"/>
      <c r="AT246" s="79"/>
      <c r="AU246" s="79"/>
      <c r="AV246" s="79"/>
      <c r="AW246" s="79"/>
      <c r="AX246" s="79"/>
      <c r="AY246" s="79"/>
      <c r="AZ246" s="79"/>
      <c r="BA246" s="79"/>
      <c r="BB246" s="79"/>
      <c r="BC246" s="79"/>
      <c r="IA246" s="1">
        <v>10.14</v>
      </c>
      <c r="IB246" s="1" t="s">
        <v>550</v>
      </c>
      <c r="IC246" s="1" t="s">
        <v>346</v>
      </c>
    </row>
    <row r="247" spans="1:239" ht="42.75">
      <c r="A247" s="67">
        <v>10.15</v>
      </c>
      <c r="B247" s="68" t="s">
        <v>551</v>
      </c>
      <c r="C247" s="39" t="s">
        <v>347</v>
      </c>
      <c r="D247" s="69">
        <v>7</v>
      </c>
      <c r="E247" s="70" t="s">
        <v>70</v>
      </c>
      <c r="F247" s="71">
        <v>180.14</v>
      </c>
      <c r="G247" s="61">
        <v>7563</v>
      </c>
      <c r="H247" s="50"/>
      <c r="I247" s="51" t="s">
        <v>38</v>
      </c>
      <c r="J247" s="52">
        <f t="shared" si="26"/>
        <v>1</v>
      </c>
      <c r="K247" s="50" t="s">
        <v>39</v>
      </c>
      <c r="L247" s="50" t="s">
        <v>4</v>
      </c>
      <c r="M247" s="53"/>
      <c r="N247" s="50"/>
      <c r="O247" s="50"/>
      <c r="P247" s="54"/>
      <c r="Q247" s="50"/>
      <c r="R247" s="50"/>
      <c r="S247" s="54"/>
      <c r="T247" s="54"/>
      <c r="U247" s="54"/>
      <c r="V247" s="54"/>
      <c r="W247" s="54"/>
      <c r="X247" s="54"/>
      <c r="Y247" s="54"/>
      <c r="Z247" s="54"/>
      <c r="AA247" s="54"/>
      <c r="AB247" s="54"/>
      <c r="AC247" s="54"/>
      <c r="AD247" s="54"/>
      <c r="AE247" s="54"/>
      <c r="AF247" s="54"/>
      <c r="AG247" s="54"/>
      <c r="AH247" s="54"/>
      <c r="AI247" s="54"/>
      <c r="AJ247" s="54"/>
      <c r="AK247" s="54"/>
      <c r="AL247" s="54"/>
      <c r="AM247" s="54"/>
      <c r="AN247" s="54"/>
      <c r="AO247" s="54"/>
      <c r="AP247" s="54"/>
      <c r="AQ247" s="54"/>
      <c r="AR247" s="54"/>
      <c r="AS247" s="54"/>
      <c r="AT247" s="54"/>
      <c r="AU247" s="54"/>
      <c r="AV247" s="54"/>
      <c r="AW247" s="54"/>
      <c r="AX247" s="54"/>
      <c r="AY247" s="54"/>
      <c r="AZ247" s="54"/>
      <c r="BA247" s="42">
        <f t="shared" si="30"/>
        <v>1261</v>
      </c>
      <c r="BB247" s="55">
        <f t="shared" si="31"/>
        <v>1261</v>
      </c>
      <c r="BC247" s="56" t="str">
        <f t="shared" si="32"/>
        <v>INR  One Thousand Two Hundred &amp; Sixty One  Only</v>
      </c>
      <c r="IA247" s="1">
        <v>10.15</v>
      </c>
      <c r="IB247" s="1" t="s">
        <v>551</v>
      </c>
      <c r="IC247" s="1" t="s">
        <v>347</v>
      </c>
      <c r="ID247" s="1">
        <v>7</v>
      </c>
      <c r="IE247" s="3" t="s">
        <v>70</v>
      </c>
    </row>
    <row r="248" spans="1:237" ht="15.75">
      <c r="A248" s="67">
        <v>10.16</v>
      </c>
      <c r="B248" s="68" t="s">
        <v>552</v>
      </c>
      <c r="C248" s="39" t="s">
        <v>348</v>
      </c>
      <c r="D248" s="79"/>
      <c r="E248" s="79"/>
      <c r="F248" s="79"/>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c r="AV248" s="79"/>
      <c r="AW248" s="79"/>
      <c r="AX248" s="79"/>
      <c r="AY248" s="79"/>
      <c r="AZ248" s="79"/>
      <c r="BA248" s="79"/>
      <c r="BB248" s="79"/>
      <c r="BC248" s="79"/>
      <c r="IA248" s="1">
        <v>10.16</v>
      </c>
      <c r="IB248" s="1" t="s">
        <v>552</v>
      </c>
      <c r="IC248" s="1" t="s">
        <v>348</v>
      </c>
    </row>
    <row r="249" spans="1:239" ht="42.75">
      <c r="A249" s="67">
        <v>10.17</v>
      </c>
      <c r="B249" s="68" t="s">
        <v>551</v>
      </c>
      <c r="C249" s="39" t="s">
        <v>349</v>
      </c>
      <c r="D249" s="69">
        <v>7</v>
      </c>
      <c r="E249" s="70" t="s">
        <v>70</v>
      </c>
      <c r="F249" s="71">
        <v>167.25</v>
      </c>
      <c r="G249" s="61">
        <v>7563</v>
      </c>
      <c r="H249" s="50"/>
      <c r="I249" s="51" t="s">
        <v>38</v>
      </c>
      <c r="J249" s="52">
        <f t="shared" si="26"/>
        <v>1</v>
      </c>
      <c r="K249" s="50" t="s">
        <v>39</v>
      </c>
      <c r="L249" s="50" t="s">
        <v>4</v>
      </c>
      <c r="M249" s="53"/>
      <c r="N249" s="50"/>
      <c r="O249" s="50"/>
      <c r="P249" s="54"/>
      <c r="Q249" s="50"/>
      <c r="R249" s="50"/>
      <c r="S249" s="54"/>
      <c r="T249" s="54"/>
      <c r="U249" s="54"/>
      <c r="V249" s="54"/>
      <c r="W249" s="54"/>
      <c r="X249" s="54"/>
      <c r="Y249" s="54"/>
      <c r="Z249" s="54"/>
      <c r="AA249" s="54"/>
      <c r="AB249" s="54"/>
      <c r="AC249" s="54"/>
      <c r="AD249" s="54"/>
      <c r="AE249" s="54"/>
      <c r="AF249" s="54"/>
      <c r="AG249" s="54"/>
      <c r="AH249" s="54"/>
      <c r="AI249" s="54"/>
      <c r="AJ249" s="54"/>
      <c r="AK249" s="54"/>
      <c r="AL249" s="54"/>
      <c r="AM249" s="54"/>
      <c r="AN249" s="54"/>
      <c r="AO249" s="54"/>
      <c r="AP249" s="54"/>
      <c r="AQ249" s="54"/>
      <c r="AR249" s="54"/>
      <c r="AS249" s="54"/>
      <c r="AT249" s="54"/>
      <c r="AU249" s="54"/>
      <c r="AV249" s="54"/>
      <c r="AW249" s="54"/>
      <c r="AX249" s="54"/>
      <c r="AY249" s="54"/>
      <c r="AZ249" s="54"/>
      <c r="BA249" s="42">
        <f t="shared" si="30"/>
        <v>1171</v>
      </c>
      <c r="BB249" s="55">
        <f t="shared" si="31"/>
        <v>1171</v>
      </c>
      <c r="BC249" s="56" t="str">
        <f t="shared" si="32"/>
        <v>INR  One Thousand One Hundred &amp; Seventy One  Only</v>
      </c>
      <c r="IA249" s="1">
        <v>10.17</v>
      </c>
      <c r="IB249" s="1" t="s">
        <v>551</v>
      </c>
      <c r="IC249" s="1" t="s">
        <v>349</v>
      </c>
      <c r="ID249" s="1">
        <v>7</v>
      </c>
      <c r="IE249" s="3" t="s">
        <v>70</v>
      </c>
    </row>
    <row r="250" spans="1:237" ht="15.75">
      <c r="A250" s="67">
        <v>10.18</v>
      </c>
      <c r="B250" s="68" t="s">
        <v>553</v>
      </c>
      <c r="C250" s="39" t="s">
        <v>350</v>
      </c>
      <c r="D250" s="79"/>
      <c r="E250" s="79"/>
      <c r="F250" s="79"/>
      <c r="G250" s="79"/>
      <c r="H250" s="79"/>
      <c r="I250" s="79"/>
      <c r="J250" s="79"/>
      <c r="K250" s="79"/>
      <c r="L250" s="79"/>
      <c r="M250" s="79"/>
      <c r="N250" s="79"/>
      <c r="O250" s="79"/>
      <c r="P250" s="79"/>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c r="AN250" s="79"/>
      <c r="AO250" s="79"/>
      <c r="AP250" s="79"/>
      <c r="AQ250" s="79"/>
      <c r="AR250" s="79"/>
      <c r="AS250" s="79"/>
      <c r="AT250" s="79"/>
      <c r="AU250" s="79"/>
      <c r="AV250" s="79"/>
      <c r="AW250" s="79"/>
      <c r="AX250" s="79"/>
      <c r="AY250" s="79"/>
      <c r="AZ250" s="79"/>
      <c r="BA250" s="79"/>
      <c r="BB250" s="79"/>
      <c r="BC250" s="79"/>
      <c r="IA250" s="1">
        <v>10.18</v>
      </c>
      <c r="IB250" s="1" t="s">
        <v>553</v>
      </c>
      <c r="IC250" s="1" t="s">
        <v>350</v>
      </c>
    </row>
    <row r="251" spans="1:239" ht="28.5">
      <c r="A251" s="67">
        <v>10.19</v>
      </c>
      <c r="B251" s="68" t="s">
        <v>1123</v>
      </c>
      <c r="C251" s="39" t="s">
        <v>351</v>
      </c>
      <c r="D251" s="69">
        <v>3</v>
      </c>
      <c r="E251" s="70" t="s">
        <v>70</v>
      </c>
      <c r="F251" s="71">
        <v>80.49</v>
      </c>
      <c r="G251" s="61">
        <v>1814</v>
      </c>
      <c r="H251" s="50"/>
      <c r="I251" s="51" t="s">
        <v>38</v>
      </c>
      <c r="J251" s="52">
        <f t="shared" si="26"/>
        <v>1</v>
      </c>
      <c r="K251" s="50" t="s">
        <v>39</v>
      </c>
      <c r="L251" s="50" t="s">
        <v>4</v>
      </c>
      <c r="M251" s="53"/>
      <c r="N251" s="50"/>
      <c r="O251" s="50"/>
      <c r="P251" s="54"/>
      <c r="Q251" s="50"/>
      <c r="R251" s="50"/>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42">
        <f t="shared" si="30"/>
        <v>241</v>
      </c>
      <c r="BB251" s="55">
        <f t="shared" si="31"/>
        <v>241</v>
      </c>
      <c r="BC251" s="56" t="str">
        <f t="shared" si="32"/>
        <v>INR  Two Hundred &amp; Forty One  Only</v>
      </c>
      <c r="IA251" s="1">
        <v>10.19</v>
      </c>
      <c r="IB251" s="1" t="s">
        <v>1123</v>
      </c>
      <c r="IC251" s="1" t="s">
        <v>351</v>
      </c>
      <c r="ID251" s="1">
        <v>3</v>
      </c>
      <c r="IE251" s="3" t="s">
        <v>70</v>
      </c>
    </row>
    <row r="252" spans="1:239" ht="28.5">
      <c r="A252" s="67">
        <v>10.2</v>
      </c>
      <c r="B252" s="68" t="s">
        <v>554</v>
      </c>
      <c r="C252" s="39" t="s">
        <v>352</v>
      </c>
      <c r="D252" s="69">
        <v>7</v>
      </c>
      <c r="E252" s="70" t="s">
        <v>70</v>
      </c>
      <c r="F252" s="71">
        <v>115.73</v>
      </c>
      <c r="G252" s="40"/>
      <c r="H252" s="24"/>
      <c r="I252" s="47" t="s">
        <v>38</v>
      </c>
      <c r="J252" s="48">
        <f t="shared" si="26"/>
        <v>1</v>
      </c>
      <c r="K252" s="24" t="s">
        <v>39</v>
      </c>
      <c r="L252" s="24" t="s">
        <v>4</v>
      </c>
      <c r="M252" s="41"/>
      <c r="N252" s="24"/>
      <c r="O252" s="24"/>
      <c r="P252" s="46"/>
      <c r="Q252" s="24"/>
      <c r="R252" s="24"/>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59"/>
      <c r="BA252" s="42">
        <f aca="true" t="shared" si="33" ref="BA252:BA259">ROUND(total_amount_ba($B$2,$D$2,D252,F252,J252,K252,M252),0)</f>
        <v>810</v>
      </c>
      <c r="BB252" s="60">
        <f t="shared" si="31"/>
        <v>810</v>
      </c>
      <c r="BC252" s="56" t="str">
        <f t="shared" si="32"/>
        <v>INR  Eight Hundred &amp; Ten  Only</v>
      </c>
      <c r="IA252" s="1">
        <v>10.2</v>
      </c>
      <c r="IB252" s="1" t="s">
        <v>554</v>
      </c>
      <c r="IC252" s="1" t="s">
        <v>352</v>
      </c>
      <c r="ID252" s="1">
        <v>7</v>
      </c>
      <c r="IE252" s="3" t="s">
        <v>70</v>
      </c>
    </row>
    <row r="253" spans="1:237" ht="15.75">
      <c r="A253" s="67">
        <v>10.21</v>
      </c>
      <c r="B253" s="68" t="s">
        <v>1124</v>
      </c>
      <c r="C253" s="39" t="s">
        <v>353</v>
      </c>
      <c r="D253" s="79"/>
      <c r="E253" s="79"/>
      <c r="F253" s="79"/>
      <c r="G253" s="79"/>
      <c r="H253" s="79"/>
      <c r="I253" s="79"/>
      <c r="J253" s="79"/>
      <c r="K253" s="79"/>
      <c r="L253" s="79"/>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79"/>
      <c r="AL253" s="79"/>
      <c r="AM253" s="79"/>
      <c r="AN253" s="79"/>
      <c r="AO253" s="79"/>
      <c r="AP253" s="79"/>
      <c r="AQ253" s="79"/>
      <c r="AR253" s="79"/>
      <c r="AS253" s="79"/>
      <c r="AT253" s="79"/>
      <c r="AU253" s="79"/>
      <c r="AV253" s="79"/>
      <c r="AW253" s="79"/>
      <c r="AX253" s="79"/>
      <c r="AY253" s="79"/>
      <c r="AZ253" s="79"/>
      <c r="BA253" s="79"/>
      <c r="BB253" s="79"/>
      <c r="BC253" s="79"/>
      <c r="IA253" s="1">
        <v>10.21</v>
      </c>
      <c r="IB253" s="1" t="s">
        <v>1124</v>
      </c>
      <c r="IC253" s="1" t="s">
        <v>353</v>
      </c>
    </row>
    <row r="254" spans="1:239" ht="28.5">
      <c r="A254" s="67">
        <v>10.22</v>
      </c>
      <c r="B254" s="68" t="s">
        <v>1125</v>
      </c>
      <c r="C254" s="39" t="s">
        <v>354</v>
      </c>
      <c r="D254" s="69">
        <v>7</v>
      </c>
      <c r="E254" s="70" t="s">
        <v>70</v>
      </c>
      <c r="F254" s="71">
        <v>101.66</v>
      </c>
      <c r="G254" s="40"/>
      <c r="H254" s="24"/>
      <c r="I254" s="47" t="s">
        <v>38</v>
      </c>
      <c r="J254" s="48">
        <f>IF(I254="Less(-)",-1,1)</f>
        <v>1</v>
      </c>
      <c r="K254" s="24" t="s">
        <v>39</v>
      </c>
      <c r="L254" s="24" t="s">
        <v>4</v>
      </c>
      <c r="M254" s="41"/>
      <c r="N254" s="24"/>
      <c r="O254" s="24"/>
      <c r="P254" s="46"/>
      <c r="Q254" s="24"/>
      <c r="R254" s="24"/>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59"/>
      <c r="BA254" s="42">
        <f t="shared" si="33"/>
        <v>712</v>
      </c>
      <c r="BB254" s="60">
        <f t="shared" si="31"/>
        <v>712</v>
      </c>
      <c r="BC254" s="56" t="str">
        <f t="shared" si="32"/>
        <v>INR  Seven Hundred &amp; Twelve  Only</v>
      </c>
      <c r="IA254" s="1">
        <v>10.22</v>
      </c>
      <c r="IB254" s="1" t="s">
        <v>1125</v>
      </c>
      <c r="IC254" s="1" t="s">
        <v>354</v>
      </c>
      <c r="ID254" s="1">
        <v>7</v>
      </c>
      <c r="IE254" s="3" t="s">
        <v>70</v>
      </c>
    </row>
    <row r="255" spans="1:237" ht="128.25">
      <c r="A255" s="67">
        <v>10.23</v>
      </c>
      <c r="B255" s="68" t="s">
        <v>555</v>
      </c>
      <c r="C255" s="39" t="s">
        <v>355</v>
      </c>
      <c r="D255" s="79"/>
      <c r="E255" s="79"/>
      <c r="F255" s="79"/>
      <c r="G255" s="79"/>
      <c r="H255" s="79"/>
      <c r="I255" s="79"/>
      <c r="J255" s="79"/>
      <c r="K255" s="79"/>
      <c r="L255" s="79"/>
      <c r="M255" s="79"/>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79"/>
      <c r="AL255" s="79"/>
      <c r="AM255" s="79"/>
      <c r="AN255" s="79"/>
      <c r="AO255" s="79"/>
      <c r="AP255" s="79"/>
      <c r="AQ255" s="79"/>
      <c r="AR255" s="79"/>
      <c r="AS255" s="79"/>
      <c r="AT255" s="79"/>
      <c r="AU255" s="79"/>
      <c r="AV255" s="79"/>
      <c r="AW255" s="79"/>
      <c r="AX255" s="79"/>
      <c r="AY255" s="79"/>
      <c r="AZ255" s="79"/>
      <c r="BA255" s="79"/>
      <c r="BB255" s="79"/>
      <c r="BC255" s="79"/>
      <c r="IA255" s="1">
        <v>10.23</v>
      </c>
      <c r="IB255" s="1" t="s">
        <v>555</v>
      </c>
      <c r="IC255" s="1" t="s">
        <v>355</v>
      </c>
    </row>
    <row r="256" spans="1:239" ht="42.75">
      <c r="A256" s="67">
        <v>10.24</v>
      </c>
      <c r="B256" s="68" t="s">
        <v>653</v>
      </c>
      <c r="C256" s="39" t="s">
        <v>356</v>
      </c>
      <c r="D256" s="69">
        <v>7</v>
      </c>
      <c r="E256" s="70" t="s">
        <v>70</v>
      </c>
      <c r="F256" s="71">
        <v>272.55</v>
      </c>
      <c r="G256" s="66">
        <v>251680</v>
      </c>
      <c r="H256" s="50"/>
      <c r="I256" s="51" t="s">
        <v>38</v>
      </c>
      <c r="J256" s="52">
        <f>IF(I256="Less(-)",-1,1)</f>
        <v>1</v>
      </c>
      <c r="K256" s="50" t="s">
        <v>39</v>
      </c>
      <c r="L256" s="50" t="s">
        <v>4</v>
      </c>
      <c r="M256" s="53"/>
      <c r="N256" s="50"/>
      <c r="O256" s="50"/>
      <c r="P256" s="54"/>
      <c r="Q256" s="50"/>
      <c r="R256" s="50"/>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42">
        <f t="shared" si="33"/>
        <v>1908</v>
      </c>
      <c r="BB256" s="55">
        <f t="shared" si="31"/>
        <v>1908</v>
      </c>
      <c r="BC256" s="56" t="str">
        <f t="shared" si="32"/>
        <v>INR  One Thousand Nine Hundred &amp; Eight  Only</v>
      </c>
      <c r="IA256" s="1">
        <v>10.24</v>
      </c>
      <c r="IB256" s="1" t="s">
        <v>653</v>
      </c>
      <c r="IC256" s="1" t="s">
        <v>356</v>
      </c>
      <c r="ID256" s="1">
        <v>7</v>
      </c>
      <c r="IE256" s="3" t="s">
        <v>70</v>
      </c>
    </row>
    <row r="257" spans="1:239" ht="28.5">
      <c r="A257" s="67">
        <v>10.25</v>
      </c>
      <c r="B257" s="68" t="s">
        <v>549</v>
      </c>
      <c r="C257" s="39" t="s">
        <v>357</v>
      </c>
      <c r="D257" s="69">
        <v>7</v>
      </c>
      <c r="E257" s="70" t="s">
        <v>70</v>
      </c>
      <c r="F257" s="71">
        <v>271.37</v>
      </c>
      <c r="G257" s="66">
        <v>251680</v>
      </c>
      <c r="H257" s="50"/>
      <c r="I257" s="51" t="s">
        <v>38</v>
      </c>
      <c r="J257" s="52">
        <f>IF(I257="Less(-)",-1,1)</f>
        <v>1</v>
      </c>
      <c r="K257" s="50" t="s">
        <v>39</v>
      </c>
      <c r="L257" s="50" t="s">
        <v>4</v>
      </c>
      <c r="M257" s="53"/>
      <c r="N257" s="50"/>
      <c r="O257" s="50"/>
      <c r="P257" s="54"/>
      <c r="Q257" s="50"/>
      <c r="R257" s="50"/>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42">
        <f t="shared" si="33"/>
        <v>1900</v>
      </c>
      <c r="BB257" s="55">
        <f>BA257+SUM(N257:AZ257)</f>
        <v>1900</v>
      </c>
      <c r="BC257" s="56" t="str">
        <f>SpellNumber(L257,BB257)</f>
        <v>INR  One Thousand Nine Hundred    Only</v>
      </c>
      <c r="IA257" s="1">
        <v>10.25</v>
      </c>
      <c r="IB257" s="1" t="s">
        <v>549</v>
      </c>
      <c r="IC257" s="1" t="s">
        <v>357</v>
      </c>
      <c r="ID257" s="1">
        <v>7</v>
      </c>
      <c r="IE257" s="3" t="s">
        <v>70</v>
      </c>
    </row>
    <row r="258" spans="1:237" ht="409.5">
      <c r="A258" s="67">
        <v>10.26</v>
      </c>
      <c r="B258" s="68" t="s">
        <v>1126</v>
      </c>
      <c r="C258" s="39" t="s">
        <v>358</v>
      </c>
      <c r="D258" s="79"/>
      <c r="E258" s="79"/>
      <c r="F258" s="79"/>
      <c r="G258" s="79"/>
      <c r="H258" s="79"/>
      <c r="I258" s="79"/>
      <c r="J258" s="79"/>
      <c r="K258" s="79"/>
      <c r="L258" s="79"/>
      <c r="M258" s="79"/>
      <c r="N258" s="79"/>
      <c r="O258" s="79"/>
      <c r="P258" s="79"/>
      <c r="Q258" s="79"/>
      <c r="R258" s="79"/>
      <c r="S258" s="79"/>
      <c r="T258" s="79"/>
      <c r="U258" s="79"/>
      <c r="V258" s="79"/>
      <c r="W258" s="79"/>
      <c r="X258" s="79"/>
      <c r="Y258" s="79"/>
      <c r="Z258" s="79"/>
      <c r="AA258" s="79"/>
      <c r="AB258" s="79"/>
      <c r="AC258" s="79"/>
      <c r="AD258" s="79"/>
      <c r="AE258" s="79"/>
      <c r="AF258" s="79"/>
      <c r="AG258" s="79"/>
      <c r="AH258" s="79"/>
      <c r="AI258" s="79"/>
      <c r="AJ258" s="79"/>
      <c r="AK258" s="79"/>
      <c r="AL258" s="79"/>
      <c r="AM258" s="79"/>
      <c r="AN258" s="79"/>
      <c r="AO258" s="79"/>
      <c r="AP258" s="79"/>
      <c r="AQ258" s="79"/>
      <c r="AR258" s="79"/>
      <c r="AS258" s="79"/>
      <c r="AT258" s="79"/>
      <c r="AU258" s="79"/>
      <c r="AV258" s="79"/>
      <c r="AW258" s="79"/>
      <c r="AX258" s="79"/>
      <c r="AY258" s="79"/>
      <c r="AZ258" s="79"/>
      <c r="BA258" s="79"/>
      <c r="BB258" s="79"/>
      <c r="BC258" s="79"/>
      <c r="IA258" s="1">
        <v>10.26</v>
      </c>
      <c r="IB258" s="1" t="s">
        <v>1126</v>
      </c>
      <c r="IC258" s="1" t="s">
        <v>358</v>
      </c>
    </row>
    <row r="259" spans="1:239" ht="57">
      <c r="A259" s="67">
        <v>10.27</v>
      </c>
      <c r="B259" s="68" t="s">
        <v>1127</v>
      </c>
      <c r="C259" s="39" t="s">
        <v>359</v>
      </c>
      <c r="D259" s="69">
        <v>40</v>
      </c>
      <c r="E259" s="70" t="s">
        <v>53</v>
      </c>
      <c r="F259" s="71">
        <v>1004.77</v>
      </c>
      <c r="G259" s="61">
        <v>1455</v>
      </c>
      <c r="H259" s="50"/>
      <c r="I259" s="51" t="s">
        <v>38</v>
      </c>
      <c r="J259" s="52">
        <f aca="true" t="shared" si="34" ref="J259:J322">IF(I259="Less(-)",-1,1)</f>
        <v>1</v>
      </c>
      <c r="K259" s="50" t="s">
        <v>39</v>
      </c>
      <c r="L259" s="50" t="s">
        <v>4</v>
      </c>
      <c r="M259" s="53"/>
      <c r="N259" s="50"/>
      <c r="O259" s="50"/>
      <c r="P259" s="54"/>
      <c r="Q259" s="50"/>
      <c r="R259" s="50"/>
      <c r="S259" s="54"/>
      <c r="T259" s="54"/>
      <c r="U259" s="54"/>
      <c r="V259" s="54"/>
      <c r="W259" s="54"/>
      <c r="X259" s="54"/>
      <c r="Y259" s="54"/>
      <c r="Z259" s="54"/>
      <c r="AA259" s="54"/>
      <c r="AB259" s="54"/>
      <c r="AC259" s="54"/>
      <c r="AD259" s="54"/>
      <c r="AE259" s="54"/>
      <c r="AF259" s="54"/>
      <c r="AG259" s="54"/>
      <c r="AH259" s="54"/>
      <c r="AI259" s="54"/>
      <c r="AJ259" s="54"/>
      <c r="AK259" s="54"/>
      <c r="AL259" s="54"/>
      <c r="AM259" s="54"/>
      <c r="AN259" s="54"/>
      <c r="AO259" s="54"/>
      <c r="AP259" s="54"/>
      <c r="AQ259" s="54"/>
      <c r="AR259" s="54"/>
      <c r="AS259" s="54"/>
      <c r="AT259" s="54"/>
      <c r="AU259" s="54"/>
      <c r="AV259" s="54"/>
      <c r="AW259" s="54"/>
      <c r="AX259" s="54"/>
      <c r="AY259" s="54"/>
      <c r="AZ259" s="54"/>
      <c r="BA259" s="42">
        <f t="shared" si="33"/>
        <v>40191</v>
      </c>
      <c r="BB259" s="55">
        <f>BA259+SUM(N259:AZ259)</f>
        <v>40191</v>
      </c>
      <c r="BC259" s="56" t="str">
        <f>SpellNumber(L259,BB259)</f>
        <v>INR  Forty Thousand One Hundred &amp; Ninety One  Only</v>
      </c>
      <c r="IA259" s="1">
        <v>10.27</v>
      </c>
      <c r="IB259" s="1" t="s">
        <v>1127</v>
      </c>
      <c r="IC259" s="1" t="s">
        <v>359</v>
      </c>
      <c r="ID259" s="1">
        <v>40</v>
      </c>
      <c r="IE259" s="3" t="s">
        <v>53</v>
      </c>
    </row>
    <row r="260" spans="1:237" ht="256.5">
      <c r="A260" s="67">
        <v>10.28</v>
      </c>
      <c r="B260" s="68" t="s">
        <v>1128</v>
      </c>
      <c r="C260" s="39" t="s">
        <v>360</v>
      </c>
      <c r="D260" s="79"/>
      <c r="E260" s="79"/>
      <c r="F260" s="79"/>
      <c r="G260" s="79"/>
      <c r="H260" s="79"/>
      <c r="I260" s="79"/>
      <c r="J260" s="79"/>
      <c r="K260" s="79"/>
      <c r="L260" s="79"/>
      <c r="M260" s="79"/>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79"/>
      <c r="AL260" s="79"/>
      <c r="AM260" s="79"/>
      <c r="AN260" s="79"/>
      <c r="AO260" s="79"/>
      <c r="AP260" s="79"/>
      <c r="AQ260" s="79"/>
      <c r="AR260" s="79"/>
      <c r="AS260" s="79"/>
      <c r="AT260" s="79"/>
      <c r="AU260" s="79"/>
      <c r="AV260" s="79"/>
      <c r="AW260" s="79"/>
      <c r="AX260" s="79"/>
      <c r="AY260" s="79"/>
      <c r="AZ260" s="79"/>
      <c r="BA260" s="79"/>
      <c r="BB260" s="79"/>
      <c r="BC260" s="79"/>
      <c r="IA260" s="1">
        <v>10.28</v>
      </c>
      <c r="IB260" s="1" t="s">
        <v>1128</v>
      </c>
      <c r="IC260" s="1" t="s">
        <v>360</v>
      </c>
    </row>
    <row r="261" spans="1:239" ht="42.75">
      <c r="A261" s="67">
        <v>10.29</v>
      </c>
      <c r="B261" s="68" t="s">
        <v>1129</v>
      </c>
      <c r="C261" s="39" t="s">
        <v>361</v>
      </c>
      <c r="D261" s="69">
        <v>7</v>
      </c>
      <c r="E261" s="70" t="s">
        <v>53</v>
      </c>
      <c r="F261" s="71">
        <v>1033.97</v>
      </c>
      <c r="G261" s="66">
        <v>8735</v>
      </c>
      <c r="H261" s="50"/>
      <c r="I261" s="51" t="s">
        <v>38</v>
      </c>
      <c r="J261" s="52">
        <f t="shared" si="34"/>
        <v>1</v>
      </c>
      <c r="K261" s="50" t="s">
        <v>39</v>
      </c>
      <c r="L261" s="50" t="s">
        <v>4</v>
      </c>
      <c r="M261" s="53"/>
      <c r="N261" s="50"/>
      <c r="O261" s="50"/>
      <c r="P261" s="54"/>
      <c r="Q261" s="50"/>
      <c r="R261" s="50"/>
      <c r="S261" s="54"/>
      <c r="T261" s="54"/>
      <c r="U261" s="54"/>
      <c r="V261" s="54"/>
      <c r="W261" s="54"/>
      <c r="X261" s="54"/>
      <c r="Y261" s="54"/>
      <c r="Z261" s="54"/>
      <c r="AA261" s="54"/>
      <c r="AB261" s="54"/>
      <c r="AC261" s="54"/>
      <c r="AD261" s="54"/>
      <c r="AE261" s="54"/>
      <c r="AF261" s="54"/>
      <c r="AG261" s="54"/>
      <c r="AH261" s="54"/>
      <c r="AI261" s="54"/>
      <c r="AJ261" s="54"/>
      <c r="AK261" s="54"/>
      <c r="AL261" s="54"/>
      <c r="AM261" s="54"/>
      <c r="AN261" s="54"/>
      <c r="AO261" s="54"/>
      <c r="AP261" s="54"/>
      <c r="AQ261" s="54"/>
      <c r="AR261" s="54"/>
      <c r="AS261" s="54"/>
      <c r="AT261" s="54"/>
      <c r="AU261" s="54"/>
      <c r="AV261" s="54"/>
      <c r="AW261" s="54"/>
      <c r="AX261" s="54"/>
      <c r="AY261" s="54"/>
      <c r="AZ261" s="54"/>
      <c r="BA261" s="42">
        <f aca="true" t="shared" si="35" ref="BA261:BA277">ROUND(total_amount_ba($B$2,$D$2,D261,F261,J261,K261,M261),0)</f>
        <v>7238</v>
      </c>
      <c r="BB261" s="55">
        <f aca="true" t="shared" si="36" ref="BB260:BB277">BA261+SUM(N261:AZ261)</f>
        <v>7238</v>
      </c>
      <c r="BC261" s="56" t="str">
        <f aca="true" t="shared" si="37" ref="BC260:BC277">SpellNumber(L261,BB261)</f>
        <v>INR  Seven Thousand Two Hundred &amp; Thirty Eight  Only</v>
      </c>
      <c r="IA261" s="1">
        <v>10.29</v>
      </c>
      <c r="IB261" s="1" t="s">
        <v>1129</v>
      </c>
      <c r="IC261" s="1" t="s">
        <v>361</v>
      </c>
      <c r="ID261" s="1">
        <v>7</v>
      </c>
      <c r="IE261" s="3" t="s">
        <v>53</v>
      </c>
    </row>
    <row r="262" spans="1:239" ht="42.75">
      <c r="A262" s="67">
        <v>10.3</v>
      </c>
      <c r="B262" s="68" t="s">
        <v>1130</v>
      </c>
      <c r="C262" s="39" t="s">
        <v>362</v>
      </c>
      <c r="D262" s="69">
        <v>7</v>
      </c>
      <c r="E262" s="70" t="s">
        <v>53</v>
      </c>
      <c r="F262" s="71">
        <v>919.33</v>
      </c>
      <c r="G262" s="40"/>
      <c r="H262" s="24"/>
      <c r="I262" s="47" t="s">
        <v>38</v>
      </c>
      <c r="J262" s="48">
        <f t="shared" si="34"/>
        <v>1</v>
      </c>
      <c r="K262" s="24" t="s">
        <v>39</v>
      </c>
      <c r="L262" s="24" t="s">
        <v>4</v>
      </c>
      <c r="M262" s="41"/>
      <c r="N262" s="24"/>
      <c r="O262" s="24"/>
      <c r="P262" s="46"/>
      <c r="Q262" s="24"/>
      <c r="R262" s="24"/>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59"/>
      <c r="BA262" s="42">
        <f t="shared" si="35"/>
        <v>6435</v>
      </c>
      <c r="BB262" s="60">
        <f t="shared" si="36"/>
        <v>6435</v>
      </c>
      <c r="BC262" s="56" t="str">
        <f t="shared" si="37"/>
        <v>INR  Six Thousand Four Hundred &amp; Thirty Five  Only</v>
      </c>
      <c r="IA262" s="1">
        <v>10.3</v>
      </c>
      <c r="IB262" s="1" t="s">
        <v>1130</v>
      </c>
      <c r="IC262" s="1" t="s">
        <v>362</v>
      </c>
      <c r="ID262" s="1">
        <v>7</v>
      </c>
      <c r="IE262" s="3" t="s">
        <v>53</v>
      </c>
    </row>
    <row r="263" spans="1:239" ht="313.5">
      <c r="A263" s="67">
        <v>10.31</v>
      </c>
      <c r="B263" s="68" t="s">
        <v>1131</v>
      </c>
      <c r="C263" s="39" t="s">
        <v>363</v>
      </c>
      <c r="D263" s="69">
        <v>15</v>
      </c>
      <c r="E263" s="70" t="s">
        <v>53</v>
      </c>
      <c r="F263" s="71">
        <v>588.82</v>
      </c>
      <c r="G263" s="40"/>
      <c r="H263" s="24"/>
      <c r="I263" s="47" t="s">
        <v>38</v>
      </c>
      <c r="J263" s="48">
        <f t="shared" si="34"/>
        <v>1</v>
      </c>
      <c r="K263" s="24" t="s">
        <v>39</v>
      </c>
      <c r="L263" s="24" t="s">
        <v>4</v>
      </c>
      <c r="M263" s="41"/>
      <c r="N263" s="24"/>
      <c r="O263" s="24"/>
      <c r="P263" s="46"/>
      <c r="Q263" s="24"/>
      <c r="R263" s="24"/>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59"/>
      <c r="BA263" s="42">
        <f t="shared" si="35"/>
        <v>8832</v>
      </c>
      <c r="BB263" s="60">
        <f t="shared" si="36"/>
        <v>8832</v>
      </c>
      <c r="BC263" s="56" t="str">
        <f t="shared" si="37"/>
        <v>INR  Eight Thousand Eight Hundred &amp; Thirty Two  Only</v>
      </c>
      <c r="IA263" s="1">
        <v>10.31</v>
      </c>
      <c r="IB263" s="1" t="s">
        <v>1131</v>
      </c>
      <c r="IC263" s="1" t="s">
        <v>363</v>
      </c>
      <c r="ID263" s="1">
        <v>15</v>
      </c>
      <c r="IE263" s="3" t="s">
        <v>53</v>
      </c>
    </row>
    <row r="264" spans="1:237" ht="409.5">
      <c r="A264" s="67">
        <v>10.32</v>
      </c>
      <c r="B264" s="68" t="s">
        <v>556</v>
      </c>
      <c r="C264" s="39" t="s">
        <v>364</v>
      </c>
      <c r="D264" s="79"/>
      <c r="E264" s="79"/>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c r="AU264" s="79"/>
      <c r="AV264" s="79"/>
      <c r="AW264" s="79"/>
      <c r="AX264" s="79"/>
      <c r="AY264" s="79"/>
      <c r="AZ264" s="79"/>
      <c r="BA264" s="79"/>
      <c r="BB264" s="79"/>
      <c r="BC264" s="79"/>
      <c r="IA264" s="1">
        <v>10.32</v>
      </c>
      <c r="IB264" s="1" t="s">
        <v>556</v>
      </c>
      <c r="IC264" s="1" t="s">
        <v>364</v>
      </c>
    </row>
    <row r="265" spans="1:239" ht="128.25">
      <c r="A265" s="67">
        <v>10.33</v>
      </c>
      <c r="B265" s="68" t="s">
        <v>557</v>
      </c>
      <c r="C265" s="39" t="s">
        <v>365</v>
      </c>
      <c r="D265" s="69">
        <v>7</v>
      </c>
      <c r="E265" s="70" t="s">
        <v>53</v>
      </c>
      <c r="F265" s="71">
        <v>1395.61</v>
      </c>
      <c r="G265" s="40"/>
      <c r="H265" s="24"/>
      <c r="I265" s="47" t="s">
        <v>38</v>
      </c>
      <c r="J265" s="48">
        <f t="shared" si="34"/>
        <v>1</v>
      </c>
      <c r="K265" s="24" t="s">
        <v>39</v>
      </c>
      <c r="L265" s="24" t="s">
        <v>4</v>
      </c>
      <c r="M265" s="41"/>
      <c r="N265" s="24"/>
      <c r="O265" s="24"/>
      <c r="P265" s="46"/>
      <c r="Q265" s="24"/>
      <c r="R265" s="24"/>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59"/>
      <c r="BA265" s="42">
        <f t="shared" si="35"/>
        <v>9769</v>
      </c>
      <c r="BB265" s="60">
        <f t="shared" si="36"/>
        <v>9769</v>
      </c>
      <c r="BC265" s="56" t="str">
        <f t="shared" si="37"/>
        <v>INR  Nine Thousand Seven Hundred &amp; Sixty Nine  Only</v>
      </c>
      <c r="IA265" s="1">
        <v>10.33</v>
      </c>
      <c r="IB265" s="1" t="s">
        <v>557</v>
      </c>
      <c r="IC265" s="1" t="s">
        <v>365</v>
      </c>
      <c r="ID265" s="1">
        <v>7</v>
      </c>
      <c r="IE265" s="3" t="s">
        <v>53</v>
      </c>
    </row>
    <row r="266" spans="1:239" ht="199.5">
      <c r="A266" s="67">
        <v>10.34</v>
      </c>
      <c r="B266" s="68" t="s">
        <v>1132</v>
      </c>
      <c r="C266" s="39" t="s">
        <v>366</v>
      </c>
      <c r="D266" s="69">
        <v>115</v>
      </c>
      <c r="E266" s="70" t="s">
        <v>53</v>
      </c>
      <c r="F266" s="71">
        <v>1708.85</v>
      </c>
      <c r="G266" s="66">
        <v>20610</v>
      </c>
      <c r="H266" s="50"/>
      <c r="I266" s="51" t="s">
        <v>38</v>
      </c>
      <c r="J266" s="52">
        <f t="shared" si="34"/>
        <v>1</v>
      </c>
      <c r="K266" s="50" t="s">
        <v>39</v>
      </c>
      <c r="L266" s="50" t="s">
        <v>4</v>
      </c>
      <c r="M266" s="53"/>
      <c r="N266" s="50"/>
      <c r="O266" s="50"/>
      <c r="P266" s="54"/>
      <c r="Q266" s="50"/>
      <c r="R266" s="50"/>
      <c r="S266" s="54"/>
      <c r="T266" s="54"/>
      <c r="U266" s="54"/>
      <c r="V266" s="54"/>
      <c r="W266" s="54"/>
      <c r="X266" s="54"/>
      <c r="Y266" s="54"/>
      <c r="Z266" s="54"/>
      <c r="AA266" s="54"/>
      <c r="AB266" s="54"/>
      <c r="AC266" s="54"/>
      <c r="AD266" s="54"/>
      <c r="AE266" s="54"/>
      <c r="AF266" s="54"/>
      <c r="AG266" s="54"/>
      <c r="AH266" s="54"/>
      <c r="AI266" s="54"/>
      <c r="AJ266" s="54"/>
      <c r="AK266" s="54"/>
      <c r="AL266" s="54"/>
      <c r="AM266" s="54"/>
      <c r="AN266" s="54"/>
      <c r="AO266" s="54"/>
      <c r="AP266" s="54"/>
      <c r="AQ266" s="54"/>
      <c r="AR266" s="54"/>
      <c r="AS266" s="54"/>
      <c r="AT266" s="54"/>
      <c r="AU266" s="54"/>
      <c r="AV266" s="54"/>
      <c r="AW266" s="54"/>
      <c r="AX266" s="54"/>
      <c r="AY266" s="54"/>
      <c r="AZ266" s="54"/>
      <c r="BA266" s="42">
        <f t="shared" si="35"/>
        <v>196518</v>
      </c>
      <c r="BB266" s="55">
        <f t="shared" si="36"/>
        <v>196518</v>
      </c>
      <c r="BC266" s="56" t="str">
        <f t="shared" si="37"/>
        <v>INR  One Lakh Ninety Six Thousand Five Hundred &amp; Eighteen  Only</v>
      </c>
      <c r="IA266" s="1">
        <v>10.34</v>
      </c>
      <c r="IB266" s="1" t="s">
        <v>1132</v>
      </c>
      <c r="IC266" s="1" t="s">
        <v>366</v>
      </c>
      <c r="ID266" s="1">
        <v>115</v>
      </c>
      <c r="IE266" s="3" t="s">
        <v>53</v>
      </c>
    </row>
    <row r="267" spans="1:239" ht="409.5">
      <c r="A267" s="67">
        <v>10.35</v>
      </c>
      <c r="B267" s="68" t="s">
        <v>558</v>
      </c>
      <c r="C267" s="39" t="s">
        <v>367</v>
      </c>
      <c r="D267" s="69">
        <v>7</v>
      </c>
      <c r="E267" s="70" t="s">
        <v>53</v>
      </c>
      <c r="F267" s="71">
        <v>1506.97</v>
      </c>
      <c r="G267" s="40"/>
      <c r="H267" s="24"/>
      <c r="I267" s="47" t="s">
        <v>38</v>
      </c>
      <c r="J267" s="48">
        <f t="shared" si="34"/>
        <v>1</v>
      </c>
      <c r="K267" s="24" t="s">
        <v>39</v>
      </c>
      <c r="L267" s="24" t="s">
        <v>4</v>
      </c>
      <c r="M267" s="41"/>
      <c r="N267" s="24"/>
      <c r="O267" s="24"/>
      <c r="P267" s="46"/>
      <c r="Q267" s="24"/>
      <c r="R267" s="24"/>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59"/>
      <c r="BA267" s="42">
        <f t="shared" si="35"/>
        <v>10549</v>
      </c>
      <c r="BB267" s="60">
        <f t="shared" si="36"/>
        <v>10549</v>
      </c>
      <c r="BC267" s="56" t="str">
        <f t="shared" si="37"/>
        <v>INR  Ten Thousand Five Hundred &amp; Forty Nine  Only</v>
      </c>
      <c r="IA267" s="1">
        <v>10.35</v>
      </c>
      <c r="IB267" s="1" t="s">
        <v>558</v>
      </c>
      <c r="IC267" s="1" t="s">
        <v>367</v>
      </c>
      <c r="ID267" s="1">
        <v>7</v>
      </c>
      <c r="IE267" s="3" t="s">
        <v>53</v>
      </c>
    </row>
    <row r="268" spans="1:239" ht="128.25">
      <c r="A268" s="67">
        <v>10.36</v>
      </c>
      <c r="B268" s="68" t="s">
        <v>1133</v>
      </c>
      <c r="C268" s="39" t="s">
        <v>368</v>
      </c>
      <c r="D268" s="69">
        <v>35</v>
      </c>
      <c r="E268" s="70" t="s">
        <v>53</v>
      </c>
      <c r="F268" s="71">
        <v>269.48</v>
      </c>
      <c r="G268" s="66">
        <v>37800</v>
      </c>
      <c r="H268" s="50"/>
      <c r="I268" s="51" t="s">
        <v>38</v>
      </c>
      <c r="J268" s="52">
        <f t="shared" si="34"/>
        <v>1</v>
      </c>
      <c r="K268" s="50" t="s">
        <v>39</v>
      </c>
      <c r="L268" s="50" t="s">
        <v>4</v>
      </c>
      <c r="M268" s="53"/>
      <c r="N268" s="50"/>
      <c r="O268" s="50"/>
      <c r="P268" s="54"/>
      <c r="Q268" s="50"/>
      <c r="R268" s="50"/>
      <c r="S268" s="54"/>
      <c r="T268" s="54"/>
      <c r="U268" s="54"/>
      <c r="V268" s="54"/>
      <c r="W268" s="54"/>
      <c r="X268" s="54"/>
      <c r="Y268" s="54"/>
      <c r="Z268" s="54"/>
      <c r="AA268" s="54"/>
      <c r="AB268" s="54"/>
      <c r="AC268" s="54"/>
      <c r="AD268" s="54"/>
      <c r="AE268" s="54"/>
      <c r="AF268" s="54"/>
      <c r="AG268" s="54"/>
      <c r="AH268" s="54"/>
      <c r="AI268" s="54"/>
      <c r="AJ268" s="54"/>
      <c r="AK268" s="54"/>
      <c r="AL268" s="54"/>
      <c r="AM268" s="54"/>
      <c r="AN268" s="54"/>
      <c r="AO268" s="54"/>
      <c r="AP268" s="54"/>
      <c r="AQ268" s="54"/>
      <c r="AR268" s="54"/>
      <c r="AS268" s="54"/>
      <c r="AT268" s="54"/>
      <c r="AU268" s="54"/>
      <c r="AV268" s="54"/>
      <c r="AW268" s="54"/>
      <c r="AX268" s="54"/>
      <c r="AY268" s="54"/>
      <c r="AZ268" s="54"/>
      <c r="BA268" s="42">
        <f t="shared" si="35"/>
        <v>9432</v>
      </c>
      <c r="BB268" s="55">
        <f t="shared" si="36"/>
        <v>9432</v>
      </c>
      <c r="BC268" s="56" t="str">
        <f t="shared" si="37"/>
        <v>INR  Nine Thousand Four Hundred &amp; Thirty Two  Only</v>
      </c>
      <c r="IA268" s="1">
        <v>10.36</v>
      </c>
      <c r="IB268" s="1" t="s">
        <v>1133</v>
      </c>
      <c r="IC268" s="1" t="s">
        <v>368</v>
      </c>
      <c r="ID268" s="1">
        <v>35</v>
      </c>
      <c r="IE268" s="3" t="s">
        <v>53</v>
      </c>
    </row>
    <row r="269" spans="1:237" ht="15.75">
      <c r="A269" s="67">
        <v>11</v>
      </c>
      <c r="B269" s="68" t="s">
        <v>54</v>
      </c>
      <c r="C269" s="39" t="s">
        <v>369</v>
      </c>
      <c r="D269" s="79"/>
      <c r="E269" s="79"/>
      <c r="F269" s="79"/>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79"/>
      <c r="AL269" s="79"/>
      <c r="AM269" s="79"/>
      <c r="AN269" s="79"/>
      <c r="AO269" s="79"/>
      <c r="AP269" s="79"/>
      <c r="AQ269" s="79"/>
      <c r="AR269" s="79"/>
      <c r="AS269" s="79"/>
      <c r="AT269" s="79"/>
      <c r="AU269" s="79"/>
      <c r="AV269" s="79"/>
      <c r="AW269" s="79"/>
      <c r="AX269" s="79"/>
      <c r="AY269" s="79"/>
      <c r="AZ269" s="79"/>
      <c r="BA269" s="79"/>
      <c r="BB269" s="79"/>
      <c r="BC269" s="79"/>
      <c r="IA269" s="1">
        <v>11</v>
      </c>
      <c r="IB269" s="1" t="s">
        <v>54</v>
      </c>
      <c r="IC269" s="1" t="s">
        <v>369</v>
      </c>
    </row>
    <row r="270" spans="1:237" ht="15.75">
      <c r="A270" s="67">
        <v>11.01</v>
      </c>
      <c r="B270" s="68" t="s">
        <v>81</v>
      </c>
      <c r="C270" s="39" t="s">
        <v>370</v>
      </c>
      <c r="D270" s="79"/>
      <c r="E270" s="79"/>
      <c r="F270" s="79"/>
      <c r="G270" s="79"/>
      <c r="H270" s="79"/>
      <c r="I270" s="79"/>
      <c r="J270" s="79"/>
      <c r="K270" s="79"/>
      <c r="L270" s="79"/>
      <c r="M270" s="79"/>
      <c r="N270" s="79"/>
      <c r="O270" s="79"/>
      <c r="P270" s="79"/>
      <c r="Q270" s="79"/>
      <c r="R270" s="79"/>
      <c r="S270" s="79"/>
      <c r="T270" s="79"/>
      <c r="U270" s="79"/>
      <c r="V270" s="79"/>
      <c r="W270" s="79"/>
      <c r="X270" s="79"/>
      <c r="Y270" s="79"/>
      <c r="Z270" s="79"/>
      <c r="AA270" s="79"/>
      <c r="AB270" s="79"/>
      <c r="AC270" s="79"/>
      <c r="AD270" s="79"/>
      <c r="AE270" s="79"/>
      <c r="AF270" s="79"/>
      <c r="AG270" s="79"/>
      <c r="AH270" s="79"/>
      <c r="AI270" s="79"/>
      <c r="AJ270" s="79"/>
      <c r="AK270" s="79"/>
      <c r="AL270" s="79"/>
      <c r="AM270" s="79"/>
      <c r="AN270" s="79"/>
      <c r="AO270" s="79"/>
      <c r="AP270" s="79"/>
      <c r="AQ270" s="79"/>
      <c r="AR270" s="79"/>
      <c r="AS270" s="79"/>
      <c r="AT270" s="79"/>
      <c r="AU270" s="79"/>
      <c r="AV270" s="79"/>
      <c r="AW270" s="79"/>
      <c r="AX270" s="79"/>
      <c r="AY270" s="79"/>
      <c r="AZ270" s="79"/>
      <c r="BA270" s="79"/>
      <c r="BB270" s="79"/>
      <c r="BC270" s="79"/>
      <c r="IA270" s="1">
        <v>11.01</v>
      </c>
      <c r="IB270" s="1" t="s">
        <v>81</v>
      </c>
      <c r="IC270" s="1" t="s">
        <v>370</v>
      </c>
    </row>
    <row r="271" spans="1:239" ht="57">
      <c r="A271" s="67">
        <v>11.02</v>
      </c>
      <c r="B271" s="68" t="s">
        <v>56</v>
      </c>
      <c r="C271" s="39" t="s">
        <v>371</v>
      </c>
      <c r="D271" s="69">
        <v>75</v>
      </c>
      <c r="E271" s="70" t="s">
        <v>53</v>
      </c>
      <c r="F271" s="71">
        <v>258.08</v>
      </c>
      <c r="G271" s="40"/>
      <c r="H271" s="24"/>
      <c r="I271" s="47" t="s">
        <v>38</v>
      </c>
      <c r="J271" s="48">
        <f t="shared" si="34"/>
        <v>1</v>
      </c>
      <c r="K271" s="24" t="s">
        <v>39</v>
      </c>
      <c r="L271" s="24" t="s">
        <v>4</v>
      </c>
      <c r="M271" s="41"/>
      <c r="N271" s="24"/>
      <c r="O271" s="24"/>
      <c r="P271" s="46"/>
      <c r="Q271" s="24"/>
      <c r="R271" s="24"/>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59"/>
      <c r="BA271" s="42">
        <f t="shared" si="35"/>
        <v>19356</v>
      </c>
      <c r="BB271" s="60">
        <f t="shared" si="36"/>
        <v>19356</v>
      </c>
      <c r="BC271" s="56" t="str">
        <f t="shared" si="37"/>
        <v>INR  Nineteen Thousand Three Hundred &amp; Fifty Six  Only</v>
      </c>
      <c r="IA271" s="1">
        <v>11.02</v>
      </c>
      <c r="IB271" s="1" t="s">
        <v>56</v>
      </c>
      <c r="IC271" s="1" t="s">
        <v>371</v>
      </c>
      <c r="ID271" s="1">
        <v>75</v>
      </c>
      <c r="IE271" s="3" t="s">
        <v>53</v>
      </c>
    </row>
    <row r="272" spans="1:237" ht="28.5">
      <c r="A272" s="67">
        <v>11.03</v>
      </c>
      <c r="B272" s="68" t="s">
        <v>55</v>
      </c>
      <c r="C272" s="39" t="s">
        <v>372</v>
      </c>
      <c r="D272" s="79"/>
      <c r="E272" s="79"/>
      <c r="F272" s="79"/>
      <c r="G272" s="79"/>
      <c r="H272" s="79"/>
      <c r="I272" s="79"/>
      <c r="J272" s="79"/>
      <c r="K272" s="79"/>
      <c r="L272" s="79"/>
      <c r="M272" s="79"/>
      <c r="N272" s="79"/>
      <c r="O272" s="79"/>
      <c r="P272" s="79"/>
      <c r="Q272" s="79"/>
      <c r="R272" s="79"/>
      <c r="S272" s="79"/>
      <c r="T272" s="79"/>
      <c r="U272" s="79"/>
      <c r="V272" s="79"/>
      <c r="W272" s="79"/>
      <c r="X272" s="79"/>
      <c r="Y272" s="79"/>
      <c r="Z272" s="79"/>
      <c r="AA272" s="79"/>
      <c r="AB272" s="79"/>
      <c r="AC272" s="79"/>
      <c r="AD272" s="79"/>
      <c r="AE272" s="79"/>
      <c r="AF272" s="79"/>
      <c r="AG272" s="79"/>
      <c r="AH272" s="79"/>
      <c r="AI272" s="79"/>
      <c r="AJ272" s="79"/>
      <c r="AK272" s="79"/>
      <c r="AL272" s="79"/>
      <c r="AM272" s="79"/>
      <c r="AN272" s="79"/>
      <c r="AO272" s="79"/>
      <c r="AP272" s="79"/>
      <c r="AQ272" s="79"/>
      <c r="AR272" s="79"/>
      <c r="AS272" s="79"/>
      <c r="AT272" s="79"/>
      <c r="AU272" s="79"/>
      <c r="AV272" s="79"/>
      <c r="AW272" s="79"/>
      <c r="AX272" s="79"/>
      <c r="AY272" s="79"/>
      <c r="AZ272" s="79"/>
      <c r="BA272" s="79"/>
      <c r="BB272" s="79"/>
      <c r="BC272" s="79"/>
      <c r="IA272" s="1">
        <v>11.03</v>
      </c>
      <c r="IB272" s="1" t="s">
        <v>55</v>
      </c>
      <c r="IC272" s="1" t="s">
        <v>372</v>
      </c>
    </row>
    <row r="273" spans="1:239" ht="57">
      <c r="A273" s="67">
        <v>11.04</v>
      </c>
      <c r="B273" s="68" t="s">
        <v>56</v>
      </c>
      <c r="C273" s="39" t="s">
        <v>373</v>
      </c>
      <c r="D273" s="69">
        <v>75</v>
      </c>
      <c r="E273" s="70" t="s">
        <v>53</v>
      </c>
      <c r="F273" s="71">
        <v>297.32</v>
      </c>
      <c r="G273" s="66">
        <v>37800</v>
      </c>
      <c r="H273" s="50"/>
      <c r="I273" s="51" t="s">
        <v>38</v>
      </c>
      <c r="J273" s="52">
        <f t="shared" si="34"/>
        <v>1</v>
      </c>
      <c r="K273" s="50" t="s">
        <v>39</v>
      </c>
      <c r="L273" s="50" t="s">
        <v>4</v>
      </c>
      <c r="M273" s="53"/>
      <c r="N273" s="50"/>
      <c r="O273" s="50"/>
      <c r="P273" s="54"/>
      <c r="Q273" s="50"/>
      <c r="R273" s="50"/>
      <c r="S273" s="54"/>
      <c r="T273" s="54"/>
      <c r="U273" s="54"/>
      <c r="V273" s="54"/>
      <c r="W273" s="54"/>
      <c r="X273" s="54"/>
      <c r="Y273" s="54"/>
      <c r="Z273" s="54"/>
      <c r="AA273" s="54"/>
      <c r="AB273" s="54"/>
      <c r="AC273" s="54"/>
      <c r="AD273" s="54"/>
      <c r="AE273" s="54"/>
      <c r="AF273" s="54"/>
      <c r="AG273" s="54"/>
      <c r="AH273" s="54"/>
      <c r="AI273" s="54"/>
      <c r="AJ273" s="54"/>
      <c r="AK273" s="54"/>
      <c r="AL273" s="54"/>
      <c r="AM273" s="54"/>
      <c r="AN273" s="54"/>
      <c r="AO273" s="54"/>
      <c r="AP273" s="54"/>
      <c r="AQ273" s="54"/>
      <c r="AR273" s="54"/>
      <c r="AS273" s="54"/>
      <c r="AT273" s="54"/>
      <c r="AU273" s="54"/>
      <c r="AV273" s="54"/>
      <c r="AW273" s="54"/>
      <c r="AX273" s="54"/>
      <c r="AY273" s="54"/>
      <c r="AZ273" s="54"/>
      <c r="BA273" s="42">
        <f t="shared" si="35"/>
        <v>22299</v>
      </c>
      <c r="BB273" s="55">
        <f t="shared" si="36"/>
        <v>22299</v>
      </c>
      <c r="BC273" s="56" t="str">
        <f t="shared" si="37"/>
        <v>INR  Twenty Two Thousand Two Hundred &amp; Ninety Nine  Only</v>
      </c>
      <c r="IA273" s="1">
        <v>11.04</v>
      </c>
      <c r="IB273" s="1" t="s">
        <v>56</v>
      </c>
      <c r="IC273" s="1" t="s">
        <v>373</v>
      </c>
      <c r="ID273" s="1">
        <v>75</v>
      </c>
      <c r="IE273" s="3" t="s">
        <v>53</v>
      </c>
    </row>
    <row r="274" spans="1:239" ht="57">
      <c r="A274" s="67">
        <v>11.05</v>
      </c>
      <c r="B274" s="68" t="s">
        <v>1134</v>
      </c>
      <c r="C274" s="39" t="s">
        <v>374</v>
      </c>
      <c r="D274" s="69">
        <v>20</v>
      </c>
      <c r="E274" s="70" t="s">
        <v>53</v>
      </c>
      <c r="F274" s="71">
        <v>382.55</v>
      </c>
      <c r="G274" s="40"/>
      <c r="H274" s="24"/>
      <c r="I274" s="47" t="s">
        <v>38</v>
      </c>
      <c r="J274" s="48">
        <f t="shared" si="34"/>
        <v>1</v>
      </c>
      <c r="K274" s="24" t="s">
        <v>39</v>
      </c>
      <c r="L274" s="24" t="s">
        <v>4</v>
      </c>
      <c r="M274" s="41"/>
      <c r="N274" s="24"/>
      <c r="O274" s="24"/>
      <c r="P274" s="46"/>
      <c r="Q274" s="24"/>
      <c r="R274" s="24"/>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59"/>
      <c r="BA274" s="42">
        <f t="shared" si="35"/>
        <v>7651</v>
      </c>
      <c r="BB274" s="60">
        <f t="shared" si="36"/>
        <v>7651</v>
      </c>
      <c r="BC274" s="56" t="str">
        <f t="shared" si="37"/>
        <v>INR  Seven Thousand Six Hundred &amp; Fifty One  Only</v>
      </c>
      <c r="IA274" s="1">
        <v>11.05</v>
      </c>
      <c r="IB274" s="1" t="s">
        <v>1134</v>
      </c>
      <c r="IC274" s="1" t="s">
        <v>374</v>
      </c>
      <c r="ID274" s="1">
        <v>20</v>
      </c>
      <c r="IE274" s="3" t="s">
        <v>53</v>
      </c>
    </row>
    <row r="275" spans="1:237" ht="15.75">
      <c r="A275" s="67">
        <v>11.06</v>
      </c>
      <c r="B275" s="68" t="s">
        <v>559</v>
      </c>
      <c r="C275" s="39" t="s">
        <v>375</v>
      </c>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c r="AE275" s="79"/>
      <c r="AF275" s="79"/>
      <c r="AG275" s="79"/>
      <c r="AH275" s="79"/>
      <c r="AI275" s="79"/>
      <c r="AJ275" s="79"/>
      <c r="AK275" s="79"/>
      <c r="AL275" s="79"/>
      <c r="AM275" s="79"/>
      <c r="AN275" s="79"/>
      <c r="AO275" s="79"/>
      <c r="AP275" s="79"/>
      <c r="AQ275" s="79"/>
      <c r="AR275" s="79"/>
      <c r="AS275" s="79"/>
      <c r="AT275" s="79"/>
      <c r="AU275" s="79"/>
      <c r="AV275" s="79"/>
      <c r="AW275" s="79"/>
      <c r="AX275" s="79"/>
      <c r="AY275" s="79"/>
      <c r="AZ275" s="79"/>
      <c r="BA275" s="79"/>
      <c r="BB275" s="79"/>
      <c r="BC275" s="79"/>
      <c r="IA275" s="1">
        <v>11.06</v>
      </c>
      <c r="IB275" s="1" t="s">
        <v>559</v>
      </c>
      <c r="IC275" s="1" t="s">
        <v>375</v>
      </c>
    </row>
    <row r="276" spans="1:239" ht="42.75">
      <c r="A276" s="67">
        <v>11.07</v>
      </c>
      <c r="B276" s="68" t="s">
        <v>560</v>
      </c>
      <c r="C276" s="39" t="s">
        <v>376</v>
      </c>
      <c r="D276" s="69">
        <v>30</v>
      </c>
      <c r="E276" s="70" t="s">
        <v>53</v>
      </c>
      <c r="F276" s="71">
        <v>221.87</v>
      </c>
      <c r="G276" s="66">
        <v>37800</v>
      </c>
      <c r="H276" s="50"/>
      <c r="I276" s="51" t="s">
        <v>38</v>
      </c>
      <c r="J276" s="52">
        <f t="shared" si="34"/>
        <v>1</v>
      </c>
      <c r="K276" s="50" t="s">
        <v>39</v>
      </c>
      <c r="L276" s="50" t="s">
        <v>4</v>
      </c>
      <c r="M276" s="53"/>
      <c r="N276" s="50"/>
      <c r="O276" s="50"/>
      <c r="P276" s="54"/>
      <c r="Q276" s="50"/>
      <c r="R276" s="50"/>
      <c r="S276" s="54"/>
      <c r="T276" s="54"/>
      <c r="U276" s="54"/>
      <c r="V276" s="54"/>
      <c r="W276" s="54"/>
      <c r="X276" s="54"/>
      <c r="Y276" s="54"/>
      <c r="Z276" s="54"/>
      <c r="AA276" s="54"/>
      <c r="AB276" s="54"/>
      <c r="AC276" s="54"/>
      <c r="AD276" s="54"/>
      <c r="AE276" s="54"/>
      <c r="AF276" s="54"/>
      <c r="AG276" s="54"/>
      <c r="AH276" s="54"/>
      <c r="AI276" s="54"/>
      <c r="AJ276" s="54"/>
      <c r="AK276" s="54"/>
      <c r="AL276" s="54"/>
      <c r="AM276" s="54"/>
      <c r="AN276" s="54"/>
      <c r="AO276" s="54"/>
      <c r="AP276" s="54"/>
      <c r="AQ276" s="54"/>
      <c r="AR276" s="54"/>
      <c r="AS276" s="54"/>
      <c r="AT276" s="54"/>
      <c r="AU276" s="54"/>
      <c r="AV276" s="54"/>
      <c r="AW276" s="54"/>
      <c r="AX276" s="54"/>
      <c r="AY276" s="54"/>
      <c r="AZ276" s="54"/>
      <c r="BA276" s="42">
        <f t="shared" si="35"/>
        <v>6656</v>
      </c>
      <c r="BB276" s="55">
        <f t="shared" si="36"/>
        <v>6656</v>
      </c>
      <c r="BC276" s="56" t="str">
        <f t="shared" si="37"/>
        <v>INR  Six Thousand Six Hundred &amp; Fifty Six  Only</v>
      </c>
      <c r="IA276" s="1">
        <v>11.07</v>
      </c>
      <c r="IB276" s="1" t="s">
        <v>560</v>
      </c>
      <c r="IC276" s="1" t="s">
        <v>376</v>
      </c>
      <c r="ID276" s="1">
        <v>30</v>
      </c>
      <c r="IE276" s="3" t="s">
        <v>53</v>
      </c>
    </row>
    <row r="277" spans="1:239" ht="57">
      <c r="A277" s="67">
        <v>11.08</v>
      </c>
      <c r="B277" s="68" t="s">
        <v>1135</v>
      </c>
      <c r="C277" s="39" t="s">
        <v>377</v>
      </c>
      <c r="D277" s="69">
        <v>20</v>
      </c>
      <c r="E277" s="70" t="s">
        <v>53</v>
      </c>
      <c r="F277" s="71">
        <v>63.83</v>
      </c>
      <c r="G277" s="61">
        <v>1455</v>
      </c>
      <c r="H277" s="50"/>
      <c r="I277" s="51" t="s">
        <v>38</v>
      </c>
      <c r="J277" s="52">
        <f t="shared" si="34"/>
        <v>1</v>
      </c>
      <c r="K277" s="50" t="s">
        <v>39</v>
      </c>
      <c r="L277" s="50" t="s">
        <v>4</v>
      </c>
      <c r="M277" s="53"/>
      <c r="N277" s="50"/>
      <c r="O277" s="50"/>
      <c r="P277" s="54"/>
      <c r="Q277" s="50"/>
      <c r="R277" s="50"/>
      <c r="S277" s="54"/>
      <c r="T277" s="54"/>
      <c r="U277" s="54"/>
      <c r="V277" s="54"/>
      <c r="W277" s="54"/>
      <c r="X277" s="54"/>
      <c r="Y277" s="54"/>
      <c r="Z277" s="54"/>
      <c r="AA277" s="54"/>
      <c r="AB277" s="54"/>
      <c r="AC277" s="54"/>
      <c r="AD277" s="54"/>
      <c r="AE277" s="54"/>
      <c r="AF277" s="54"/>
      <c r="AG277" s="54"/>
      <c r="AH277" s="54"/>
      <c r="AI277" s="54"/>
      <c r="AJ277" s="54"/>
      <c r="AK277" s="54"/>
      <c r="AL277" s="54"/>
      <c r="AM277" s="54"/>
      <c r="AN277" s="54"/>
      <c r="AO277" s="54"/>
      <c r="AP277" s="54"/>
      <c r="AQ277" s="54"/>
      <c r="AR277" s="54"/>
      <c r="AS277" s="54"/>
      <c r="AT277" s="54"/>
      <c r="AU277" s="54"/>
      <c r="AV277" s="54"/>
      <c r="AW277" s="54"/>
      <c r="AX277" s="54"/>
      <c r="AY277" s="54"/>
      <c r="AZ277" s="54"/>
      <c r="BA277" s="42">
        <f t="shared" si="35"/>
        <v>1277</v>
      </c>
      <c r="BB277" s="55">
        <f t="shared" si="36"/>
        <v>1277</v>
      </c>
      <c r="BC277" s="56" t="str">
        <f t="shared" si="37"/>
        <v>INR  One Thousand Two Hundred &amp; Seventy Seven  Only</v>
      </c>
      <c r="IA277" s="1">
        <v>11.08</v>
      </c>
      <c r="IB277" s="1" t="s">
        <v>1135</v>
      </c>
      <c r="IC277" s="1" t="s">
        <v>377</v>
      </c>
      <c r="ID277" s="1">
        <v>20</v>
      </c>
      <c r="IE277" s="3" t="s">
        <v>53</v>
      </c>
    </row>
    <row r="278" spans="1:237" ht="42.75">
      <c r="A278" s="67">
        <v>11.09</v>
      </c>
      <c r="B278" s="68" t="s">
        <v>1136</v>
      </c>
      <c r="C278" s="39" t="s">
        <v>378</v>
      </c>
      <c r="D278" s="79"/>
      <c r="E278" s="79"/>
      <c r="F278" s="79"/>
      <c r="G278" s="79"/>
      <c r="H278" s="79"/>
      <c r="I278" s="79"/>
      <c r="J278" s="79"/>
      <c r="K278" s="79"/>
      <c r="L278" s="79"/>
      <c r="M278" s="79"/>
      <c r="N278" s="79"/>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79"/>
      <c r="AL278" s="79"/>
      <c r="AM278" s="79"/>
      <c r="AN278" s="79"/>
      <c r="AO278" s="79"/>
      <c r="AP278" s="79"/>
      <c r="AQ278" s="79"/>
      <c r="AR278" s="79"/>
      <c r="AS278" s="79"/>
      <c r="AT278" s="79"/>
      <c r="AU278" s="79"/>
      <c r="AV278" s="79"/>
      <c r="AW278" s="79"/>
      <c r="AX278" s="79"/>
      <c r="AY278" s="79"/>
      <c r="AZ278" s="79"/>
      <c r="BA278" s="79"/>
      <c r="BB278" s="79"/>
      <c r="BC278" s="79"/>
      <c r="IA278" s="1">
        <v>11.09</v>
      </c>
      <c r="IB278" s="1" t="s">
        <v>1136</v>
      </c>
      <c r="IC278" s="1" t="s">
        <v>378</v>
      </c>
    </row>
    <row r="279" spans="1:239" ht="42.75">
      <c r="A279" s="67">
        <v>11.1</v>
      </c>
      <c r="B279" s="68" t="s">
        <v>1137</v>
      </c>
      <c r="C279" s="39" t="s">
        <v>379</v>
      </c>
      <c r="D279" s="69">
        <v>75</v>
      </c>
      <c r="E279" s="70" t="s">
        <v>53</v>
      </c>
      <c r="F279" s="71">
        <v>187.98</v>
      </c>
      <c r="G279" s="61">
        <v>1455</v>
      </c>
      <c r="H279" s="50"/>
      <c r="I279" s="51" t="s">
        <v>38</v>
      </c>
      <c r="J279" s="52">
        <f t="shared" si="34"/>
        <v>1</v>
      </c>
      <c r="K279" s="50" t="s">
        <v>39</v>
      </c>
      <c r="L279" s="50" t="s">
        <v>4</v>
      </c>
      <c r="M279" s="53"/>
      <c r="N279" s="50"/>
      <c r="O279" s="50"/>
      <c r="P279" s="54"/>
      <c r="Q279" s="50"/>
      <c r="R279" s="50"/>
      <c r="S279" s="54"/>
      <c r="T279" s="54"/>
      <c r="U279" s="54"/>
      <c r="V279" s="54"/>
      <c r="W279" s="54"/>
      <c r="X279" s="54"/>
      <c r="Y279" s="54"/>
      <c r="Z279" s="54"/>
      <c r="AA279" s="54"/>
      <c r="AB279" s="54"/>
      <c r="AC279" s="54"/>
      <c r="AD279" s="54"/>
      <c r="AE279" s="54"/>
      <c r="AF279" s="54"/>
      <c r="AG279" s="54"/>
      <c r="AH279" s="54"/>
      <c r="AI279" s="54"/>
      <c r="AJ279" s="54"/>
      <c r="AK279" s="54"/>
      <c r="AL279" s="54"/>
      <c r="AM279" s="54"/>
      <c r="AN279" s="54"/>
      <c r="AO279" s="54"/>
      <c r="AP279" s="54"/>
      <c r="AQ279" s="54"/>
      <c r="AR279" s="54"/>
      <c r="AS279" s="54"/>
      <c r="AT279" s="54"/>
      <c r="AU279" s="54"/>
      <c r="AV279" s="54"/>
      <c r="AW279" s="54"/>
      <c r="AX279" s="54"/>
      <c r="AY279" s="54"/>
      <c r="AZ279" s="54"/>
      <c r="BA279" s="42">
        <f>ROUND(total_amount_ba($B$2,$D$2,D279,F279,J279,K279,M279),0)</f>
        <v>14099</v>
      </c>
      <c r="BB279" s="55">
        <f>BA279+SUM(N279:AZ279)</f>
        <v>14099</v>
      </c>
      <c r="BC279" s="56" t="str">
        <f>SpellNumber(L279,BB279)</f>
        <v>INR  Fourteen Thousand  &amp;Ninety Nine  Only</v>
      </c>
      <c r="IA279" s="1">
        <v>11.1</v>
      </c>
      <c r="IB279" s="1" t="s">
        <v>1137</v>
      </c>
      <c r="IC279" s="1" t="s">
        <v>379</v>
      </c>
      <c r="ID279" s="1">
        <v>75</v>
      </c>
      <c r="IE279" s="3" t="s">
        <v>53</v>
      </c>
    </row>
    <row r="280" spans="1:237" ht="28.5">
      <c r="A280" s="67">
        <v>11.11</v>
      </c>
      <c r="B280" s="68" t="s">
        <v>561</v>
      </c>
      <c r="C280" s="39" t="s">
        <v>380</v>
      </c>
      <c r="D280" s="79"/>
      <c r="E280" s="79"/>
      <c r="F280" s="79"/>
      <c r="G280" s="79"/>
      <c r="H280" s="79"/>
      <c r="I280" s="79"/>
      <c r="J280" s="79"/>
      <c r="K280" s="79"/>
      <c r="L280" s="79"/>
      <c r="M280" s="79"/>
      <c r="N280" s="79"/>
      <c r="O280" s="79"/>
      <c r="P280" s="79"/>
      <c r="Q280" s="79"/>
      <c r="R280" s="79"/>
      <c r="S280" s="79"/>
      <c r="T280" s="79"/>
      <c r="U280" s="79"/>
      <c r="V280" s="79"/>
      <c r="W280" s="79"/>
      <c r="X280" s="79"/>
      <c r="Y280" s="79"/>
      <c r="Z280" s="79"/>
      <c r="AA280" s="79"/>
      <c r="AB280" s="79"/>
      <c r="AC280" s="79"/>
      <c r="AD280" s="79"/>
      <c r="AE280" s="79"/>
      <c r="AF280" s="79"/>
      <c r="AG280" s="79"/>
      <c r="AH280" s="79"/>
      <c r="AI280" s="79"/>
      <c r="AJ280" s="79"/>
      <c r="AK280" s="79"/>
      <c r="AL280" s="79"/>
      <c r="AM280" s="79"/>
      <c r="AN280" s="79"/>
      <c r="AO280" s="79"/>
      <c r="AP280" s="79"/>
      <c r="AQ280" s="79"/>
      <c r="AR280" s="79"/>
      <c r="AS280" s="79"/>
      <c r="AT280" s="79"/>
      <c r="AU280" s="79"/>
      <c r="AV280" s="79"/>
      <c r="AW280" s="79"/>
      <c r="AX280" s="79"/>
      <c r="AY280" s="79"/>
      <c r="AZ280" s="79"/>
      <c r="BA280" s="79"/>
      <c r="BB280" s="79"/>
      <c r="BC280" s="79"/>
      <c r="IA280" s="1">
        <v>11.11</v>
      </c>
      <c r="IB280" s="1" t="s">
        <v>561</v>
      </c>
      <c r="IC280" s="1" t="s">
        <v>380</v>
      </c>
    </row>
    <row r="281" spans="1:239" ht="42.75">
      <c r="A281" s="67">
        <v>11.12</v>
      </c>
      <c r="B281" s="68" t="s">
        <v>562</v>
      </c>
      <c r="C281" s="39" t="s">
        <v>381</v>
      </c>
      <c r="D281" s="69">
        <v>150</v>
      </c>
      <c r="E281" s="70" t="s">
        <v>53</v>
      </c>
      <c r="F281" s="71">
        <v>28.45</v>
      </c>
      <c r="G281" s="61">
        <v>26880</v>
      </c>
      <c r="H281" s="50"/>
      <c r="I281" s="51" t="s">
        <v>38</v>
      </c>
      <c r="J281" s="52">
        <f t="shared" si="34"/>
        <v>1</v>
      </c>
      <c r="K281" s="50" t="s">
        <v>39</v>
      </c>
      <c r="L281" s="50" t="s">
        <v>4</v>
      </c>
      <c r="M281" s="53"/>
      <c r="N281" s="50"/>
      <c r="O281" s="50"/>
      <c r="P281" s="54"/>
      <c r="Q281" s="50"/>
      <c r="R281" s="50"/>
      <c r="S281" s="54"/>
      <c r="T281" s="54"/>
      <c r="U281" s="54"/>
      <c r="V281" s="54"/>
      <c r="W281" s="54"/>
      <c r="X281" s="54"/>
      <c r="Y281" s="54"/>
      <c r="Z281" s="54"/>
      <c r="AA281" s="54"/>
      <c r="AB281" s="54"/>
      <c r="AC281" s="54"/>
      <c r="AD281" s="54"/>
      <c r="AE281" s="54"/>
      <c r="AF281" s="54"/>
      <c r="AG281" s="54"/>
      <c r="AH281" s="54"/>
      <c r="AI281" s="54"/>
      <c r="AJ281" s="54"/>
      <c r="AK281" s="54"/>
      <c r="AL281" s="54"/>
      <c r="AM281" s="54"/>
      <c r="AN281" s="54"/>
      <c r="AO281" s="54"/>
      <c r="AP281" s="54"/>
      <c r="AQ281" s="54"/>
      <c r="AR281" s="54"/>
      <c r="AS281" s="54"/>
      <c r="AT281" s="54"/>
      <c r="AU281" s="54"/>
      <c r="AV281" s="54"/>
      <c r="AW281" s="54"/>
      <c r="AX281" s="54"/>
      <c r="AY281" s="54"/>
      <c r="AZ281" s="54"/>
      <c r="BA281" s="42">
        <f aca="true" t="shared" si="38" ref="BA280:BA320">ROUND(total_amount_ba($B$2,$D$2,D281,F281,J281,K281,M281),0)</f>
        <v>4268</v>
      </c>
      <c r="BB281" s="55">
        <f aca="true" t="shared" si="39" ref="BB280:BB359">BA281+SUM(N281:AZ281)</f>
        <v>4268</v>
      </c>
      <c r="BC281" s="56" t="str">
        <f aca="true" t="shared" si="40" ref="BC280:BC359">SpellNumber(L281,BB281)</f>
        <v>INR  Four Thousand Two Hundred &amp; Sixty Eight  Only</v>
      </c>
      <c r="IA281" s="1">
        <v>11.12</v>
      </c>
      <c r="IB281" s="1" t="s">
        <v>562</v>
      </c>
      <c r="IC281" s="1" t="s">
        <v>381</v>
      </c>
      <c r="ID281" s="1">
        <v>150</v>
      </c>
      <c r="IE281" s="3" t="s">
        <v>53</v>
      </c>
    </row>
    <row r="282" spans="1:237" ht="85.5">
      <c r="A282" s="67">
        <v>11.13</v>
      </c>
      <c r="B282" s="68" t="s">
        <v>563</v>
      </c>
      <c r="C282" s="39" t="s">
        <v>382</v>
      </c>
      <c r="D282" s="79"/>
      <c r="E282" s="79"/>
      <c r="F282" s="79"/>
      <c r="G282" s="79"/>
      <c r="H282" s="79"/>
      <c r="I282" s="79"/>
      <c r="J282" s="79"/>
      <c r="K282" s="79"/>
      <c r="L282" s="79"/>
      <c r="M282" s="79"/>
      <c r="N282" s="79"/>
      <c r="O282" s="79"/>
      <c r="P282" s="79"/>
      <c r="Q282" s="79"/>
      <c r="R282" s="79"/>
      <c r="S282" s="79"/>
      <c r="T282" s="79"/>
      <c r="U282" s="79"/>
      <c r="V282" s="79"/>
      <c r="W282" s="79"/>
      <c r="X282" s="79"/>
      <c r="Y282" s="79"/>
      <c r="Z282" s="79"/>
      <c r="AA282" s="79"/>
      <c r="AB282" s="79"/>
      <c r="AC282" s="79"/>
      <c r="AD282" s="79"/>
      <c r="AE282" s="79"/>
      <c r="AF282" s="79"/>
      <c r="AG282" s="79"/>
      <c r="AH282" s="79"/>
      <c r="AI282" s="79"/>
      <c r="AJ282" s="79"/>
      <c r="AK282" s="79"/>
      <c r="AL282" s="79"/>
      <c r="AM282" s="79"/>
      <c r="AN282" s="79"/>
      <c r="AO282" s="79"/>
      <c r="AP282" s="79"/>
      <c r="AQ282" s="79"/>
      <c r="AR282" s="79"/>
      <c r="AS282" s="79"/>
      <c r="AT282" s="79"/>
      <c r="AU282" s="79"/>
      <c r="AV282" s="79"/>
      <c r="AW282" s="79"/>
      <c r="AX282" s="79"/>
      <c r="AY282" s="79"/>
      <c r="AZ282" s="79"/>
      <c r="BA282" s="79"/>
      <c r="BB282" s="79"/>
      <c r="BC282" s="79"/>
      <c r="IA282" s="1">
        <v>11.13</v>
      </c>
      <c r="IB282" s="1" t="s">
        <v>563</v>
      </c>
      <c r="IC282" s="1" t="s">
        <v>382</v>
      </c>
    </row>
    <row r="283" spans="1:239" ht="71.25">
      <c r="A283" s="67">
        <v>11.14</v>
      </c>
      <c r="B283" s="68" t="s">
        <v>83</v>
      </c>
      <c r="C283" s="39" t="s">
        <v>383</v>
      </c>
      <c r="D283" s="69">
        <v>1500</v>
      </c>
      <c r="E283" s="70" t="s">
        <v>53</v>
      </c>
      <c r="F283" s="71">
        <v>81.32</v>
      </c>
      <c r="G283" s="61">
        <v>12714</v>
      </c>
      <c r="H283" s="50"/>
      <c r="I283" s="51" t="s">
        <v>38</v>
      </c>
      <c r="J283" s="52">
        <f t="shared" si="34"/>
        <v>1</v>
      </c>
      <c r="K283" s="50" t="s">
        <v>39</v>
      </c>
      <c r="L283" s="50" t="s">
        <v>4</v>
      </c>
      <c r="M283" s="53"/>
      <c r="N283" s="50"/>
      <c r="O283" s="50"/>
      <c r="P283" s="54"/>
      <c r="Q283" s="50"/>
      <c r="R283" s="50"/>
      <c r="S283" s="54"/>
      <c r="T283" s="54"/>
      <c r="U283" s="54"/>
      <c r="V283" s="54"/>
      <c r="W283" s="54"/>
      <c r="X283" s="54"/>
      <c r="Y283" s="54"/>
      <c r="Z283" s="54"/>
      <c r="AA283" s="54"/>
      <c r="AB283" s="54"/>
      <c r="AC283" s="54"/>
      <c r="AD283" s="54"/>
      <c r="AE283" s="54"/>
      <c r="AF283" s="54"/>
      <c r="AG283" s="54"/>
      <c r="AH283" s="54"/>
      <c r="AI283" s="54"/>
      <c r="AJ283" s="54"/>
      <c r="AK283" s="54"/>
      <c r="AL283" s="54"/>
      <c r="AM283" s="54"/>
      <c r="AN283" s="54"/>
      <c r="AO283" s="54"/>
      <c r="AP283" s="54"/>
      <c r="AQ283" s="54"/>
      <c r="AR283" s="54"/>
      <c r="AS283" s="54"/>
      <c r="AT283" s="54"/>
      <c r="AU283" s="54"/>
      <c r="AV283" s="54"/>
      <c r="AW283" s="54"/>
      <c r="AX283" s="54"/>
      <c r="AY283" s="54"/>
      <c r="AZ283" s="54"/>
      <c r="BA283" s="42">
        <f t="shared" si="38"/>
        <v>121980</v>
      </c>
      <c r="BB283" s="55">
        <f t="shared" si="39"/>
        <v>121980</v>
      </c>
      <c r="BC283" s="56" t="str">
        <f t="shared" si="40"/>
        <v>INR  One Lakh Twenty One Thousand Nine Hundred &amp; Eighty  Only</v>
      </c>
      <c r="IA283" s="1">
        <v>11.14</v>
      </c>
      <c r="IB283" s="1" t="s">
        <v>83</v>
      </c>
      <c r="IC283" s="1" t="s">
        <v>383</v>
      </c>
      <c r="ID283" s="1">
        <v>1500</v>
      </c>
      <c r="IE283" s="3" t="s">
        <v>53</v>
      </c>
    </row>
    <row r="284" spans="1:237" ht="42.75">
      <c r="A284" s="67">
        <v>11.15</v>
      </c>
      <c r="B284" s="68" t="s">
        <v>564</v>
      </c>
      <c r="C284" s="39" t="s">
        <v>384</v>
      </c>
      <c r="D284" s="79"/>
      <c r="E284" s="79"/>
      <c r="F284" s="79"/>
      <c r="G284" s="79"/>
      <c r="H284" s="79"/>
      <c r="I284" s="79"/>
      <c r="J284" s="79"/>
      <c r="K284" s="79"/>
      <c r="L284" s="79"/>
      <c r="M284" s="79"/>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79"/>
      <c r="AL284" s="79"/>
      <c r="AM284" s="79"/>
      <c r="AN284" s="79"/>
      <c r="AO284" s="79"/>
      <c r="AP284" s="79"/>
      <c r="AQ284" s="79"/>
      <c r="AR284" s="79"/>
      <c r="AS284" s="79"/>
      <c r="AT284" s="79"/>
      <c r="AU284" s="79"/>
      <c r="AV284" s="79"/>
      <c r="AW284" s="79"/>
      <c r="AX284" s="79"/>
      <c r="AY284" s="79"/>
      <c r="AZ284" s="79"/>
      <c r="BA284" s="79"/>
      <c r="BB284" s="79"/>
      <c r="BC284" s="79"/>
      <c r="IA284" s="1">
        <v>11.15</v>
      </c>
      <c r="IB284" s="1" t="s">
        <v>564</v>
      </c>
      <c r="IC284" s="1" t="s">
        <v>384</v>
      </c>
    </row>
    <row r="285" spans="1:239" ht="42.75">
      <c r="A285" s="67">
        <v>11.16</v>
      </c>
      <c r="B285" s="68" t="s">
        <v>565</v>
      </c>
      <c r="C285" s="39" t="s">
        <v>385</v>
      </c>
      <c r="D285" s="69">
        <v>75</v>
      </c>
      <c r="E285" s="70" t="s">
        <v>53</v>
      </c>
      <c r="F285" s="71">
        <v>56.51</v>
      </c>
      <c r="G285" s="61">
        <v>434553</v>
      </c>
      <c r="H285" s="50"/>
      <c r="I285" s="51" t="s">
        <v>38</v>
      </c>
      <c r="J285" s="52">
        <f t="shared" si="34"/>
        <v>1</v>
      </c>
      <c r="K285" s="50" t="s">
        <v>39</v>
      </c>
      <c r="L285" s="50" t="s">
        <v>4</v>
      </c>
      <c r="M285" s="53"/>
      <c r="N285" s="50"/>
      <c r="O285" s="50"/>
      <c r="P285" s="54"/>
      <c r="Q285" s="50"/>
      <c r="R285" s="50"/>
      <c r="S285" s="54"/>
      <c r="T285" s="54"/>
      <c r="U285" s="54"/>
      <c r="V285" s="54"/>
      <c r="W285" s="54"/>
      <c r="X285" s="54"/>
      <c r="Y285" s="54"/>
      <c r="Z285" s="54"/>
      <c r="AA285" s="54"/>
      <c r="AB285" s="54"/>
      <c r="AC285" s="54"/>
      <c r="AD285" s="54"/>
      <c r="AE285" s="54"/>
      <c r="AF285" s="54"/>
      <c r="AG285" s="54"/>
      <c r="AH285" s="54"/>
      <c r="AI285" s="54"/>
      <c r="AJ285" s="54"/>
      <c r="AK285" s="54"/>
      <c r="AL285" s="54"/>
      <c r="AM285" s="54"/>
      <c r="AN285" s="54"/>
      <c r="AO285" s="54"/>
      <c r="AP285" s="54"/>
      <c r="AQ285" s="54"/>
      <c r="AR285" s="54"/>
      <c r="AS285" s="54"/>
      <c r="AT285" s="54"/>
      <c r="AU285" s="54"/>
      <c r="AV285" s="54"/>
      <c r="AW285" s="54"/>
      <c r="AX285" s="54"/>
      <c r="AY285" s="54"/>
      <c r="AZ285" s="54"/>
      <c r="BA285" s="42">
        <f t="shared" si="38"/>
        <v>4238</v>
      </c>
      <c r="BB285" s="55">
        <f t="shared" si="39"/>
        <v>4238</v>
      </c>
      <c r="BC285" s="56" t="str">
        <f t="shared" si="40"/>
        <v>INR  Four Thousand Two Hundred &amp; Thirty Eight  Only</v>
      </c>
      <c r="IA285" s="1">
        <v>11.16</v>
      </c>
      <c r="IB285" s="1" t="s">
        <v>565</v>
      </c>
      <c r="IC285" s="1" t="s">
        <v>385</v>
      </c>
      <c r="ID285" s="1">
        <v>75</v>
      </c>
      <c r="IE285" s="3" t="s">
        <v>53</v>
      </c>
    </row>
    <row r="286" spans="1:237" ht="28.5">
      <c r="A286" s="67">
        <v>11.17</v>
      </c>
      <c r="B286" s="68" t="s">
        <v>566</v>
      </c>
      <c r="C286" s="39" t="s">
        <v>386</v>
      </c>
      <c r="D286" s="79"/>
      <c r="E286" s="79"/>
      <c r="F286" s="79"/>
      <c r="G286" s="79"/>
      <c r="H286" s="79"/>
      <c r="I286" s="79"/>
      <c r="J286" s="79"/>
      <c r="K286" s="79"/>
      <c r="L286" s="79"/>
      <c r="M286" s="79"/>
      <c r="N286" s="79"/>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79"/>
      <c r="AL286" s="79"/>
      <c r="AM286" s="79"/>
      <c r="AN286" s="79"/>
      <c r="AO286" s="79"/>
      <c r="AP286" s="79"/>
      <c r="AQ286" s="79"/>
      <c r="AR286" s="79"/>
      <c r="AS286" s="79"/>
      <c r="AT286" s="79"/>
      <c r="AU286" s="79"/>
      <c r="AV286" s="79"/>
      <c r="AW286" s="79"/>
      <c r="AX286" s="79"/>
      <c r="AY286" s="79"/>
      <c r="AZ286" s="79"/>
      <c r="BA286" s="79"/>
      <c r="BB286" s="79"/>
      <c r="BC286" s="79"/>
      <c r="IA286" s="1">
        <v>11.17</v>
      </c>
      <c r="IB286" s="1" t="s">
        <v>566</v>
      </c>
      <c r="IC286" s="1" t="s">
        <v>386</v>
      </c>
    </row>
    <row r="287" spans="1:239" ht="57">
      <c r="A287" s="67">
        <v>11.18</v>
      </c>
      <c r="B287" s="68" t="s">
        <v>567</v>
      </c>
      <c r="C287" s="39" t="s">
        <v>387</v>
      </c>
      <c r="D287" s="69">
        <v>115</v>
      </c>
      <c r="E287" s="70" t="s">
        <v>53</v>
      </c>
      <c r="F287" s="71">
        <v>146.29</v>
      </c>
      <c r="G287" s="61">
        <v>434553</v>
      </c>
      <c r="H287" s="50"/>
      <c r="I287" s="51" t="s">
        <v>38</v>
      </c>
      <c r="J287" s="52">
        <f t="shared" si="34"/>
        <v>1</v>
      </c>
      <c r="K287" s="50" t="s">
        <v>39</v>
      </c>
      <c r="L287" s="50" t="s">
        <v>4</v>
      </c>
      <c r="M287" s="53"/>
      <c r="N287" s="50"/>
      <c r="O287" s="50"/>
      <c r="P287" s="54"/>
      <c r="Q287" s="50"/>
      <c r="R287" s="50"/>
      <c r="S287" s="54"/>
      <c r="T287" s="54"/>
      <c r="U287" s="54"/>
      <c r="V287" s="54"/>
      <c r="W287" s="54"/>
      <c r="X287" s="54"/>
      <c r="Y287" s="54"/>
      <c r="Z287" s="54"/>
      <c r="AA287" s="54"/>
      <c r="AB287" s="54"/>
      <c r="AC287" s="54"/>
      <c r="AD287" s="54"/>
      <c r="AE287" s="54"/>
      <c r="AF287" s="54"/>
      <c r="AG287" s="54"/>
      <c r="AH287" s="54"/>
      <c r="AI287" s="54"/>
      <c r="AJ287" s="54"/>
      <c r="AK287" s="54"/>
      <c r="AL287" s="54"/>
      <c r="AM287" s="54"/>
      <c r="AN287" s="54"/>
      <c r="AO287" s="54"/>
      <c r="AP287" s="54"/>
      <c r="AQ287" s="54"/>
      <c r="AR287" s="54"/>
      <c r="AS287" s="54"/>
      <c r="AT287" s="54"/>
      <c r="AU287" s="54"/>
      <c r="AV287" s="54"/>
      <c r="AW287" s="54"/>
      <c r="AX287" s="54"/>
      <c r="AY287" s="54"/>
      <c r="AZ287" s="54"/>
      <c r="BA287" s="42">
        <f t="shared" si="38"/>
        <v>16823</v>
      </c>
      <c r="BB287" s="55">
        <f t="shared" si="39"/>
        <v>16823</v>
      </c>
      <c r="BC287" s="56" t="str">
        <f t="shared" si="40"/>
        <v>INR  Sixteen Thousand Eight Hundred &amp; Twenty Three  Only</v>
      </c>
      <c r="IA287" s="1">
        <v>11.18</v>
      </c>
      <c r="IB287" s="1" t="s">
        <v>567</v>
      </c>
      <c r="IC287" s="1" t="s">
        <v>387</v>
      </c>
      <c r="ID287" s="1">
        <v>115</v>
      </c>
      <c r="IE287" s="3" t="s">
        <v>53</v>
      </c>
    </row>
    <row r="288" spans="1:237" ht="71.25">
      <c r="A288" s="71">
        <v>11.19</v>
      </c>
      <c r="B288" s="68" t="s">
        <v>568</v>
      </c>
      <c r="C288" s="39" t="s">
        <v>388</v>
      </c>
      <c r="D288" s="79"/>
      <c r="E288" s="79"/>
      <c r="F288" s="79"/>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79"/>
      <c r="AL288" s="79"/>
      <c r="AM288" s="79"/>
      <c r="AN288" s="79"/>
      <c r="AO288" s="79"/>
      <c r="AP288" s="79"/>
      <c r="AQ288" s="79"/>
      <c r="AR288" s="79"/>
      <c r="AS288" s="79"/>
      <c r="AT288" s="79"/>
      <c r="AU288" s="79"/>
      <c r="AV288" s="79"/>
      <c r="AW288" s="79"/>
      <c r="AX288" s="79"/>
      <c r="AY288" s="79"/>
      <c r="AZ288" s="79"/>
      <c r="BA288" s="79"/>
      <c r="BB288" s="79"/>
      <c r="BC288" s="79"/>
      <c r="IA288" s="1">
        <v>11.19</v>
      </c>
      <c r="IB288" s="1" t="s">
        <v>568</v>
      </c>
      <c r="IC288" s="1" t="s">
        <v>388</v>
      </c>
    </row>
    <row r="289" spans="1:239" ht="42.75">
      <c r="A289" s="67">
        <v>11.2</v>
      </c>
      <c r="B289" s="68" t="s">
        <v>569</v>
      </c>
      <c r="C289" s="39" t="s">
        <v>389</v>
      </c>
      <c r="D289" s="69">
        <v>20</v>
      </c>
      <c r="E289" s="70" t="s">
        <v>53</v>
      </c>
      <c r="F289" s="71">
        <v>116.3</v>
      </c>
      <c r="G289" s="61">
        <v>434553</v>
      </c>
      <c r="H289" s="50"/>
      <c r="I289" s="51" t="s">
        <v>38</v>
      </c>
      <c r="J289" s="52">
        <f t="shared" si="34"/>
        <v>1</v>
      </c>
      <c r="K289" s="50" t="s">
        <v>39</v>
      </c>
      <c r="L289" s="50" t="s">
        <v>4</v>
      </c>
      <c r="M289" s="53"/>
      <c r="N289" s="50"/>
      <c r="O289" s="50"/>
      <c r="P289" s="54"/>
      <c r="Q289" s="50"/>
      <c r="R289" s="50"/>
      <c r="S289" s="54"/>
      <c r="T289" s="54"/>
      <c r="U289" s="54"/>
      <c r="V289" s="54"/>
      <c r="W289" s="54"/>
      <c r="X289" s="54"/>
      <c r="Y289" s="54"/>
      <c r="Z289" s="54"/>
      <c r="AA289" s="54"/>
      <c r="AB289" s="54"/>
      <c r="AC289" s="54"/>
      <c r="AD289" s="54"/>
      <c r="AE289" s="54"/>
      <c r="AF289" s="54"/>
      <c r="AG289" s="54"/>
      <c r="AH289" s="54"/>
      <c r="AI289" s="54"/>
      <c r="AJ289" s="54"/>
      <c r="AK289" s="54"/>
      <c r="AL289" s="54"/>
      <c r="AM289" s="54"/>
      <c r="AN289" s="54"/>
      <c r="AO289" s="54"/>
      <c r="AP289" s="54"/>
      <c r="AQ289" s="54"/>
      <c r="AR289" s="54"/>
      <c r="AS289" s="54"/>
      <c r="AT289" s="54"/>
      <c r="AU289" s="54"/>
      <c r="AV289" s="54"/>
      <c r="AW289" s="54"/>
      <c r="AX289" s="54"/>
      <c r="AY289" s="54"/>
      <c r="AZ289" s="54"/>
      <c r="BA289" s="42">
        <f t="shared" si="38"/>
        <v>2326</v>
      </c>
      <c r="BB289" s="55">
        <f t="shared" si="39"/>
        <v>2326</v>
      </c>
      <c r="BC289" s="56" t="str">
        <f t="shared" si="40"/>
        <v>INR  Two Thousand Three Hundred &amp; Twenty Six  Only</v>
      </c>
      <c r="IA289" s="1">
        <v>11.2</v>
      </c>
      <c r="IB289" s="1" t="s">
        <v>569</v>
      </c>
      <c r="IC289" s="1" t="s">
        <v>389</v>
      </c>
      <c r="ID289" s="1">
        <v>20</v>
      </c>
      <c r="IE289" s="3" t="s">
        <v>53</v>
      </c>
    </row>
    <row r="290" spans="1:237" ht="42.75">
      <c r="A290" s="67">
        <v>11.21</v>
      </c>
      <c r="B290" s="68" t="s">
        <v>570</v>
      </c>
      <c r="C290" s="39" t="s">
        <v>390</v>
      </c>
      <c r="D290" s="79"/>
      <c r="E290" s="79"/>
      <c r="F290" s="79"/>
      <c r="G290" s="79"/>
      <c r="H290" s="79"/>
      <c r="I290" s="79"/>
      <c r="J290" s="79"/>
      <c r="K290" s="79"/>
      <c r="L290" s="79"/>
      <c r="M290" s="79"/>
      <c r="N290" s="79"/>
      <c r="O290" s="79"/>
      <c r="P290" s="79"/>
      <c r="Q290" s="79"/>
      <c r="R290" s="79"/>
      <c r="S290" s="79"/>
      <c r="T290" s="79"/>
      <c r="U290" s="79"/>
      <c r="V290" s="79"/>
      <c r="W290" s="79"/>
      <c r="X290" s="79"/>
      <c r="Y290" s="79"/>
      <c r="Z290" s="79"/>
      <c r="AA290" s="79"/>
      <c r="AB290" s="79"/>
      <c r="AC290" s="79"/>
      <c r="AD290" s="79"/>
      <c r="AE290" s="79"/>
      <c r="AF290" s="79"/>
      <c r="AG290" s="79"/>
      <c r="AH290" s="79"/>
      <c r="AI290" s="79"/>
      <c r="AJ290" s="79"/>
      <c r="AK290" s="79"/>
      <c r="AL290" s="79"/>
      <c r="AM290" s="79"/>
      <c r="AN290" s="79"/>
      <c r="AO290" s="79"/>
      <c r="AP290" s="79"/>
      <c r="AQ290" s="79"/>
      <c r="AR290" s="79"/>
      <c r="AS290" s="79"/>
      <c r="AT290" s="79"/>
      <c r="AU290" s="79"/>
      <c r="AV290" s="79"/>
      <c r="AW290" s="79"/>
      <c r="AX290" s="79"/>
      <c r="AY290" s="79"/>
      <c r="AZ290" s="79"/>
      <c r="BA290" s="79"/>
      <c r="BB290" s="79"/>
      <c r="BC290" s="79"/>
      <c r="IA290" s="1">
        <v>11.21</v>
      </c>
      <c r="IB290" s="1" t="s">
        <v>570</v>
      </c>
      <c r="IC290" s="1" t="s">
        <v>390</v>
      </c>
    </row>
    <row r="291" spans="1:239" ht="42.75">
      <c r="A291" s="67">
        <v>11.22</v>
      </c>
      <c r="B291" s="68" t="s">
        <v>83</v>
      </c>
      <c r="C291" s="39" t="s">
        <v>391</v>
      </c>
      <c r="D291" s="69">
        <v>350</v>
      </c>
      <c r="E291" s="70" t="s">
        <v>53</v>
      </c>
      <c r="F291" s="71">
        <v>120.86</v>
      </c>
      <c r="G291" s="40"/>
      <c r="H291" s="24"/>
      <c r="I291" s="47" t="s">
        <v>38</v>
      </c>
      <c r="J291" s="48">
        <f t="shared" si="34"/>
        <v>1</v>
      </c>
      <c r="K291" s="24" t="s">
        <v>39</v>
      </c>
      <c r="L291" s="24" t="s">
        <v>4</v>
      </c>
      <c r="M291" s="41"/>
      <c r="N291" s="24"/>
      <c r="O291" s="24"/>
      <c r="P291" s="46"/>
      <c r="Q291" s="24"/>
      <c r="R291" s="24"/>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59"/>
      <c r="BA291" s="42">
        <f t="shared" si="38"/>
        <v>42301</v>
      </c>
      <c r="BB291" s="60">
        <f t="shared" si="39"/>
        <v>42301</v>
      </c>
      <c r="BC291" s="56" t="str">
        <f t="shared" si="40"/>
        <v>INR  Forty Two Thousand Three Hundred &amp; One  Only</v>
      </c>
      <c r="IA291" s="1">
        <v>11.22</v>
      </c>
      <c r="IB291" s="1" t="s">
        <v>83</v>
      </c>
      <c r="IC291" s="1" t="s">
        <v>391</v>
      </c>
      <c r="ID291" s="1">
        <v>350</v>
      </c>
      <c r="IE291" s="3" t="s">
        <v>53</v>
      </c>
    </row>
    <row r="292" spans="1:237" ht="42.75">
      <c r="A292" s="67">
        <v>11.23</v>
      </c>
      <c r="B292" s="68" t="s">
        <v>112</v>
      </c>
      <c r="C292" s="39" t="s">
        <v>392</v>
      </c>
      <c r="D292" s="79"/>
      <c r="E292" s="79"/>
      <c r="F292" s="79"/>
      <c r="G292" s="79"/>
      <c r="H292" s="79"/>
      <c r="I292" s="79"/>
      <c r="J292" s="79"/>
      <c r="K292" s="79"/>
      <c r="L292" s="79"/>
      <c r="M292" s="79"/>
      <c r="N292" s="79"/>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79"/>
      <c r="AL292" s="79"/>
      <c r="AM292" s="79"/>
      <c r="AN292" s="79"/>
      <c r="AO292" s="79"/>
      <c r="AP292" s="79"/>
      <c r="AQ292" s="79"/>
      <c r="AR292" s="79"/>
      <c r="AS292" s="79"/>
      <c r="AT292" s="79"/>
      <c r="AU292" s="79"/>
      <c r="AV292" s="79"/>
      <c r="AW292" s="79"/>
      <c r="AX292" s="79"/>
      <c r="AY292" s="79"/>
      <c r="AZ292" s="79"/>
      <c r="BA292" s="79"/>
      <c r="BB292" s="79"/>
      <c r="BC292" s="79"/>
      <c r="IA292" s="1">
        <v>11.23</v>
      </c>
      <c r="IB292" s="1" t="s">
        <v>112</v>
      </c>
      <c r="IC292" s="1" t="s">
        <v>392</v>
      </c>
    </row>
    <row r="293" spans="1:239" ht="42.75">
      <c r="A293" s="67">
        <v>11.24</v>
      </c>
      <c r="B293" s="68" t="s">
        <v>83</v>
      </c>
      <c r="C293" s="39" t="s">
        <v>393</v>
      </c>
      <c r="D293" s="69">
        <v>350</v>
      </c>
      <c r="E293" s="70" t="s">
        <v>53</v>
      </c>
      <c r="F293" s="71">
        <v>115.25</v>
      </c>
      <c r="G293" s="40"/>
      <c r="H293" s="24"/>
      <c r="I293" s="47" t="s">
        <v>38</v>
      </c>
      <c r="J293" s="48">
        <f t="shared" si="34"/>
        <v>1</v>
      </c>
      <c r="K293" s="24" t="s">
        <v>39</v>
      </c>
      <c r="L293" s="24" t="s">
        <v>4</v>
      </c>
      <c r="M293" s="41"/>
      <c r="N293" s="24"/>
      <c r="O293" s="24"/>
      <c r="P293" s="46"/>
      <c r="Q293" s="24"/>
      <c r="R293" s="24"/>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59"/>
      <c r="BA293" s="42">
        <f t="shared" si="38"/>
        <v>40338</v>
      </c>
      <c r="BB293" s="60">
        <f t="shared" si="39"/>
        <v>40338</v>
      </c>
      <c r="BC293" s="56" t="str">
        <f t="shared" si="40"/>
        <v>INR  Forty Thousand Three Hundred &amp; Thirty Eight  Only</v>
      </c>
      <c r="IA293" s="1">
        <v>11.24</v>
      </c>
      <c r="IB293" s="1" t="s">
        <v>83</v>
      </c>
      <c r="IC293" s="1" t="s">
        <v>393</v>
      </c>
      <c r="ID293" s="1">
        <v>350</v>
      </c>
      <c r="IE293" s="3" t="s">
        <v>53</v>
      </c>
    </row>
    <row r="294" spans="1:237" ht="57">
      <c r="A294" s="67">
        <v>11.25</v>
      </c>
      <c r="B294" s="68" t="s">
        <v>571</v>
      </c>
      <c r="C294" s="39" t="s">
        <v>394</v>
      </c>
      <c r="D294" s="79"/>
      <c r="E294" s="79"/>
      <c r="F294" s="79"/>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79"/>
      <c r="AL294" s="79"/>
      <c r="AM294" s="79"/>
      <c r="AN294" s="79"/>
      <c r="AO294" s="79"/>
      <c r="AP294" s="79"/>
      <c r="AQ294" s="79"/>
      <c r="AR294" s="79"/>
      <c r="AS294" s="79"/>
      <c r="AT294" s="79"/>
      <c r="AU294" s="79"/>
      <c r="AV294" s="79"/>
      <c r="AW294" s="79"/>
      <c r="AX294" s="79"/>
      <c r="AY294" s="79"/>
      <c r="AZ294" s="79"/>
      <c r="BA294" s="79"/>
      <c r="BB294" s="79"/>
      <c r="BC294" s="79"/>
      <c r="IA294" s="1">
        <v>11.25</v>
      </c>
      <c r="IB294" s="1" t="s">
        <v>571</v>
      </c>
      <c r="IC294" s="1" t="s">
        <v>394</v>
      </c>
    </row>
    <row r="295" spans="1:239" ht="57">
      <c r="A295" s="67">
        <v>11.26</v>
      </c>
      <c r="B295" s="68" t="s">
        <v>572</v>
      </c>
      <c r="C295" s="39" t="s">
        <v>395</v>
      </c>
      <c r="D295" s="69">
        <v>40</v>
      </c>
      <c r="E295" s="70" t="s">
        <v>53</v>
      </c>
      <c r="F295" s="71">
        <v>167.82</v>
      </c>
      <c r="G295" s="61">
        <v>1455</v>
      </c>
      <c r="H295" s="50"/>
      <c r="I295" s="51" t="s">
        <v>38</v>
      </c>
      <c r="J295" s="52">
        <f t="shared" si="34"/>
        <v>1</v>
      </c>
      <c r="K295" s="50" t="s">
        <v>39</v>
      </c>
      <c r="L295" s="50" t="s">
        <v>4</v>
      </c>
      <c r="M295" s="53"/>
      <c r="N295" s="50"/>
      <c r="O295" s="50"/>
      <c r="P295" s="54"/>
      <c r="Q295" s="50"/>
      <c r="R295" s="50"/>
      <c r="S295" s="54"/>
      <c r="T295" s="54"/>
      <c r="U295" s="54"/>
      <c r="V295" s="54"/>
      <c r="W295" s="54"/>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42">
        <f t="shared" si="38"/>
        <v>6713</v>
      </c>
      <c r="BB295" s="55">
        <f t="shared" si="39"/>
        <v>6713</v>
      </c>
      <c r="BC295" s="56" t="str">
        <f t="shared" si="40"/>
        <v>INR  Six Thousand Seven Hundred &amp; Thirteen  Only</v>
      </c>
      <c r="IA295" s="1">
        <v>11.26</v>
      </c>
      <c r="IB295" s="1" t="s">
        <v>572</v>
      </c>
      <c r="IC295" s="1" t="s">
        <v>395</v>
      </c>
      <c r="ID295" s="1">
        <v>40</v>
      </c>
      <c r="IE295" s="3" t="s">
        <v>53</v>
      </c>
    </row>
    <row r="296" spans="1:237" ht="15.75">
      <c r="A296" s="67">
        <v>11.27</v>
      </c>
      <c r="B296" s="68" t="s">
        <v>573</v>
      </c>
      <c r="C296" s="39" t="s">
        <v>396</v>
      </c>
      <c r="D296" s="79"/>
      <c r="E296" s="79"/>
      <c r="F296" s="79"/>
      <c r="G296" s="79"/>
      <c r="H296" s="79"/>
      <c r="I296" s="79"/>
      <c r="J296" s="79"/>
      <c r="K296" s="79"/>
      <c r="L296" s="79"/>
      <c r="M296" s="79"/>
      <c r="N296" s="79"/>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79"/>
      <c r="AL296" s="79"/>
      <c r="AM296" s="79"/>
      <c r="AN296" s="79"/>
      <c r="AO296" s="79"/>
      <c r="AP296" s="79"/>
      <c r="AQ296" s="79"/>
      <c r="AR296" s="79"/>
      <c r="AS296" s="79"/>
      <c r="AT296" s="79"/>
      <c r="AU296" s="79"/>
      <c r="AV296" s="79"/>
      <c r="AW296" s="79"/>
      <c r="AX296" s="79"/>
      <c r="AY296" s="79"/>
      <c r="AZ296" s="79"/>
      <c r="BA296" s="79"/>
      <c r="BB296" s="79"/>
      <c r="BC296" s="79"/>
      <c r="IA296" s="1">
        <v>11.27</v>
      </c>
      <c r="IB296" s="1" t="s">
        <v>573</v>
      </c>
      <c r="IC296" s="1" t="s">
        <v>396</v>
      </c>
    </row>
    <row r="297" spans="1:239" ht="42.75">
      <c r="A297" s="67">
        <v>11.28</v>
      </c>
      <c r="B297" s="68" t="s">
        <v>574</v>
      </c>
      <c r="C297" s="39" t="s">
        <v>397</v>
      </c>
      <c r="D297" s="69">
        <v>15</v>
      </c>
      <c r="E297" s="70" t="s">
        <v>53</v>
      </c>
      <c r="F297" s="71">
        <v>322.92</v>
      </c>
      <c r="G297" s="50"/>
      <c r="H297" s="50"/>
      <c r="I297" s="51" t="s">
        <v>38</v>
      </c>
      <c r="J297" s="52">
        <f t="shared" si="34"/>
        <v>1</v>
      </c>
      <c r="K297" s="50" t="s">
        <v>39</v>
      </c>
      <c r="L297" s="50" t="s">
        <v>4</v>
      </c>
      <c r="M297" s="53"/>
      <c r="N297" s="50"/>
      <c r="O297" s="50"/>
      <c r="P297" s="54"/>
      <c r="Q297" s="50"/>
      <c r="R297" s="50"/>
      <c r="S297" s="54"/>
      <c r="T297" s="54"/>
      <c r="U297" s="54"/>
      <c r="V297" s="54"/>
      <c r="W297" s="54"/>
      <c r="X297" s="54"/>
      <c r="Y297" s="54"/>
      <c r="Z297" s="54"/>
      <c r="AA297" s="54"/>
      <c r="AB297" s="54"/>
      <c r="AC297" s="54"/>
      <c r="AD297" s="54"/>
      <c r="AE297" s="54"/>
      <c r="AF297" s="54"/>
      <c r="AG297" s="54"/>
      <c r="AH297" s="54"/>
      <c r="AI297" s="54"/>
      <c r="AJ297" s="54"/>
      <c r="AK297" s="54"/>
      <c r="AL297" s="54"/>
      <c r="AM297" s="54"/>
      <c r="AN297" s="54"/>
      <c r="AO297" s="54"/>
      <c r="AP297" s="54"/>
      <c r="AQ297" s="54"/>
      <c r="AR297" s="54"/>
      <c r="AS297" s="54"/>
      <c r="AT297" s="54"/>
      <c r="AU297" s="54"/>
      <c r="AV297" s="54"/>
      <c r="AW297" s="54"/>
      <c r="AX297" s="54"/>
      <c r="AY297" s="54"/>
      <c r="AZ297" s="54"/>
      <c r="BA297" s="42">
        <f t="shared" si="38"/>
        <v>4844</v>
      </c>
      <c r="BB297" s="55">
        <f t="shared" si="39"/>
        <v>4844</v>
      </c>
      <c r="BC297" s="56" t="str">
        <f t="shared" si="40"/>
        <v>INR  Four Thousand Eight Hundred &amp; Forty Four  Only</v>
      </c>
      <c r="IA297" s="1">
        <v>11.28</v>
      </c>
      <c r="IB297" s="1" t="s">
        <v>574</v>
      </c>
      <c r="IC297" s="1" t="s">
        <v>397</v>
      </c>
      <c r="ID297" s="1">
        <v>15</v>
      </c>
      <c r="IE297" s="3" t="s">
        <v>53</v>
      </c>
    </row>
    <row r="298" spans="1:239" ht="270.75">
      <c r="A298" s="67">
        <v>11.29</v>
      </c>
      <c r="B298" s="68" t="s">
        <v>575</v>
      </c>
      <c r="C298" s="39" t="s">
        <v>398</v>
      </c>
      <c r="D298" s="69">
        <v>7</v>
      </c>
      <c r="E298" s="70" t="s">
        <v>53</v>
      </c>
      <c r="F298" s="71">
        <v>864.05</v>
      </c>
      <c r="G298" s="50"/>
      <c r="H298" s="50"/>
      <c r="I298" s="51" t="s">
        <v>38</v>
      </c>
      <c r="J298" s="52">
        <f t="shared" si="34"/>
        <v>1</v>
      </c>
      <c r="K298" s="50" t="s">
        <v>39</v>
      </c>
      <c r="L298" s="50" t="s">
        <v>4</v>
      </c>
      <c r="M298" s="53"/>
      <c r="N298" s="50"/>
      <c r="O298" s="50"/>
      <c r="P298" s="54"/>
      <c r="Q298" s="50"/>
      <c r="R298" s="50"/>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42">
        <f t="shared" si="38"/>
        <v>6048</v>
      </c>
      <c r="BB298" s="55">
        <f t="shared" si="39"/>
        <v>6048</v>
      </c>
      <c r="BC298" s="56" t="str">
        <f t="shared" si="40"/>
        <v>INR  Six Thousand  &amp;Forty Eight  Only</v>
      </c>
      <c r="IA298" s="1">
        <v>11.29</v>
      </c>
      <c r="IB298" s="1" t="s">
        <v>575</v>
      </c>
      <c r="IC298" s="1" t="s">
        <v>398</v>
      </c>
      <c r="ID298" s="1">
        <v>7</v>
      </c>
      <c r="IE298" s="3" t="s">
        <v>53</v>
      </c>
    </row>
    <row r="299" spans="1:237" ht="128.25">
      <c r="A299" s="67">
        <v>11.3</v>
      </c>
      <c r="B299" s="68" t="s">
        <v>1138</v>
      </c>
      <c r="C299" s="39" t="s">
        <v>399</v>
      </c>
      <c r="D299" s="79"/>
      <c r="E299" s="79"/>
      <c r="F299" s="79"/>
      <c r="G299" s="79"/>
      <c r="H299" s="79"/>
      <c r="I299" s="79"/>
      <c r="J299" s="79"/>
      <c r="K299" s="79"/>
      <c r="L299" s="79"/>
      <c r="M299" s="79"/>
      <c r="N299" s="79"/>
      <c r="O299" s="79"/>
      <c r="P299" s="79"/>
      <c r="Q299" s="79"/>
      <c r="R299" s="79"/>
      <c r="S299" s="79"/>
      <c r="T299" s="79"/>
      <c r="U299" s="79"/>
      <c r="V299" s="79"/>
      <c r="W299" s="79"/>
      <c r="X299" s="79"/>
      <c r="Y299" s="79"/>
      <c r="Z299" s="79"/>
      <c r="AA299" s="79"/>
      <c r="AB299" s="79"/>
      <c r="AC299" s="79"/>
      <c r="AD299" s="79"/>
      <c r="AE299" s="79"/>
      <c r="AF299" s="79"/>
      <c r="AG299" s="79"/>
      <c r="AH299" s="79"/>
      <c r="AI299" s="79"/>
      <c r="AJ299" s="79"/>
      <c r="AK299" s="79"/>
      <c r="AL299" s="79"/>
      <c r="AM299" s="79"/>
      <c r="AN299" s="79"/>
      <c r="AO299" s="79"/>
      <c r="AP299" s="79"/>
      <c r="AQ299" s="79"/>
      <c r="AR299" s="79"/>
      <c r="AS299" s="79"/>
      <c r="AT299" s="79"/>
      <c r="AU299" s="79"/>
      <c r="AV299" s="79"/>
      <c r="AW299" s="79"/>
      <c r="AX299" s="79"/>
      <c r="AY299" s="79"/>
      <c r="AZ299" s="79"/>
      <c r="BA299" s="79"/>
      <c r="BB299" s="79"/>
      <c r="BC299" s="79"/>
      <c r="IA299" s="1">
        <v>11.3</v>
      </c>
      <c r="IB299" s="1" t="s">
        <v>1138</v>
      </c>
      <c r="IC299" s="1" t="s">
        <v>399</v>
      </c>
    </row>
    <row r="300" spans="1:239" ht="28.5">
      <c r="A300" s="67">
        <v>11.31</v>
      </c>
      <c r="B300" s="68" t="s">
        <v>1139</v>
      </c>
      <c r="C300" s="39" t="s">
        <v>400</v>
      </c>
      <c r="D300" s="69">
        <v>7</v>
      </c>
      <c r="E300" s="70" t="s">
        <v>758</v>
      </c>
      <c r="F300" s="71">
        <v>54.8</v>
      </c>
      <c r="G300" s="50"/>
      <c r="H300" s="50"/>
      <c r="I300" s="51" t="s">
        <v>38</v>
      </c>
      <c r="J300" s="52">
        <f t="shared" si="34"/>
        <v>1</v>
      </c>
      <c r="K300" s="50" t="s">
        <v>39</v>
      </c>
      <c r="L300" s="50" t="s">
        <v>4</v>
      </c>
      <c r="M300" s="53"/>
      <c r="N300" s="50"/>
      <c r="O300" s="50"/>
      <c r="P300" s="54"/>
      <c r="Q300" s="50"/>
      <c r="R300" s="50"/>
      <c r="S300" s="54"/>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42">
        <f t="shared" si="38"/>
        <v>384</v>
      </c>
      <c r="BB300" s="55">
        <f t="shared" si="39"/>
        <v>384</v>
      </c>
      <c r="BC300" s="56" t="str">
        <f t="shared" si="40"/>
        <v>INR  Three Hundred &amp; Eighty Four  Only</v>
      </c>
      <c r="IA300" s="1">
        <v>11.31</v>
      </c>
      <c r="IB300" s="1" t="s">
        <v>1139</v>
      </c>
      <c r="IC300" s="1" t="s">
        <v>400</v>
      </c>
      <c r="ID300" s="1">
        <v>7</v>
      </c>
      <c r="IE300" s="3" t="s">
        <v>758</v>
      </c>
    </row>
    <row r="301" spans="1:239" ht="57">
      <c r="A301" s="67">
        <v>11.32</v>
      </c>
      <c r="B301" s="68" t="s">
        <v>1140</v>
      </c>
      <c r="C301" s="39" t="s">
        <v>401</v>
      </c>
      <c r="D301" s="69">
        <v>7</v>
      </c>
      <c r="E301" s="70" t="s">
        <v>53</v>
      </c>
      <c r="F301" s="71">
        <v>123.49</v>
      </c>
      <c r="G301" s="40"/>
      <c r="H301" s="24"/>
      <c r="I301" s="47" t="s">
        <v>38</v>
      </c>
      <c r="J301" s="48">
        <f t="shared" si="34"/>
        <v>1</v>
      </c>
      <c r="K301" s="24" t="s">
        <v>39</v>
      </c>
      <c r="L301" s="24" t="s">
        <v>4</v>
      </c>
      <c r="M301" s="41"/>
      <c r="N301" s="24"/>
      <c r="O301" s="24"/>
      <c r="P301" s="46"/>
      <c r="Q301" s="24"/>
      <c r="R301" s="24"/>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59"/>
      <c r="BA301" s="42">
        <f t="shared" si="38"/>
        <v>864</v>
      </c>
      <c r="BB301" s="60">
        <f t="shared" si="39"/>
        <v>864</v>
      </c>
      <c r="BC301" s="56" t="str">
        <f t="shared" si="40"/>
        <v>INR  Eight Hundred &amp; Sixty Four  Only</v>
      </c>
      <c r="IA301" s="1">
        <v>11.32</v>
      </c>
      <c r="IB301" s="1" t="s">
        <v>1140</v>
      </c>
      <c r="IC301" s="1" t="s">
        <v>401</v>
      </c>
      <c r="ID301" s="1">
        <v>7</v>
      </c>
      <c r="IE301" s="3" t="s">
        <v>53</v>
      </c>
    </row>
    <row r="302" spans="1:239" ht="42.75">
      <c r="A302" s="67">
        <v>11.33</v>
      </c>
      <c r="B302" s="68" t="s">
        <v>1141</v>
      </c>
      <c r="C302" s="39" t="s">
        <v>402</v>
      </c>
      <c r="D302" s="69">
        <v>7</v>
      </c>
      <c r="E302" s="70" t="s">
        <v>53</v>
      </c>
      <c r="F302" s="71">
        <v>72.73</v>
      </c>
      <c r="G302" s="50"/>
      <c r="H302" s="50"/>
      <c r="I302" s="51" t="s">
        <v>38</v>
      </c>
      <c r="J302" s="52">
        <f t="shared" si="34"/>
        <v>1</v>
      </c>
      <c r="K302" s="50" t="s">
        <v>39</v>
      </c>
      <c r="L302" s="50" t="s">
        <v>4</v>
      </c>
      <c r="M302" s="53"/>
      <c r="N302" s="50"/>
      <c r="O302" s="50"/>
      <c r="P302" s="54"/>
      <c r="Q302" s="50"/>
      <c r="R302" s="50"/>
      <c r="S302" s="54"/>
      <c r="T302" s="54"/>
      <c r="U302" s="54"/>
      <c r="V302" s="54"/>
      <c r="W302" s="54"/>
      <c r="X302" s="54"/>
      <c r="Y302" s="54"/>
      <c r="Z302" s="54"/>
      <c r="AA302" s="54"/>
      <c r="AB302" s="54"/>
      <c r="AC302" s="54"/>
      <c r="AD302" s="54"/>
      <c r="AE302" s="54"/>
      <c r="AF302" s="54"/>
      <c r="AG302" s="54"/>
      <c r="AH302" s="54"/>
      <c r="AI302" s="54"/>
      <c r="AJ302" s="54"/>
      <c r="AK302" s="54"/>
      <c r="AL302" s="54"/>
      <c r="AM302" s="54"/>
      <c r="AN302" s="54"/>
      <c r="AO302" s="54"/>
      <c r="AP302" s="54"/>
      <c r="AQ302" s="54"/>
      <c r="AR302" s="54"/>
      <c r="AS302" s="54"/>
      <c r="AT302" s="54"/>
      <c r="AU302" s="54"/>
      <c r="AV302" s="54"/>
      <c r="AW302" s="54"/>
      <c r="AX302" s="54"/>
      <c r="AY302" s="54"/>
      <c r="AZ302" s="54"/>
      <c r="BA302" s="42">
        <f t="shared" si="38"/>
        <v>509</v>
      </c>
      <c r="BB302" s="55">
        <f t="shared" si="39"/>
        <v>509</v>
      </c>
      <c r="BC302" s="56" t="str">
        <f t="shared" si="40"/>
        <v>INR  Five Hundred &amp; Nine  Only</v>
      </c>
      <c r="IA302" s="1">
        <v>11.33</v>
      </c>
      <c r="IB302" s="1" t="s">
        <v>1141</v>
      </c>
      <c r="IC302" s="1" t="s">
        <v>402</v>
      </c>
      <c r="ID302" s="1">
        <v>7</v>
      </c>
      <c r="IE302" s="3" t="s">
        <v>53</v>
      </c>
    </row>
    <row r="303" spans="1:239" ht="85.5">
      <c r="A303" s="67">
        <v>11.34</v>
      </c>
      <c r="B303" s="68" t="s">
        <v>576</v>
      </c>
      <c r="C303" s="39" t="s">
        <v>403</v>
      </c>
      <c r="D303" s="69">
        <v>1850</v>
      </c>
      <c r="E303" s="70" t="s">
        <v>53</v>
      </c>
      <c r="F303" s="71">
        <v>108.59</v>
      </c>
      <c r="G303" s="50"/>
      <c r="H303" s="50"/>
      <c r="I303" s="51" t="s">
        <v>38</v>
      </c>
      <c r="J303" s="52">
        <f t="shared" si="34"/>
        <v>1</v>
      </c>
      <c r="K303" s="50" t="s">
        <v>39</v>
      </c>
      <c r="L303" s="50" t="s">
        <v>4</v>
      </c>
      <c r="M303" s="53"/>
      <c r="N303" s="50"/>
      <c r="O303" s="50"/>
      <c r="P303" s="54"/>
      <c r="Q303" s="50"/>
      <c r="R303" s="50"/>
      <c r="S303" s="54"/>
      <c r="T303" s="54"/>
      <c r="U303" s="54"/>
      <c r="V303" s="54"/>
      <c r="W303" s="54"/>
      <c r="X303" s="54"/>
      <c r="Y303" s="54"/>
      <c r="Z303" s="54"/>
      <c r="AA303" s="54"/>
      <c r="AB303" s="54"/>
      <c r="AC303" s="54"/>
      <c r="AD303" s="54"/>
      <c r="AE303" s="54"/>
      <c r="AF303" s="54"/>
      <c r="AG303" s="54"/>
      <c r="AH303" s="54"/>
      <c r="AI303" s="54"/>
      <c r="AJ303" s="54"/>
      <c r="AK303" s="54"/>
      <c r="AL303" s="54"/>
      <c r="AM303" s="54"/>
      <c r="AN303" s="54"/>
      <c r="AO303" s="54"/>
      <c r="AP303" s="54"/>
      <c r="AQ303" s="54"/>
      <c r="AR303" s="54"/>
      <c r="AS303" s="54"/>
      <c r="AT303" s="54"/>
      <c r="AU303" s="54"/>
      <c r="AV303" s="54"/>
      <c r="AW303" s="54"/>
      <c r="AX303" s="54"/>
      <c r="AY303" s="54"/>
      <c r="AZ303" s="54"/>
      <c r="BA303" s="42">
        <f t="shared" si="38"/>
        <v>200892</v>
      </c>
      <c r="BB303" s="55">
        <f t="shared" si="39"/>
        <v>200892</v>
      </c>
      <c r="BC303" s="56" t="str">
        <f t="shared" si="40"/>
        <v>INR  Two Lakh Eight Hundred &amp; Ninety Two  Only</v>
      </c>
      <c r="IA303" s="1">
        <v>11.34</v>
      </c>
      <c r="IB303" s="1" t="s">
        <v>576</v>
      </c>
      <c r="IC303" s="1" t="s">
        <v>403</v>
      </c>
      <c r="ID303" s="1">
        <v>1850</v>
      </c>
      <c r="IE303" s="3" t="s">
        <v>53</v>
      </c>
    </row>
    <row r="304" spans="1:237" ht="28.5">
      <c r="A304" s="67">
        <v>11.35</v>
      </c>
      <c r="B304" s="68" t="s">
        <v>561</v>
      </c>
      <c r="C304" s="39" t="s">
        <v>404</v>
      </c>
      <c r="D304" s="79"/>
      <c r="E304" s="79"/>
      <c r="F304" s="79"/>
      <c r="G304" s="79"/>
      <c r="H304" s="79"/>
      <c r="I304" s="79"/>
      <c r="J304" s="79"/>
      <c r="K304" s="79"/>
      <c r="L304" s="79"/>
      <c r="M304" s="79"/>
      <c r="N304" s="79"/>
      <c r="O304" s="79"/>
      <c r="P304" s="79"/>
      <c r="Q304" s="79"/>
      <c r="R304" s="79"/>
      <c r="S304" s="79"/>
      <c r="T304" s="79"/>
      <c r="U304" s="79"/>
      <c r="V304" s="79"/>
      <c r="W304" s="79"/>
      <c r="X304" s="79"/>
      <c r="Y304" s="79"/>
      <c r="Z304" s="79"/>
      <c r="AA304" s="79"/>
      <c r="AB304" s="79"/>
      <c r="AC304" s="79"/>
      <c r="AD304" s="79"/>
      <c r="AE304" s="79"/>
      <c r="AF304" s="79"/>
      <c r="AG304" s="79"/>
      <c r="AH304" s="79"/>
      <c r="AI304" s="79"/>
      <c r="AJ304" s="79"/>
      <c r="AK304" s="79"/>
      <c r="AL304" s="79"/>
      <c r="AM304" s="79"/>
      <c r="AN304" s="79"/>
      <c r="AO304" s="79"/>
      <c r="AP304" s="79"/>
      <c r="AQ304" s="79"/>
      <c r="AR304" s="79"/>
      <c r="AS304" s="79"/>
      <c r="AT304" s="79"/>
      <c r="AU304" s="79"/>
      <c r="AV304" s="79"/>
      <c r="AW304" s="79"/>
      <c r="AX304" s="79"/>
      <c r="AY304" s="79"/>
      <c r="AZ304" s="79"/>
      <c r="BA304" s="79"/>
      <c r="BB304" s="79"/>
      <c r="BC304" s="79"/>
      <c r="IA304" s="1">
        <v>11.35</v>
      </c>
      <c r="IB304" s="1" t="s">
        <v>561</v>
      </c>
      <c r="IC304" s="1" t="s">
        <v>404</v>
      </c>
    </row>
    <row r="305" spans="1:239" ht="42.75">
      <c r="A305" s="67">
        <v>11.36</v>
      </c>
      <c r="B305" s="68" t="s">
        <v>577</v>
      </c>
      <c r="C305" s="39" t="s">
        <v>405</v>
      </c>
      <c r="D305" s="69">
        <v>75</v>
      </c>
      <c r="E305" s="70" t="s">
        <v>53</v>
      </c>
      <c r="F305" s="71">
        <v>16.65</v>
      </c>
      <c r="G305" s="50"/>
      <c r="H305" s="50"/>
      <c r="I305" s="51" t="s">
        <v>38</v>
      </c>
      <c r="J305" s="52">
        <f t="shared" si="34"/>
        <v>1</v>
      </c>
      <c r="K305" s="50" t="s">
        <v>39</v>
      </c>
      <c r="L305" s="50" t="s">
        <v>4</v>
      </c>
      <c r="M305" s="53"/>
      <c r="N305" s="50"/>
      <c r="O305" s="50"/>
      <c r="P305" s="54"/>
      <c r="Q305" s="50"/>
      <c r="R305" s="50"/>
      <c r="S305" s="54"/>
      <c r="T305" s="54"/>
      <c r="U305" s="54"/>
      <c r="V305" s="54"/>
      <c r="W305" s="54"/>
      <c r="X305" s="54"/>
      <c r="Y305" s="54"/>
      <c r="Z305" s="54"/>
      <c r="AA305" s="54"/>
      <c r="AB305" s="54"/>
      <c r="AC305" s="54"/>
      <c r="AD305" s="54"/>
      <c r="AE305" s="54"/>
      <c r="AF305" s="54"/>
      <c r="AG305" s="54"/>
      <c r="AH305" s="54"/>
      <c r="AI305" s="54"/>
      <c r="AJ305" s="54"/>
      <c r="AK305" s="54"/>
      <c r="AL305" s="54"/>
      <c r="AM305" s="54"/>
      <c r="AN305" s="54"/>
      <c r="AO305" s="54"/>
      <c r="AP305" s="54"/>
      <c r="AQ305" s="54"/>
      <c r="AR305" s="54"/>
      <c r="AS305" s="54"/>
      <c r="AT305" s="54"/>
      <c r="AU305" s="54"/>
      <c r="AV305" s="54"/>
      <c r="AW305" s="54"/>
      <c r="AX305" s="54"/>
      <c r="AY305" s="54"/>
      <c r="AZ305" s="54"/>
      <c r="BA305" s="42">
        <f t="shared" si="38"/>
        <v>1249</v>
      </c>
      <c r="BB305" s="55">
        <f t="shared" si="39"/>
        <v>1249</v>
      </c>
      <c r="BC305" s="56" t="str">
        <f t="shared" si="40"/>
        <v>INR  One Thousand Two Hundred &amp; Forty Nine  Only</v>
      </c>
      <c r="IA305" s="1">
        <v>11.36</v>
      </c>
      <c r="IB305" s="1" t="s">
        <v>577</v>
      </c>
      <c r="IC305" s="1" t="s">
        <v>405</v>
      </c>
      <c r="ID305" s="1">
        <v>75</v>
      </c>
      <c r="IE305" s="3" t="s">
        <v>53</v>
      </c>
    </row>
    <row r="306" spans="1:239" ht="71.25">
      <c r="A306" s="67">
        <v>11.37</v>
      </c>
      <c r="B306" s="68" t="s">
        <v>84</v>
      </c>
      <c r="C306" s="39" t="s">
        <v>406</v>
      </c>
      <c r="D306" s="69">
        <v>75</v>
      </c>
      <c r="E306" s="70" t="s">
        <v>53</v>
      </c>
      <c r="F306" s="71">
        <v>14.33</v>
      </c>
      <c r="G306" s="40"/>
      <c r="H306" s="24"/>
      <c r="I306" s="47" t="s">
        <v>38</v>
      </c>
      <c r="J306" s="48">
        <f t="shared" si="34"/>
        <v>1</v>
      </c>
      <c r="K306" s="24" t="s">
        <v>39</v>
      </c>
      <c r="L306" s="24" t="s">
        <v>4</v>
      </c>
      <c r="M306" s="41"/>
      <c r="N306" s="24"/>
      <c r="O306" s="24"/>
      <c r="P306" s="46"/>
      <c r="Q306" s="24"/>
      <c r="R306" s="24"/>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59"/>
      <c r="BA306" s="42">
        <f t="shared" si="38"/>
        <v>1075</v>
      </c>
      <c r="BB306" s="60">
        <f t="shared" si="39"/>
        <v>1075</v>
      </c>
      <c r="BC306" s="56" t="str">
        <f t="shared" si="40"/>
        <v>INR  One Thousand  &amp;Seventy Five  Only</v>
      </c>
      <c r="IA306" s="1">
        <v>11.37</v>
      </c>
      <c r="IB306" s="1" t="s">
        <v>84</v>
      </c>
      <c r="IC306" s="1" t="s">
        <v>406</v>
      </c>
      <c r="ID306" s="1">
        <v>75</v>
      </c>
      <c r="IE306" s="3" t="s">
        <v>53</v>
      </c>
    </row>
    <row r="307" spans="1:237" ht="71.25">
      <c r="A307" s="67">
        <v>11.38</v>
      </c>
      <c r="B307" s="68" t="s">
        <v>578</v>
      </c>
      <c r="C307" s="39" t="s">
        <v>407</v>
      </c>
      <c r="D307" s="79"/>
      <c r="E307" s="79"/>
      <c r="F307" s="79"/>
      <c r="G307" s="79"/>
      <c r="H307" s="79"/>
      <c r="I307" s="79"/>
      <c r="J307" s="79"/>
      <c r="K307" s="79"/>
      <c r="L307" s="79"/>
      <c r="M307" s="79"/>
      <c r="N307" s="79"/>
      <c r="O307" s="79"/>
      <c r="P307" s="79"/>
      <c r="Q307" s="79"/>
      <c r="R307" s="79"/>
      <c r="S307" s="79"/>
      <c r="T307" s="79"/>
      <c r="U307" s="79"/>
      <c r="V307" s="79"/>
      <c r="W307" s="79"/>
      <c r="X307" s="79"/>
      <c r="Y307" s="79"/>
      <c r="Z307" s="79"/>
      <c r="AA307" s="79"/>
      <c r="AB307" s="79"/>
      <c r="AC307" s="79"/>
      <c r="AD307" s="79"/>
      <c r="AE307" s="79"/>
      <c r="AF307" s="79"/>
      <c r="AG307" s="79"/>
      <c r="AH307" s="79"/>
      <c r="AI307" s="79"/>
      <c r="AJ307" s="79"/>
      <c r="AK307" s="79"/>
      <c r="AL307" s="79"/>
      <c r="AM307" s="79"/>
      <c r="AN307" s="79"/>
      <c r="AO307" s="79"/>
      <c r="AP307" s="79"/>
      <c r="AQ307" s="79"/>
      <c r="AR307" s="79"/>
      <c r="AS307" s="79"/>
      <c r="AT307" s="79"/>
      <c r="AU307" s="79"/>
      <c r="AV307" s="79"/>
      <c r="AW307" s="79"/>
      <c r="AX307" s="79"/>
      <c r="AY307" s="79"/>
      <c r="AZ307" s="79"/>
      <c r="BA307" s="79"/>
      <c r="BB307" s="79"/>
      <c r="BC307" s="79"/>
      <c r="IA307" s="1">
        <v>11.38</v>
      </c>
      <c r="IB307" s="1" t="s">
        <v>578</v>
      </c>
      <c r="IC307" s="1" t="s">
        <v>407</v>
      </c>
    </row>
    <row r="308" spans="1:239" ht="57">
      <c r="A308" s="67">
        <v>11.39</v>
      </c>
      <c r="B308" s="68" t="s">
        <v>579</v>
      </c>
      <c r="C308" s="39" t="s">
        <v>408</v>
      </c>
      <c r="D308" s="69">
        <v>11300</v>
      </c>
      <c r="E308" s="70" t="s">
        <v>53</v>
      </c>
      <c r="F308" s="71">
        <v>49.8</v>
      </c>
      <c r="G308" s="40"/>
      <c r="H308" s="24"/>
      <c r="I308" s="47" t="s">
        <v>38</v>
      </c>
      <c r="J308" s="48">
        <f t="shared" si="34"/>
        <v>1</v>
      </c>
      <c r="K308" s="24" t="s">
        <v>39</v>
      </c>
      <c r="L308" s="24" t="s">
        <v>4</v>
      </c>
      <c r="M308" s="41"/>
      <c r="N308" s="24"/>
      <c r="O308" s="24"/>
      <c r="P308" s="46"/>
      <c r="Q308" s="24"/>
      <c r="R308" s="24"/>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59"/>
      <c r="BA308" s="42">
        <f t="shared" si="38"/>
        <v>562740</v>
      </c>
      <c r="BB308" s="60">
        <f t="shared" si="39"/>
        <v>562740</v>
      </c>
      <c r="BC308" s="56" t="str">
        <f t="shared" si="40"/>
        <v>INR  Five Lakh Sixty Two Thousand Seven Hundred &amp; Forty  Only</v>
      </c>
      <c r="IA308" s="1">
        <v>11.39</v>
      </c>
      <c r="IB308" s="1" t="s">
        <v>579</v>
      </c>
      <c r="IC308" s="1" t="s">
        <v>408</v>
      </c>
      <c r="ID308" s="1">
        <v>11300</v>
      </c>
      <c r="IE308" s="3" t="s">
        <v>53</v>
      </c>
    </row>
    <row r="309" spans="1:239" ht="85.5">
      <c r="A309" s="67">
        <v>11.4</v>
      </c>
      <c r="B309" s="68" t="s">
        <v>1142</v>
      </c>
      <c r="C309" s="39" t="s">
        <v>409</v>
      </c>
      <c r="D309" s="69">
        <v>750</v>
      </c>
      <c r="E309" s="70" t="s">
        <v>53</v>
      </c>
      <c r="F309" s="71">
        <v>18.28</v>
      </c>
      <c r="G309" s="50">
        <v>30600</v>
      </c>
      <c r="H309" s="50"/>
      <c r="I309" s="51" t="s">
        <v>38</v>
      </c>
      <c r="J309" s="52">
        <f t="shared" si="34"/>
        <v>1</v>
      </c>
      <c r="K309" s="50" t="s">
        <v>39</v>
      </c>
      <c r="L309" s="50" t="s">
        <v>4</v>
      </c>
      <c r="M309" s="53"/>
      <c r="N309" s="50"/>
      <c r="O309" s="50"/>
      <c r="P309" s="54"/>
      <c r="Q309" s="50"/>
      <c r="R309" s="50"/>
      <c r="S309" s="54"/>
      <c r="T309" s="54"/>
      <c r="U309" s="54"/>
      <c r="V309" s="54"/>
      <c r="W309" s="54"/>
      <c r="X309" s="54"/>
      <c r="Y309" s="54"/>
      <c r="Z309" s="54"/>
      <c r="AA309" s="54"/>
      <c r="AB309" s="54"/>
      <c r="AC309" s="54"/>
      <c r="AD309" s="54"/>
      <c r="AE309" s="54"/>
      <c r="AF309" s="54"/>
      <c r="AG309" s="54"/>
      <c r="AH309" s="54"/>
      <c r="AI309" s="54"/>
      <c r="AJ309" s="54"/>
      <c r="AK309" s="54"/>
      <c r="AL309" s="54"/>
      <c r="AM309" s="54"/>
      <c r="AN309" s="54"/>
      <c r="AO309" s="54"/>
      <c r="AP309" s="54"/>
      <c r="AQ309" s="54"/>
      <c r="AR309" s="54"/>
      <c r="AS309" s="54"/>
      <c r="AT309" s="54"/>
      <c r="AU309" s="54"/>
      <c r="AV309" s="54"/>
      <c r="AW309" s="54"/>
      <c r="AX309" s="54"/>
      <c r="AY309" s="54"/>
      <c r="AZ309" s="54"/>
      <c r="BA309" s="42">
        <f t="shared" si="38"/>
        <v>13710</v>
      </c>
      <c r="BB309" s="55">
        <f t="shared" si="39"/>
        <v>13710</v>
      </c>
      <c r="BC309" s="56" t="str">
        <f t="shared" si="40"/>
        <v>INR  Thirteen Thousand Seven Hundred &amp; Ten  Only</v>
      </c>
      <c r="IA309" s="1">
        <v>11.4</v>
      </c>
      <c r="IB309" s="1" t="s">
        <v>1142</v>
      </c>
      <c r="IC309" s="1" t="s">
        <v>409</v>
      </c>
      <c r="ID309" s="1">
        <v>750</v>
      </c>
      <c r="IE309" s="3" t="s">
        <v>53</v>
      </c>
    </row>
    <row r="310" spans="1:237" ht="42.75">
      <c r="A310" s="67">
        <v>11.41</v>
      </c>
      <c r="B310" s="68" t="s">
        <v>580</v>
      </c>
      <c r="C310" s="39" t="s">
        <v>410</v>
      </c>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79"/>
      <c r="AL310" s="79"/>
      <c r="AM310" s="79"/>
      <c r="AN310" s="79"/>
      <c r="AO310" s="79"/>
      <c r="AP310" s="79"/>
      <c r="AQ310" s="79"/>
      <c r="AR310" s="79"/>
      <c r="AS310" s="79"/>
      <c r="AT310" s="79"/>
      <c r="AU310" s="79"/>
      <c r="AV310" s="79"/>
      <c r="AW310" s="79"/>
      <c r="AX310" s="79"/>
      <c r="AY310" s="79"/>
      <c r="AZ310" s="79"/>
      <c r="BA310" s="79"/>
      <c r="BB310" s="79"/>
      <c r="BC310" s="79"/>
      <c r="IA310" s="1">
        <v>11.41</v>
      </c>
      <c r="IB310" s="1" t="s">
        <v>580</v>
      </c>
      <c r="IC310" s="1" t="s">
        <v>410</v>
      </c>
    </row>
    <row r="311" spans="1:239" ht="42.75">
      <c r="A311" s="67">
        <v>11.42</v>
      </c>
      <c r="B311" s="68" t="s">
        <v>581</v>
      </c>
      <c r="C311" s="39" t="s">
        <v>411</v>
      </c>
      <c r="D311" s="69">
        <v>75</v>
      </c>
      <c r="E311" s="70" t="s">
        <v>53</v>
      </c>
      <c r="F311" s="71">
        <v>79.65</v>
      </c>
      <c r="G311" s="50">
        <v>30600</v>
      </c>
      <c r="H311" s="50"/>
      <c r="I311" s="51" t="s">
        <v>38</v>
      </c>
      <c r="J311" s="52">
        <f t="shared" si="34"/>
        <v>1</v>
      </c>
      <c r="K311" s="50" t="s">
        <v>39</v>
      </c>
      <c r="L311" s="50" t="s">
        <v>4</v>
      </c>
      <c r="M311" s="53"/>
      <c r="N311" s="50"/>
      <c r="O311" s="50"/>
      <c r="P311" s="54"/>
      <c r="Q311" s="50"/>
      <c r="R311" s="50"/>
      <c r="S311" s="54"/>
      <c r="T311" s="54"/>
      <c r="U311" s="54"/>
      <c r="V311" s="54"/>
      <c r="W311" s="54"/>
      <c r="X311" s="54"/>
      <c r="Y311" s="54"/>
      <c r="Z311" s="54"/>
      <c r="AA311" s="54"/>
      <c r="AB311" s="54"/>
      <c r="AC311" s="54"/>
      <c r="AD311" s="54"/>
      <c r="AE311" s="54"/>
      <c r="AF311" s="54"/>
      <c r="AG311" s="54"/>
      <c r="AH311" s="54"/>
      <c r="AI311" s="54"/>
      <c r="AJ311" s="54"/>
      <c r="AK311" s="54"/>
      <c r="AL311" s="54"/>
      <c r="AM311" s="54"/>
      <c r="AN311" s="54"/>
      <c r="AO311" s="54"/>
      <c r="AP311" s="54"/>
      <c r="AQ311" s="54"/>
      <c r="AR311" s="54"/>
      <c r="AS311" s="54"/>
      <c r="AT311" s="54"/>
      <c r="AU311" s="54"/>
      <c r="AV311" s="54"/>
      <c r="AW311" s="54"/>
      <c r="AX311" s="54"/>
      <c r="AY311" s="54"/>
      <c r="AZ311" s="54"/>
      <c r="BA311" s="42">
        <f t="shared" si="38"/>
        <v>5974</v>
      </c>
      <c r="BB311" s="55">
        <f t="shared" si="39"/>
        <v>5974</v>
      </c>
      <c r="BC311" s="56" t="str">
        <f t="shared" si="40"/>
        <v>INR  Five Thousand Nine Hundred &amp; Seventy Four  Only</v>
      </c>
      <c r="IA311" s="1">
        <v>11.42</v>
      </c>
      <c r="IB311" s="1" t="s">
        <v>581</v>
      </c>
      <c r="IC311" s="1" t="s">
        <v>411</v>
      </c>
      <c r="ID311" s="1">
        <v>75</v>
      </c>
      <c r="IE311" s="3" t="s">
        <v>53</v>
      </c>
    </row>
    <row r="312" spans="1:237" ht="57">
      <c r="A312" s="67">
        <v>11.43</v>
      </c>
      <c r="B312" s="68" t="s">
        <v>571</v>
      </c>
      <c r="C312" s="39" t="s">
        <v>412</v>
      </c>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79"/>
      <c r="AL312" s="79"/>
      <c r="AM312" s="79"/>
      <c r="AN312" s="79"/>
      <c r="AO312" s="79"/>
      <c r="AP312" s="79"/>
      <c r="AQ312" s="79"/>
      <c r="AR312" s="79"/>
      <c r="AS312" s="79"/>
      <c r="AT312" s="79"/>
      <c r="AU312" s="79"/>
      <c r="AV312" s="79"/>
      <c r="AW312" s="79"/>
      <c r="AX312" s="79"/>
      <c r="AY312" s="79"/>
      <c r="AZ312" s="79"/>
      <c r="BA312" s="79"/>
      <c r="BB312" s="79"/>
      <c r="BC312" s="79"/>
      <c r="IA312" s="1">
        <v>11.43</v>
      </c>
      <c r="IB312" s="1" t="s">
        <v>571</v>
      </c>
      <c r="IC312" s="1" t="s">
        <v>412</v>
      </c>
    </row>
    <row r="313" spans="1:239" ht="57">
      <c r="A313" s="67">
        <v>11.44</v>
      </c>
      <c r="B313" s="68" t="s">
        <v>581</v>
      </c>
      <c r="C313" s="39" t="s">
        <v>413</v>
      </c>
      <c r="D313" s="69">
        <v>350</v>
      </c>
      <c r="E313" s="70" t="s">
        <v>53</v>
      </c>
      <c r="F313" s="71">
        <v>75.88</v>
      </c>
      <c r="G313" s="40"/>
      <c r="H313" s="24"/>
      <c r="I313" s="47" t="s">
        <v>38</v>
      </c>
      <c r="J313" s="48">
        <f t="shared" si="34"/>
        <v>1</v>
      </c>
      <c r="K313" s="24" t="s">
        <v>39</v>
      </c>
      <c r="L313" s="24" t="s">
        <v>4</v>
      </c>
      <c r="M313" s="41"/>
      <c r="N313" s="24"/>
      <c r="O313" s="24"/>
      <c r="P313" s="46"/>
      <c r="Q313" s="24"/>
      <c r="R313" s="24"/>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59"/>
      <c r="BA313" s="42">
        <f t="shared" si="38"/>
        <v>26558</v>
      </c>
      <c r="BB313" s="60">
        <f t="shared" si="39"/>
        <v>26558</v>
      </c>
      <c r="BC313" s="56" t="str">
        <f t="shared" si="40"/>
        <v>INR  Twenty Six Thousand Five Hundred &amp; Fifty Eight  Only</v>
      </c>
      <c r="IA313" s="1">
        <v>11.44</v>
      </c>
      <c r="IB313" s="1" t="s">
        <v>581</v>
      </c>
      <c r="IC313" s="1" t="s">
        <v>413</v>
      </c>
      <c r="ID313" s="1">
        <v>350</v>
      </c>
      <c r="IE313" s="3" t="s">
        <v>53</v>
      </c>
    </row>
    <row r="314" spans="1:237" ht="15.75">
      <c r="A314" s="67">
        <v>11.45</v>
      </c>
      <c r="B314" s="68" t="s">
        <v>573</v>
      </c>
      <c r="C314" s="39" t="s">
        <v>414</v>
      </c>
      <c r="D314" s="79"/>
      <c r="E314" s="79"/>
      <c r="F314" s="79"/>
      <c r="G314" s="79"/>
      <c r="H314" s="79"/>
      <c r="I314" s="79"/>
      <c r="J314" s="79"/>
      <c r="K314" s="79"/>
      <c r="L314" s="79"/>
      <c r="M314" s="79"/>
      <c r="N314" s="79"/>
      <c r="O314" s="79"/>
      <c r="P314" s="79"/>
      <c r="Q314" s="79"/>
      <c r="R314" s="79"/>
      <c r="S314" s="79"/>
      <c r="T314" s="79"/>
      <c r="U314" s="79"/>
      <c r="V314" s="79"/>
      <c r="W314" s="79"/>
      <c r="X314" s="79"/>
      <c r="Y314" s="79"/>
      <c r="Z314" s="79"/>
      <c r="AA314" s="79"/>
      <c r="AB314" s="79"/>
      <c r="AC314" s="79"/>
      <c r="AD314" s="79"/>
      <c r="AE314" s="79"/>
      <c r="AF314" s="79"/>
      <c r="AG314" s="79"/>
      <c r="AH314" s="79"/>
      <c r="AI314" s="79"/>
      <c r="AJ314" s="79"/>
      <c r="AK314" s="79"/>
      <c r="AL314" s="79"/>
      <c r="AM314" s="79"/>
      <c r="AN314" s="79"/>
      <c r="AO314" s="79"/>
      <c r="AP314" s="79"/>
      <c r="AQ314" s="79"/>
      <c r="AR314" s="79"/>
      <c r="AS314" s="79"/>
      <c r="AT314" s="79"/>
      <c r="AU314" s="79"/>
      <c r="AV314" s="79"/>
      <c r="AW314" s="79"/>
      <c r="AX314" s="79"/>
      <c r="AY314" s="79"/>
      <c r="AZ314" s="79"/>
      <c r="BA314" s="79"/>
      <c r="BB314" s="79"/>
      <c r="BC314" s="79"/>
      <c r="IA314" s="1">
        <v>11.45</v>
      </c>
      <c r="IB314" s="1" t="s">
        <v>573</v>
      </c>
      <c r="IC314" s="1" t="s">
        <v>414</v>
      </c>
    </row>
    <row r="315" spans="1:239" ht="42.75">
      <c r="A315" s="67">
        <v>11.46</v>
      </c>
      <c r="B315" s="68" t="s">
        <v>581</v>
      </c>
      <c r="C315" s="39" t="s">
        <v>415</v>
      </c>
      <c r="D315" s="69">
        <v>40</v>
      </c>
      <c r="E315" s="70" t="s">
        <v>53</v>
      </c>
      <c r="F315" s="71">
        <v>162.56</v>
      </c>
      <c r="G315" s="40"/>
      <c r="H315" s="24"/>
      <c r="I315" s="47" t="s">
        <v>38</v>
      </c>
      <c r="J315" s="48">
        <f t="shared" si="34"/>
        <v>1</v>
      </c>
      <c r="K315" s="24" t="s">
        <v>39</v>
      </c>
      <c r="L315" s="24" t="s">
        <v>4</v>
      </c>
      <c r="M315" s="41"/>
      <c r="N315" s="24"/>
      <c r="O315" s="24"/>
      <c r="P315" s="46"/>
      <c r="Q315" s="24"/>
      <c r="R315" s="24"/>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59"/>
      <c r="BA315" s="42">
        <f t="shared" si="38"/>
        <v>6502</v>
      </c>
      <c r="BB315" s="60">
        <f t="shared" si="39"/>
        <v>6502</v>
      </c>
      <c r="BC315" s="56" t="str">
        <f t="shared" si="40"/>
        <v>INR  Six Thousand Five Hundred &amp; Two  Only</v>
      </c>
      <c r="IA315" s="1">
        <v>11.46</v>
      </c>
      <c r="IB315" s="1" t="s">
        <v>581</v>
      </c>
      <c r="IC315" s="1" t="s">
        <v>415</v>
      </c>
      <c r="ID315" s="1">
        <v>40</v>
      </c>
      <c r="IE315" s="3" t="s">
        <v>53</v>
      </c>
    </row>
    <row r="316" spans="1:237" ht="42.75">
      <c r="A316" s="67">
        <v>11.47</v>
      </c>
      <c r="B316" s="68" t="s">
        <v>1143</v>
      </c>
      <c r="C316" s="39" t="s">
        <v>416</v>
      </c>
      <c r="D316" s="79"/>
      <c r="E316" s="79"/>
      <c r="F316" s="79"/>
      <c r="G316" s="79"/>
      <c r="H316" s="79"/>
      <c r="I316" s="79"/>
      <c r="J316" s="79"/>
      <c r="K316" s="79"/>
      <c r="L316" s="79"/>
      <c r="M316" s="79"/>
      <c r="N316" s="79"/>
      <c r="O316" s="79"/>
      <c r="P316" s="79"/>
      <c r="Q316" s="79"/>
      <c r="R316" s="79"/>
      <c r="S316" s="79"/>
      <c r="T316" s="79"/>
      <c r="U316" s="79"/>
      <c r="V316" s="79"/>
      <c r="W316" s="79"/>
      <c r="X316" s="79"/>
      <c r="Y316" s="79"/>
      <c r="Z316" s="79"/>
      <c r="AA316" s="79"/>
      <c r="AB316" s="79"/>
      <c r="AC316" s="79"/>
      <c r="AD316" s="79"/>
      <c r="AE316" s="79"/>
      <c r="AF316" s="79"/>
      <c r="AG316" s="79"/>
      <c r="AH316" s="79"/>
      <c r="AI316" s="79"/>
      <c r="AJ316" s="79"/>
      <c r="AK316" s="79"/>
      <c r="AL316" s="79"/>
      <c r="AM316" s="79"/>
      <c r="AN316" s="79"/>
      <c r="AO316" s="79"/>
      <c r="AP316" s="79"/>
      <c r="AQ316" s="79"/>
      <c r="AR316" s="79"/>
      <c r="AS316" s="79"/>
      <c r="AT316" s="79"/>
      <c r="AU316" s="79"/>
      <c r="AV316" s="79"/>
      <c r="AW316" s="79"/>
      <c r="AX316" s="79"/>
      <c r="AY316" s="79"/>
      <c r="AZ316" s="79"/>
      <c r="BA316" s="79"/>
      <c r="BB316" s="79"/>
      <c r="BC316" s="79"/>
      <c r="IA316" s="1">
        <v>11.47</v>
      </c>
      <c r="IB316" s="1" t="s">
        <v>1143</v>
      </c>
      <c r="IC316" s="1" t="s">
        <v>416</v>
      </c>
    </row>
    <row r="317" spans="1:239" ht="57">
      <c r="A317" s="67">
        <v>11.48</v>
      </c>
      <c r="B317" s="68" t="s">
        <v>1144</v>
      </c>
      <c r="C317" s="39" t="s">
        <v>417</v>
      </c>
      <c r="D317" s="69">
        <v>350</v>
      </c>
      <c r="E317" s="70" t="s">
        <v>53</v>
      </c>
      <c r="F317" s="71">
        <v>95.22</v>
      </c>
      <c r="G317" s="40"/>
      <c r="H317" s="24"/>
      <c r="I317" s="47" t="s">
        <v>38</v>
      </c>
      <c r="J317" s="48">
        <f t="shared" si="34"/>
        <v>1</v>
      </c>
      <c r="K317" s="24" t="s">
        <v>39</v>
      </c>
      <c r="L317" s="24" t="s">
        <v>4</v>
      </c>
      <c r="M317" s="41"/>
      <c r="N317" s="24"/>
      <c r="O317" s="24"/>
      <c r="P317" s="46"/>
      <c r="Q317" s="24"/>
      <c r="R317" s="24"/>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59"/>
      <c r="BA317" s="42">
        <f t="shared" si="38"/>
        <v>33327</v>
      </c>
      <c r="BB317" s="60">
        <f t="shared" si="39"/>
        <v>33327</v>
      </c>
      <c r="BC317" s="56" t="str">
        <f t="shared" si="40"/>
        <v>INR  Thirty Three Thousand Three Hundred &amp; Twenty Seven  Only</v>
      </c>
      <c r="IA317" s="1">
        <v>11.48</v>
      </c>
      <c r="IB317" s="1" t="s">
        <v>1144</v>
      </c>
      <c r="IC317" s="1" t="s">
        <v>417</v>
      </c>
      <c r="ID317" s="1">
        <v>350</v>
      </c>
      <c r="IE317" s="3" t="s">
        <v>53</v>
      </c>
    </row>
    <row r="318" spans="1:237" ht="15.75">
      <c r="A318" s="67">
        <v>12</v>
      </c>
      <c r="B318" s="68" t="s">
        <v>582</v>
      </c>
      <c r="C318" s="39" t="s">
        <v>418</v>
      </c>
      <c r="D318" s="79"/>
      <c r="E318" s="79"/>
      <c r="F318" s="79"/>
      <c r="G318" s="79"/>
      <c r="H318" s="79"/>
      <c r="I318" s="79"/>
      <c r="J318" s="79"/>
      <c r="K318" s="79"/>
      <c r="L318" s="79"/>
      <c r="M318" s="79"/>
      <c r="N318" s="79"/>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79"/>
      <c r="AL318" s="79"/>
      <c r="AM318" s="79"/>
      <c r="AN318" s="79"/>
      <c r="AO318" s="79"/>
      <c r="AP318" s="79"/>
      <c r="AQ318" s="79"/>
      <c r="AR318" s="79"/>
      <c r="AS318" s="79"/>
      <c r="AT318" s="79"/>
      <c r="AU318" s="79"/>
      <c r="AV318" s="79"/>
      <c r="AW318" s="79"/>
      <c r="AX318" s="79"/>
      <c r="AY318" s="79"/>
      <c r="AZ318" s="79"/>
      <c r="BA318" s="79"/>
      <c r="BB318" s="79"/>
      <c r="BC318" s="79"/>
      <c r="IA318" s="1">
        <v>12</v>
      </c>
      <c r="IB318" s="1" t="s">
        <v>582</v>
      </c>
      <c r="IC318" s="1" t="s">
        <v>418</v>
      </c>
    </row>
    <row r="319" spans="1:237" ht="128.25">
      <c r="A319" s="67">
        <v>12.01</v>
      </c>
      <c r="B319" s="68" t="s">
        <v>583</v>
      </c>
      <c r="C319" s="39" t="s">
        <v>419</v>
      </c>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79"/>
      <c r="AL319" s="79"/>
      <c r="AM319" s="79"/>
      <c r="AN319" s="79"/>
      <c r="AO319" s="79"/>
      <c r="AP319" s="79"/>
      <c r="AQ319" s="79"/>
      <c r="AR319" s="79"/>
      <c r="AS319" s="79"/>
      <c r="AT319" s="79"/>
      <c r="AU319" s="79"/>
      <c r="AV319" s="79"/>
      <c r="AW319" s="79"/>
      <c r="AX319" s="79"/>
      <c r="AY319" s="79"/>
      <c r="AZ319" s="79"/>
      <c r="BA319" s="79"/>
      <c r="BB319" s="79"/>
      <c r="BC319" s="79"/>
      <c r="IA319" s="1">
        <v>12.01</v>
      </c>
      <c r="IB319" s="1" t="s">
        <v>583</v>
      </c>
      <c r="IC319" s="1" t="s">
        <v>419</v>
      </c>
    </row>
    <row r="320" spans="1:239" ht="57">
      <c r="A320" s="67">
        <v>12.02</v>
      </c>
      <c r="B320" s="68" t="s">
        <v>71</v>
      </c>
      <c r="C320" s="39" t="s">
        <v>420</v>
      </c>
      <c r="D320" s="69">
        <v>35</v>
      </c>
      <c r="E320" s="70" t="s">
        <v>53</v>
      </c>
      <c r="F320" s="71">
        <v>419.11</v>
      </c>
      <c r="G320" s="61">
        <v>1814</v>
      </c>
      <c r="H320" s="50"/>
      <c r="I320" s="51" t="s">
        <v>38</v>
      </c>
      <c r="J320" s="52">
        <f t="shared" si="34"/>
        <v>1</v>
      </c>
      <c r="K320" s="50" t="s">
        <v>39</v>
      </c>
      <c r="L320" s="50" t="s">
        <v>4</v>
      </c>
      <c r="M320" s="53"/>
      <c r="N320" s="50"/>
      <c r="O320" s="50"/>
      <c r="P320" s="54"/>
      <c r="Q320" s="50"/>
      <c r="R320" s="50"/>
      <c r="S320" s="54"/>
      <c r="T320" s="54"/>
      <c r="U320" s="54"/>
      <c r="V320" s="54"/>
      <c r="W320" s="54"/>
      <c r="X320" s="54"/>
      <c r="Y320" s="54"/>
      <c r="Z320" s="54"/>
      <c r="AA320" s="54"/>
      <c r="AB320" s="54"/>
      <c r="AC320" s="54"/>
      <c r="AD320" s="54"/>
      <c r="AE320" s="54"/>
      <c r="AF320" s="54"/>
      <c r="AG320" s="54"/>
      <c r="AH320" s="54"/>
      <c r="AI320" s="54"/>
      <c r="AJ320" s="54"/>
      <c r="AK320" s="54"/>
      <c r="AL320" s="54"/>
      <c r="AM320" s="54"/>
      <c r="AN320" s="54"/>
      <c r="AO320" s="54"/>
      <c r="AP320" s="54"/>
      <c r="AQ320" s="54"/>
      <c r="AR320" s="54"/>
      <c r="AS320" s="54"/>
      <c r="AT320" s="54"/>
      <c r="AU320" s="54"/>
      <c r="AV320" s="54"/>
      <c r="AW320" s="54"/>
      <c r="AX320" s="54"/>
      <c r="AY320" s="54"/>
      <c r="AZ320" s="54"/>
      <c r="BA320" s="42">
        <f t="shared" si="38"/>
        <v>14669</v>
      </c>
      <c r="BB320" s="55">
        <f t="shared" si="39"/>
        <v>14669</v>
      </c>
      <c r="BC320" s="56" t="str">
        <f t="shared" si="40"/>
        <v>INR  Fourteen Thousand Six Hundred &amp; Sixty Nine  Only</v>
      </c>
      <c r="IA320" s="1">
        <v>12.02</v>
      </c>
      <c r="IB320" s="1" t="s">
        <v>71</v>
      </c>
      <c r="IC320" s="1" t="s">
        <v>420</v>
      </c>
      <c r="ID320" s="1">
        <v>35</v>
      </c>
      <c r="IE320" s="3" t="s">
        <v>53</v>
      </c>
    </row>
    <row r="321" spans="1:237" ht="213.75">
      <c r="A321" s="67">
        <v>12.03</v>
      </c>
      <c r="B321" s="68" t="s">
        <v>584</v>
      </c>
      <c r="C321" s="39" t="s">
        <v>421</v>
      </c>
      <c r="D321" s="79"/>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79"/>
      <c r="AL321" s="79"/>
      <c r="AM321" s="79"/>
      <c r="AN321" s="79"/>
      <c r="AO321" s="79"/>
      <c r="AP321" s="79"/>
      <c r="AQ321" s="79"/>
      <c r="AR321" s="79"/>
      <c r="AS321" s="79"/>
      <c r="AT321" s="79"/>
      <c r="AU321" s="79"/>
      <c r="AV321" s="79"/>
      <c r="AW321" s="79"/>
      <c r="AX321" s="79"/>
      <c r="AY321" s="79"/>
      <c r="AZ321" s="79"/>
      <c r="BA321" s="79"/>
      <c r="BB321" s="79"/>
      <c r="BC321" s="79"/>
      <c r="IA321" s="1">
        <v>12.03</v>
      </c>
      <c r="IB321" s="1" t="s">
        <v>584</v>
      </c>
      <c r="IC321" s="1" t="s">
        <v>421</v>
      </c>
    </row>
    <row r="322" spans="1:239" ht="42.75">
      <c r="A322" s="67">
        <v>12.04</v>
      </c>
      <c r="B322" s="68" t="s">
        <v>585</v>
      </c>
      <c r="C322" s="39" t="s">
        <v>422</v>
      </c>
      <c r="D322" s="69">
        <v>3</v>
      </c>
      <c r="E322" s="70" t="s">
        <v>70</v>
      </c>
      <c r="F322" s="71">
        <v>1319.85</v>
      </c>
      <c r="G322" s="66">
        <v>2130</v>
      </c>
      <c r="H322" s="50"/>
      <c r="I322" s="51" t="s">
        <v>38</v>
      </c>
      <c r="J322" s="52">
        <f t="shared" si="34"/>
        <v>1</v>
      </c>
      <c r="K322" s="50" t="s">
        <v>39</v>
      </c>
      <c r="L322" s="50" t="s">
        <v>4</v>
      </c>
      <c r="M322" s="53"/>
      <c r="N322" s="50"/>
      <c r="O322" s="50"/>
      <c r="P322" s="54"/>
      <c r="Q322" s="50"/>
      <c r="R322" s="50"/>
      <c r="S322" s="54"/>
      <c r="T322" s="54"/>
      <c r="U322" s="54"/>
      <c r="V322" s="54"/>
      <c r="W322" s="54"/>
      <c r="X322" s="54"/>
      <c r="Y322" s="54"/>
      <c r="Z322" s="54"/>
      <c r="AA322" s="54"/>
      <c r="AB322" s="54"/>
      <c r="AC322" s="54"/>
      <c r="AD322" s="54"/>
      <c r="AE322" s="54"/>
      <c r="AF322" s="54"/>
      <c r="AG322" s="54"/>
      <c r="AH322" s="54"/>
      <c r="AI322" s="54"/>
      <c r="AJ322" s="54"/>
      <c r="AK322" s="54"/>
      <c r="AL322" s="54"/>
      <c r="AM322" s="54"/>
      <c r="AN322" s="54"/>
      <c r="AO322" s="54"/>
      <c r="AP322" s="54"/>
      <c r="AQ322" s="54"/>
      <c r="AR322" s="54"/>
      <c r="AS322" s="54"/>
      <c r="AT322" s="54"/>
      <c r="AU322" s="54"/>
      <c r="AV322" s="54"/>
      <c r="AW322" s="54"/>
      <c r="AX322" s="54"/>
      <c r="AY322" s="54"/>
      <c r="AZ322" s="54"/>
      <c r="BA322" s="42">
        <f>ROUND(total_amount_ba($B$2,$D$2,D322,F322,J322,K322,M322),0)</f>
        <v>3960</v>
      </c>
      <c r="BB322" s="55">
        <f t="shared" si="39"/>
        <v>3960</v>
      </c>
      <c r="BC322" s="56" t="str">
        <f t="shared" si="40"/>
        <v>INR  Three Thousand Nine Hundred &amp; Sixty  Only</v>
      </c>
      <c r="IA322" s="1">
        <v>12.04</v>
      </c>
      <c r="IB322" s="1" t="s">
        <v>585</v>
      </c>
      <c r="IC322" s="1" t="s">
        <v>422</v>
      </c>
      <c r="ID322" s="1">
        <v>3</v>
      </c>
      <c r="IE322" s="3" t="s">
        <v>70</v>
      </c>
    </row>
    <row r="323" spans="1:237" ht="128.25">
      <c r="A323" s="67">
        <v>12.05</v>
      </c>
      <c r="B323" s="68" t="s">
        <v>586</v>
      </c>
      <c r="C323" s="39" t="s">
        <v>423</v>
      </c>
      <c r="D323" s="79"/>
      <c r="E323" s="79"/>
      <c r="F323" s="79"/>
      <c r="G323" s="79"/>
      <c r="H323" s="79"/>
      <c r="I323" s="79"/>
      <c r="J323" s="79"/>
      <c r="K323" s="79"/>
      <c r="L323" s="79"/>
      <c r="M323" s="79"/>
      <c r="N323" s="79"/>
      <c r="O323" s="79"/>
      <c r="P323" s="79"/>
      <c r="Q323" s="79"/>
      <c r="R323" s="79"/>
      <c r="S323" s="79"/>
      <c r="T323" s="79"/>
      <c r="U323" s="79"/>
      <c r="V323" s="79"/>
      <c r="W323" s="79"/>
      <c r="X323" s="79"/>
      <c r="Y323" s="79"/>
      <c r="Z323" s="79"/>
      <c r="AA323" s="79"/>
      <c r="AB323" s="79"/>
      <c r="AC323" s="79"/>
      <c r="AD323" s="79"/>
      <c r="AE323" s="79"/>
      <c r="AF323" s="79"/>
      <c r="AG323" s="79"/>
      <c r="AH323" s="79"/>
      <c r="AI323" s="79"/>
      <c r="AJ323" s="79"/>
      <c r="AK323" s="79"/>
      <c r="AL323" s="79"/>
      <c r="AM323" s="79"/>
      <c r="AN323" s="79"/>
      <c r="AO323" s="79"/>
      <c r="AP323" s="79"/>
      <c r="AQ323" s="79"/>
      <c r="AR323" s="79"/>
      <c r="AS323" s="79"/>
      <c r="AT323" s="79"/>
      <c r="AU323" s="79"/>
      <c r="AV323" s="79"/>
      <c r="AW323" s="79"/>
      <c r="AX323" s="79"/>
      <c r="AY323" s="79"/>
      <c r="AZ323" s="79"/>
      <c r="BA323" s="79"/>
      <c r="BB323" s="79"/>
      <c r="BC323" s="79"/>
      <c r="IA323" s="1">
        <v>12.05</v>
      </c>
      <c r="IB323" s="1" t="s">
        <v>586</v>
      </c>
      <c r="IC323" s="1" t="s">
        <v>423</v>
      </c>
    </row>
    <row r="324" spans="1:239" ht="42.75">
      <c r="A324" s="67">
        <v>12.06</v>
      </c>
      <c r="B324" s="68" t="s">
        <v>113</v>
      </c>
      <c r="C324" s="39" t="s">
        <v>424</v>
      </c>
      <c r="D324" s="69">
        <v>3</v>
      </c>
      <c r="E324" s="70" t="s">
        <v>53</v>
      </c>
      <c r="F324" s="71">
        <v>917.97</v>
      </c>
      <c r="G324" s="40"/>
      <c r="H324" s="24"/>
      <c r="I324" s="47" t="s">
        <v>38</v>
      </c>
      <c r="J324" s="48">
        <f>IF(I324="Less(-)",-1,1)</f>
        <v>1</v>
      </c>
      <c r="K324" s="24" t="s">
        <v>39</v>
      </c>
      <c r="L324" s="24" t="s">
        <v>4</v>
      </c>
      <c r="M324" s="41"/>
      <c r="N324" s="24"/>
      <c r="O324" s="24"/>
      <c r="P324" s="46"/>
      <c r="Q324" s="24"/>
      <c r="R324" s="24"/>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59"/>
      <c r="BA324" s="42">
        <f>ROUND(total_amount_ba($B$2,$D$2,D324,F324,J324,K324,M324),0)</f>
        <v>2754</v>
      </c>
      <c r="BB324" s="60">
        <f t="shared" si="39"/>
        <v>2754</v>
      </c>
      <c r="BC324" s="56" t="str">
        <f t="shared" si="40"/>
        <v>INR  Two Thousand Seven Hundred &amp; Fifty Four  Only</v>
      </c>
      <c r="IA324" s="1">
        <v>12.06</v>
      </c>
      <c r="IB324" s="1" t="s">
        <v>113</v>
      </c>
      <c r="IC324" s="1" t="s">
        <v>424</v>
      </c>
      <c r="ID324" s="1">
        <v>3</v>
      </c>
      <c r="IE324" s="3" t="s">
        <v>53</v>
      </c>
    </row>
    <row r="325" spans="1:237" ht="42.75">
      <c r="A325" s="67">
        <v>12.07</v>
      </c>
      <c r="B325" s="68" t="s">
        <v>1145</v>
      </c>
      <c r="C325" s="39" t="s">
        <v>425</v>
      </c>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c r="AC325" s="79"/>
      <c r="AD325" s="79"/>
      <c r="AE325" s="79"/>
      <c r="AF325" s="79"/>
      <c r="AG325" s="79"/>
      <c r="AH325" s="79"/>
      <c r="AI325" s="79"/>
      <c r="AJ325" s="79"/>
      <c r="AK325" s="79"/>
      <c r="AL325" s="79"/>
      <c r="AM325" s="79"/>
      <c r="AN325" s="79"/>
      <c r="AO325" s="79"/>
      <c r="AP325" s="79"/>
      <c r="AQ325" s="79"/>
      <c r="AR325" s="79"/>
      <c r="AS325" s="79"/>
      <c r="AT325" s="79"/>
      <c r="AU325" s="79"/>
      <c r="AV325" s="79"/>
      <c r="AW325" s="79"/>
      <c r="AX325" s="79"/>
      <c r="AY325" s="79"/>
      <c r="AZ325" s="79"/>
      <c r="BA325" s="79"/>
      <c r="BB325" s="79"/>
      <c r="BC325" s="79"/>
      <c r="IA325" s="1">
        <v>12.07</v>
      </c>
      <c r="IB325" s="1" t="s">
        <v>1145</v>
      </c>
      <c r="IC325" s="1" t="s">
        <v>425</v>
      </c>
    </row>
    <row r="326" spans="1:239" ht="57">
      <c r="A326" s="67">
        <v>12.08</v>
      </c>
      <c r="B326" s="68" t="s">
        <v>587</v>
      </c>
      <c r="C326" s="39" t="s">
        <v>764</v>
      </c>
      <c r="D326" s="69">
        <v>15</v>
      </c>
      <c r="E326" s="70" t="s">
        <v>53</v>
      </c>
      <c r="F326" s="71">
        <v>825.9</v>
      </c>
      <c r="G326" s="40"/>
      <c r="H326" s="24"/>
      <c r="I326" s="47" t="s">
        <v>38</v>
      </c>
      <c r="J326" s="48">
        <f aca="true" t="shared" si="41" ref="J325:J359">IF(I326="Less(-)",-1,1)</f>
        <v>1</v>
      </c>
      <c r="K326" s="24" t="s">
        <v>39</v>
      </c>
      <c r="L326" s="24" t="s">
        <v>4</v>
      </c>
      <c r="M326" s="41"/>
      <c r="N326" s="24"/>
      <c r="O326" s="24"/>
      <c r="P326" s="46"/>
      <c r="Q326" s="24"/>
      <c r="R326" s="24"/>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59"/>
      <c r="BA326" s="42">
        <f aca="true" t="shared" si="42" ref="BA325:BA353">ROUND(total_amount_ba($B$2,$D$2,D326,F326,J326,K326,M326),0)</f>
        <v>12389</v>
      </c>
      <c r="BB326" s="60">
        <f t="shared" si="39"/>
        <v>12389</v>
      </c>
      <c r="BC326" s="56" t="str">
        <f t="shared" si="40"/>
        <v>INR  Twelve Thousand Three Hundred &amp; Eighty Nine  Only</v>
      </c>
      <c r="IA326" s="1">
        <v>12.08</v>
      </c>
      <c r="IB326" s="1" t="s">
        <v>587</v>
      </c>
      <c r="IC326" s="1" t="s">
        <v>764</v>
      </c>
      <c r="ID326" s="1">
        <v>15</v>
      </c>
      <c r="IE326" s="3" t="s">
        <v>53</v>
      </c>
    </row>
    <row r="327" spans="1:239" ht="42.75">
      <c r="A327" s="67">
        <v>12.09</v>
      </c>
      <c r="B327" s="68" t="s">
        <v>1146</v>
      </c>
      <c r="C327" s="39" t="s">
        <v>765</v>
      </c>
      <c r="D327" s="69">
        <v>35</v>
      </c>
      <c r="E327" s="70" t="s">
        <v>758</v>
      </c>
      <c r="F327" s="71">
        <v>40.68</v>
      </c>
      <c r="G327" s="40"/>
      <c r="H327" s="24"/>
      <c r="I327" s="47" t="s">
        <v>38</v>
      </c>
      <c r="J327" s="48">
        <f t="shared" si="41"/>
        <v>1</v>
      </c>
      <c r="K327" s="24" t="s">
        <v>39</v>
      </c>
      <c r="L327" s="24" t="s">
        <v>4</v>
      </c>
      <c r="M327" s="41"/>
      <c r="N327" s="24"/>
      <c r="O327" s="24"/>
      <c r="P327" s="46"/>
      <c r="Q327" s="24"/>
      <c r="R327" s="24"/>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59"/>
      <c r="BA327" s="42">
        <f t="shared" si="42"/>
        <v>1424</v>
      </c>
      <c r="BB327" s="60">
        <f t="shared" si="39"/>
        <v>1424</v>
      </c>
      <c r="BC327" s="56" t="str">
        <f t="shared" si="40"/>
        <v>INR  One Thousand Four Hundred &amp; Twenty Four  Only</v>
      </c>
      <c r="IA327" s="1">
        <v>12.09</v>
      </c>
      <c r="IB327" s="1" t="s">
        <v>1146</v>
      </c>
      <c r="IC327" s="1" t="s">
        <v>765</v>
      </c>
      <c r="ID327" s="1">
        <v>35</v>
      </c>
      <c r="IE327" s="3" t="s">
        <v>758</v>
      </c>
    </row>
    <row r="328" spans="1:239" ht="85.5">
      <c r="A328" s="67">
        <v>12.1</v>
      </c>
      <c r="B328" s="68" t="s">
        <v>1147</v>
      </c>
      <c r="C328" s="39" t="s">
        <v>766</v>
      </c>
      <c r="D328" s="69">
        <v>20</v>
      </c>
      <c r="E328" s="70" t="s">
        <v>53</v>
      </c>
      <c r="F328" s="71">
        <v>52.38</v>
      </c>
      <c r="G328" s="40">
        <v>2695</v>
      </c>
      <c r="H328" s="24"/>
      <c r="I328" s="47" t="s">
        <v>38</v>
      </c>
      <c r="J328" s="48">
        <f t="shared" si="41"/>
        <v>1</v>
      </c>
      <c r="K328" s="24" t="s">
        <v>39</v>
      </c>
      <c r="L328" s="24" t="s">
        <v>4</v>
      </c>
      <c r="M328" s="41"/>
      <c r="N328" s="24"/>
      <c r="O328" s="24"/>
      <c r="P328" s="46"/>
      <c r="Q328" s="24"/>
      <c r="R328" s="24"/>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c r="AZ328" s="59"/>
      <c r="BA328" s="42">
        <f t="shared" si="42"/>
        <v>1048</v>
      </c>
      <c r="BB328" s="60">
        <f t="shared" si="39"/>
        <v>1048</v>
      </c>
      <c r="BC328" s="56" t="str">
        <f t="shared" si="40"/>
        <v>INR  One Thousand  &amp;Forty Eight  Only</v>
      </c>
      <c r="IA328" s="1">
        <v>12.1</v>
      </c>
      <c r="IB328" s="1" t="s">
        <v>1147</v>
      </c>
      <c r="IC328" s="1" t="s">
        <v>766</v>
      </c>
      <c r="ID328" s="1">
        <v>20</v>
      </c>
      <c r="IE328" s="3" t="s">
        <v>53</v>
      </c>
    </row>
    <row r="329" spans="1:239" ht="356.25">
      <c r="A329" s="67">
        <v>12.11</v>
      </c>
      <c r="B329" s="68" t="s">
        <v>1148</v>
      </c>
      <c r="C329" s="39" t="s">
        <v>767</v>
      </c>
      <c r="D329" s="69">
        <v>150</v>
      </c>
      <c r="E329" s="70" t="s">
        <v>53</v>
      </c>
      <c r="F329" s="71">
        <v>249.89</v>
      </c>
      <c r="G329" s="61">
        <v>1455</v>
      </c>
      <c r="H329" s="50"/>
      <c r="I329" s="51" t="s">
        <v>38</v>
      </c>
      <c r="J329" s="52">
        <f t="shared" si="41"/>
        <v>1</v>
      </c>
      <c r="K329" s="50" t="s">
        <v>39</v>
      </c>
      <c r="L329" s="50" t="s">
        <v>4</v>
      </c>
      <c r="M329" s="53"/>
      <c r="N329" s="50"/>
      <c r="O329" s="50"/>
      <c r="P329" s="54"/>
      <c r="Q329" s="50"/>
      <c r="R329" s="50"/>
      <c r="S329" s="54"/>
      <c r="T329" s="54"/>
      <c r="U329" s="54"/>
      <c r="V329" s="54"/>
      <c r="W329" s="54"/>
      <c r="X329" s="54"/>
      <c r="Y329" s="54"/>
      <c r="Z329" s="54"/>
      <c r="AA329" s="54"/>
      <c r="AB329" s="54"/>
      <c r="AC329" s="54"/>
      <c r="AD329" s="54"/>
      <c r="AE329" s="54"/>
      <c r="AF329" s="54"/>
      <c r="AG329" s="54"/>
      <c r="AH329" s="54"/>
      <c r="AI329" s="54"/>
      <c r="AJ329" s="54"/>
      <c r="AK329" s="54"/>
      <c r="AL329" s="54"/>
      <c r="AM329" s="54"/>
      <c r="AN329" s="54"/>
      <c r="AO329" s="54"/>
      <c r="AP329" s="54"/>
      <c r="AQ329" s="54"/>
      <c r="AR329" s="54"/>
      <c r="AS329" s="54"/>
      <c r="AT329" s="54"/>
      <c r="AU329" s="54"/>
      <c r="AV329" s="54"/>
      <c r="AW329" s="54"/>
      <c r="AX329" s="54"/>
      <c r="AY329" s="54"/>
      <c r="AZ329" s="54"/>
      <c r="BA329" s="42">
        <f t="shared" si="42"/>
        <v>37484</v>
      </c>
      <c r="BB329" s="55">
        <f t="shared" si="39"/>
        <v>37484</v>
      </c>
      <c r="BC329" s="56" t="str">
        <f t="shared" si="40"/>
        <v>INR  Thirty Seven Thousand Four Hundred &amp; Eighty Four  Only</v>
      </c>
      <c r="IA329" s="1">
        <v>12.11</v>
      </c>
      <c r="IB329" s="1" t="s">
        <v>1148</v>
      </c>
      <c r="IC329" s="1" t="s">
        <v>767</v>
      </c>
      <c r="ID329" s="1">
        <v>150</v>
      </c>
      <c r="IE329" s="3" t="s">
        <v>53</v>
      </c>
    </row>
    <row r="330" spans="1:239" ht="99.75">
      <c r="A330" s="67">
        <v>12.12</v>
      </c>
      <c r="B330" s="68" t="s">
        <v>1149</v>
      </c>
      <c r="C330" s="39" t="s">
        <v>768</v>
      </c>
      <c r="D330" s="69">
        <v>7</v>
      </c>
      <c r="E330" s="70" t="s">
        <v>70</v>
      </c>
      <c r="F330" s="71">
        <v>213.15</v>
      </c>
      <c r="G330" s="61">
        <v>1455</v>
      </c>
      <c r="H330" s="50"/>
      <c r="I330" s="51" t="s">
        <v>38</v>
      </c>
      <c r="J330" s="52">
        <f t="shared" si="41"/>
        <v>1</v>
      </c>
      <c r="K330" s="50" t="s">
        <v>39</v>
      </c>
      <c r="L330" s="50" t="s">
        <v>4</v>
      </c>
      <c r="M330" s="53"/>
      <c r="N330" s="50"/>
      <c r="O330" s="50"/>
      <c r="P330" s="54"/>
      <c r="Q330" s="50"/>
      <c r="R330" s="50"/>
      <c r="S330" s="54"/>
      <c r="T330" s="54"/>
      <c r="U330" s="54"/>
      <c r="V330" s="54"/>
      <c r="W330" s="54"/>
      <c r="X330" s="54"/>
      <c r="Y330" s="54"/>
      <c r="Z330" s="54"/>
      <c r="AA330" s="54"/>
      <c r="AB330" s="54"/>
      <c r="AC330" s="54"/>
      <c r="AD330" s="54"/>
      <c r="AE330" s="54"/>
      <c r="AF330" s="54"/>
      <c r="AG330" s="54"/>
      <c r="AH330" s="54"/>
      <c r="AI330" s="54"/>
      <c r="AJ330" s="54"/>
      <c r="AK330" s="54"/>
      <c r="AL330" s="54"/>
      <c r="AM330" s="54"/>
      <c r="AN330" s="54"/>
      <c r="AO330" s="54"/>
      <c r="AP330" s="54"/>
      <c r="AQ330" s="54"/>
      <c r="AR330" s="54"/>
      <c r="AS330" s="54"/>
      <c r="AT330" s="54"/>
      <c r="AU330" s="54"/>
      <c r="AV330" s="54"/>
      <c r="AW330" s="54"/>
      <c r="AX330" s="54"/>
      <c r="AY330" s="54"/>
      <c r="AZ330" s="54"/>
      <c r="BA330" s="42">
        <f t="shared" si="42"/>
        <v>1492</v>
      </c>
      <c r="BB330" s="55">
        <f t="shared" si="39"/>
        <v>1492</v>
      </c>
      <c r="BC330" s="56" t="str">
        <f t="shared" si="40"/>
        <v>INR  One Thousand Four Hundred &amp; Ninety Two  Only</v>
      </c>
      <c r="IA330" s="1">
        <v>12.12</v>
      </c>
      <c r="IB330" s="1" t="s">
        <v>1149</v>
      </c>
      <c r="IC330" s="1" t="s">
        <v>768</v>
      </c>
      <c r="ID330" s="1">
        <v>7</v>
      </c>
      <c r="IE330" s="3" t="s">
        <v>70</v>
      </c>
    </row>
    <row r="331" spans="1:239" ht="42.75">
      <c r="A331" s="67">
        <v>12.13</v>
      </c>
      <c r="B331" s="68" t="s">
        <v>114</v>
      </c>
      <c r="C331" s="39" t="s">
        <v>769</v>
      </c>
      <c r="D331" s="69">
        <v>75</v>
      </c>
      <c r="E331" s="70" t="s">
        <v>53</v>
      </c>
      <c r="F331" s="71">
        <v>2.49</v>
      </c>
      <c r="G331" s="50"/>
      <c r="H331" s="50"/>
      <c r="I331" s="51" t="s">
        <v>38</v>
      </c>
      <c r="J331" s="52">
        <f t="shared" si="41"/>
        <v>1</v>
      </c>
      <c r="K331" s="50" t="s">
        <v>39</v>
      </c>
      <c r="L331" s="50" t="s">
        <v>4</v>
      </c>
      <c r="M331" s="53"/>
      <c r="N331" s="50"/>
      <c r="O331" s="50"/>
      <c r="P331" s="54"/>
      <c r="Q331" s="50"/>
      <c r="R331" s="50"/>
      <c r="S331" s="54"/>
      <c r="T331" s="54"/>
      <c r="U331" s="54"/>
      <c r="V331" s="54"/>
      <c r="W331" s="54"/>
      <c r="X331" s="54"/>
      <c r="Y331" s="54"/>
      <c r="Z331" s="54"/>
      <c r="AA331" s="54"/>
      <c r="AB331" s="54"/>
      <c r="AC331" s="54"/>
      <c r="AD331" s="54"/>
      <c r="AE331" s="54"/>
      <c r="AF331" s="54"/>
      <c r="AG331" s="54"/>
      <c r="AH331" s="54"/>
      <c r="AI331" s="54"/>
      <c r="AJ331" s="54"/>
      <c r="AK331" s="54"/>
      <c r="AL331" s="54"/>
      <c r="AM331" s="54"/>
      <c r="AN331" s="54"/>
      <c r="AO331" s="54"/>
      <c r="AP331" s="54"/>
      <c r="AQ331" s="54"/>
      <c r="AR331" s="54"/>
      <c r="AS331" s="54"/>
      <c r="AT331" s="54"/>
      <c r="AU331" s="54"/>
      <c r="AV331" s="54"/>
      <c r="AW331" s="54"/>
      <c r="AX331" s="54"/>
      <c r="AY331" s="54"/>
      <c r="AZ331" s="54"/>
      <c r="BA331" s="42">
        <f t="shared" si="42"/>
        <v>187</v>
      </c>
      <c r="BB331" s="55">
        <f t="shared" si="39"/>
        <v>187</v>
      </c>
      <c r="BC331" s="56" t="str">
        <f t="shared" si="40"/>
        <v>INR  One Hundred &amp; Eighty Seven  Only</v>
      </c>
      <c r="IA331" s="1">
        <v>12.13</v>
      </c>
      <c r="IB331" s="1" t="s">
        <v>114</v>
      </c>
      <c r="IC331" s="1" t="s">
        <v>769</v>
      </c>
      <c r="ID331" s="1">
        <v>75</v>
      </c>
      <c r="IE331" s="3" t="s">
        <v>53</v>
      </c>
    </row>
    <row r="332" spans="1:239" ht="57">
      <c r="A332" s="67">
        <v>12.14</v>
      </c>
      <c r="B332" s="68" t="s">
        <v>1150</v>
      </c>
      <c r="C332" s="39" t="s">
        <v>770</v>
      </c>
      <c r="D332" s="69">
        <v>35</v>
      </c>
      <c r="E332" s="70" t="s">
        <v>758</v>
      </c>
      <c r="F332" s="71">
        <v>2.49</v>
      </c>
      <c r="G332" s="50"/>
      <c r="H332" s="50"/>
      <c r="I332" s="51" t="s">
        <v>38</v>
      </c>
      <c r="J332" s="52">
        <f t="shared" si="41"/>
        <v>1</v>
      </c>
      <c r="K332" s="50" t="s">
        <v>39</v>
      </c>
      <c r="L332" s="50" t="s">
        <v>4</v>
      </c>
      <c r="M332" s="53"/>
      <c r="N332" s="50"/>
      <c r="O332" s="50"/>
      <c r="P332" s="54"/>
      <c r="Q332" s="50"/>
      <c r="R332" s="50"/>
      <c r="S332" s="54"/>
      <c r="T332" s="54"/>
      <c r="U332" s="54"/>
      <c r="V332" s="54"/>
      <c r="W332" s="54"/>
      <c r="X332" s="54"/>
      <c r="Y332" s="54"/>
      <c r="Z332" s="54"/>
      <c r="AA332" s="54"/>
      <c r="AB332" s="54"/>
      <c r="AC332" s="54"/>
      <c r="AD332" s="54"/>
      <c r="AE332" s="54"/>
      <c r="AF332" s="54"/>
      <c r="AG332" s="54"/>
      <c r="AH332" s="54"/>
      <c r="AI332" s="54"/>
      <c r="AJ332" s="54"/>
      <c r="AK332" s="54"/>
      <c r="AL332" s="54"/>
      <c r="AM332" s="54"/>
      <c r="AN332" s="54"/>
      <c r="AO332" s="54"/>
      <c r="AP332" s="54"/>
      <c r="AQ332" s="54"/>
      <c r="AR332" s="54"/>
      <c r="AS332" s="54"/>
      <c r="AT332" s="54"/>
      <c r="AU332" s="54"/>
      <c r="AV332" s="54"/>
      <c r="AW332" s="54"/>
      <c r="AX332" s="54"/>
      <c r="AY332" s="54"/>
      <c r="AZ332" s="54"/>
      <c r="BA332" s="42">
        <f t="shared" si="42"/>
        <v>87</v>
      </c>
      <c r="BB332" s="55">
        <f t="shared" si="39"/>
        <v>87</v>
      </c>
      <c r="BC332" s="56" t="str">
        <f t="shared" si="40"/>
        <v>INR  Eighty Seven Only</v>
      </c>
      <c r="IA332" s="1">
        <v>12.14</v>
      </c>
      <c r="IB332" s="1" t="s">
        <v>1150</v>
      </c>
      <c r="IC332" s="1" t="s">
        <v>770</v>
      </c>
      <c r="ID332" s="1">
        <v>35</v>
      </c>
      <c r="IE332" s="3" t="s">
        <v>758</v>
      </c>
    </row>
    <row r="333" spans="1:237" ht="15.75">
      <c r="A333" s="67">
        <v>13</v>
      </c>
      <c r="B333" s="68" t="s">
        <v>588</v>
      </c>
      <c r="C333" s="39" t="s">
        <v>771</v>
      </c>
      <c r="D333" s="79"/>
      <c r="E333" s="79"/>
      <c r="F333" s="79"/>
      <c r="G333" s="79"/>
      <c r="H333" s="79"/>
      <c r="I333" s="79"/>
      <c r="J333" s="79"/>
      <c r="K333" s="79"/>
      <c r="L333" s="79"/>
      <c r="M333" s="79"/>
      <c r="N333" s="79"/>
      <c r="O333" s="79"/>
      <c r="P333" s="79"/>
      <c r="Q333" s="79"/>
      <c r="R333" s="79"/>
      <c r="S333" s="79"/>
      <c r="T333" s="79"/>
      <c r="U333" s="79"/>
      <c r="V333" s="79"/>
      <c r="W333" s="79"/>
      <c r="X333" s="79"/>
      <c r="Y333" s="79"/>
      <c r="Z333" s="79"/>
      <c r="AA333" s="79"/>
      <c r="AB333" s="79"/>
      <c r="AC333" s="79"/>
      <c r="AD333" s="79"/>
      <c r="AE333" s="79"/>
      <c r="AF333" s="79"/>
      <c r="AG333" s="79"/>
      <c r="AH333" s="79"/>
      <c r="AI333" s="79"/>
      <c r="AJ333" s="79"/>
      <c r="AK333" s="79"/>
      <c r="AL333" s="79"/>
      <c r="AM333" s="79"/>
      <c r="AN333" s="79"/>
      <c r="AO333" s="79"/>
      <c r="AP333" s="79"/>
      <c r="AQ333" s="79"/>
      <c r="AR333" s="79"/>
      <c r="AS333" s="79"/>
      <c r="AT333" s="79"/>
      <c r="AU333" s="79"/>
      <c r="AV333" s="79"/>
      <c r="AW333" s="79"/>
      <c r="AX333" s="79"/>
      <c r="AY333" s="79"/>
      <c r="AZ333" s="79"/>
      <c r="BA333" s="79"/>
      <c r="BB333" s="79"/>
      <c r="BC333" s="79"/>
      <c r="IA333" s="1">
        <v>13</v>
      </c>
      <c r="IB333" s="1" t="s">
        <v>588</v>
      </c>
      <c r="IC333" s="1" t="s">
        <v>771</v>
      </c>
    </row>
    <row r="334" spans="1:237" ht="71.25">
      <c r="A334" s="67">
        <v>13.01</v>
      </c>
      <c r="B334" s="68" t="s">
        <v>72</v>
      </c>
      <c r="C334" s="39" t="s">
        <v>772</v>
      </c>
      <c r="D334" s="79"/>
      <c r="E334" s="79"/>
      <c r="F334" s="79"/>
      <c r="G334" s="79"/>
      <c r="H334" s="79"/>
      <c r="I334" s="79"/>
      <c r="J334" s="79"/>
      <c r="K334" s="79"/>
      <c r="L334" s="79"/>
      <c r="M334" s="79"/>
      <c r="N334" s="79"/>
      <c r="O334" s="79"/>
      <c r="P334" s="79"/>
      <c r="Q334" s="79"/>
      <c r="R334" s="79"/>
      <c r="S334" s="79"/>
      <c r="T334" s="79"/>
      <c r="U334" s="79"/>
      <c r="V334" s="79"/>
      <c r="W334" s="79"/>
      <c r="X334" s="79"/>
      <c r="Y334" s="79"/>
      <c r="Z334" s="79"/>
      <c r="AA334" s="79"/>
      <c r="AB334" s="79"/>
      <c r="AC334" s="79"/>
      <c r="AD334" s="79"/>
      <c r="AE334" s="79"/>
      <c r="AF334" s="79"/>
      <c r="AG334" s="79"/>
      <c r="AH334" s="79"/>
      <c r="AI334" s="79"/>
      <c r="AJ334" s="79"/>
      <c r="AK334" s="79"/>
      <c r="AL334" s="79"/>
      <c r="AM334" s="79"/>
      <c r="AN334" s="79"/>
      <c r="AO334" s="79"/>
      <c r="AP334" s="79"/>
      <c r="AQ334" s="79"/>
      <c r="AR334" s="79"/>
      <c r="AS334" s="79"/>
      <c r="AT334" s="79"/>
      <c r="AU334" s="79"/>
      <c r="AV334" s="79"/>
      <c r="AW334" s="79"/>
      <c r="AX334" s="79"/>
      <c r="AY334" s="79"/>
      <c r="AZ334" s="79"/>
      <c r="BA334" s="79"/>
      <c r="BB334" s="79"/>
      <c r="BC334" s="79"/>
      <c r="IA334" s="1">
        <v>13.01</v>
      </c>
      <c r="IB334" s="1" t="s">
        <v>72</v>
      </c>
      <c r="IC334" s="1" t="s">
        <v>772</v>
      </c>
    </row>
    <row r="335" spans="1:239" ht="42.75">
      <c r="A335" s="67">
        <v>13.02</v>
      </c>
      <c r="B335" s="68" t="s">
        <v>73</v>
      </c>
      <c r="C335" s="39" t="s">
        <v>773</v>
      </c>
      <c r="D335" s="69">
        <v>3</v>
      </c>
      <c r="E335" s="70" t="s">
        <v>69</v>
      </c>
      <c r="F335" s="71">
        <v>1759.84</v>
      </c>
      <c r="G335" s="40"/>
      <c r="H335" s="24"/>
      <c r="I335" s="47" t="s">
        <v>38</v>
      </c>
      <c r="J335" s="48">
        <f t="shared" si="41"/>
        <v>1</v>
      </c>
      <c r="K335" s="24" t="s">
        <v>39</v>
      </c>
      <c r="L335" s="24" t="s">
        <v>4</v>
      </c>
      <c r="M335" s="41"/>
      <c r="N335" s="24"/>
      <c r="O335" s="24"/>
      <c r="P335" s="46"/>
      <c r="Q335" s="24"/>
      <c r="R335" s="24"/>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59"/>
      <c r="BA335" s="42">
        <f t="shared" si="42"/>
        <v>5280</v>
      </c>
      <c r="BB335" s="60">
        <f t="shared" si="39"/>
        <v>5280</v>
      </c>
      <c r="BC335" s="56" t="str">
        <f t="shared" si="40"/>
        <v>INR  Five Thousand Two Hundred &amp; Eighty  Only</v>
      </c>
      <c r="IA335" s="1">
        <v>13.02</v>
      </c>
      <c r="IB335" s="1" t="s">
        <v>73</v>
      </c>
      <c r="IC335" s="1" t="s">
        <v>773</v>
      </c>
      <c r="ID335" s="1">
        <v>3</v>
      </c>
      <c r="IE335" s="3" t="s">
        <v>69</v>
      </c>
    </row>
    <row r="336" spans="1:239" ht="42.75">
      <c r="A336" s="67">
        <v>13.03</v>
      </c>
      <c r="B336" s="68" t="s">
        <v>589</v>
      </c>
      <c r="C336" s="39" t="s">
        <v>774</v>
      </c>
      <c r="D336" s="69">
        <v>3</v>
      </c>
      <c r="E336" s="70" t="s">
        <v>69</v>
      </c>
      <c r="F336" s="71">
        <v>1086.89</v>
      </c>
      <c r="G336" s="50"/>
      <c r="H336" s="50"/>
      <c r="I336" s="51" t="s">
        <v>38</v>
      </c>
      <c r="J336" s="52">
        <f t="shared" si="41"/>
        <v>1</v>
      </c>
      <c r="K336" s="50" t="s">
        <v>39</v>
      </c>
      <c r="L336" s="50" t="s">
        <v>4</v>
      </c>
      <c r="M336" s="53"/>
      <c r="N336" s="50"/>
      <c r="O336" s="50"/>
      <c r="P336" s="54"/>
      <c r="Q336" s="50"/>
      <c r="R336" s="50"/>
      <c r="S336" s="54"/>
      <c r="T336" s="54"/>
      <c r="U336" s="54"/>
      <c r="V336" s="54"/>
      <c r="W336" s="54"/>
      <c r="X336" s="54"/>
      <c r="Y336" s="54"/>
      <c r="Z336" s="54"/>
      <c r="AA336" s="54"/>
      <c r="AB336" s="54"/>
      <c r="AC336" s="54"/>
      <c r="AD336" s="54"/>
      <c r="AE336" s="54"/>
      <c r="AF336" s="54"/>
      <c r="AG336" s="54"/>
      <c r="AH336" s="54"/>
      <c r="AI336" s="54"/>
      <c r="AJ336" s="54"/>
      <c r="AK336" s="54"/>
      <c r="AL336" s="54"/>
      <c r="AM336" s="54"/>
      <c r="AN336" s="54"/>
      <c r="AO336" s="54"/>
      <c r="AP336" s="54"/>
      <c r="AQ336" s="54"/>
      <c r="AR336" s="54"/>
      <c r="AS336" s="54"/>
      <c r="AT336" s="54"/>
      <c r="AU336" s="54"/>
      <c r="AV336" s="54"/>
      <c r="AW336" s="54"/>
      <c r="AX336" s="54"/>
      <c r="AY336" s="54"/>
      <c r="AZ336" s="54"/>
      <c r="BA336" s="42">
        <f t="shared" si="42"/>
        <v>3261</v>
      </c>
      <c r="BB336" s="55">
        <f t="shared" si="39"/>
        <v>3261</v>
      </c>
      <c r="BC336" s="56" t="str">
        <f t="shared" si="40"/>
        <v>INR  Three Thousand Two Hundred &amp; Sixty One  Only</v>
      </c>
      <c r="IA336" s="1">
        <v>13.03</v>
      </c>
      <c r="IB336" s="1" t="s">
        <v>589</v>
      </c>
      <c r="IC336" s="1" t="s">
        <v>774</v>
      </c>
      <c r="ID336" s="1">
        <v>3</v>
      </c>
      <c r="IE336" s="3" t="s">
        <v>69</v>
      </c>
    </row>
    <row r="337" spans="1:239" ht="85.5">
      <c r="A337" s="67">
        <v>13.04</v>
      </c>
      <c r="B337" s="68" t="s">
        <v>82</v>
      </c>
      <c r="C337" s="39" t="s">
        <v>775</v>
      </c>
      <c r="D337" s="69">
        <v>1</v>
      </c>
      <c r="E337" s="70" t="s">
        <v>69</v>
      </c>
      <c r="F337" s="71">
        <v>2567.38</v>
      </c>
      <c r="G337" s="50"/>
      <c r="H337" s="50"/>
      <c r="I337" s="51" t="s">
        <v>38</v>
      </c>
      <c r="J337" s="52">
        <f t="shared" si="41"/>
        <v>1</v>
      </c>
      <c r="K337" s="50" t="s">
        <v>39</v>
      </c>
      <c r="L337" s="50" t="s">
        <v>4</v>
      </c>
      <c r="M337" s="53"/>
      <c r="N337" s="50"/>
      <c r="O337" s="50"/>
      <c r="P337" s="54"/>
      <c r="Q337" s="50"/>
      <c r="R337" s="50"/>
      <c r="S337" s="54"/>
      <c r="T337" s="54"/>
      <c r="U337" s="54"/>
      <c r="V337" s="54"/>
      <c r="W337" s="54"/>
      <c r="X337" s="54"/>
      <c r="Y337" s="54"/>
      <c r="Z337" s="54"/>
      <c r="AA337" s="54"/>
      <c r="AB337" s="54"/>
      <c r="AC337" s="54"/>
      <c r="AD337" s="54"/>
      <c r="AE337" s="54"/>
      <c r="AF337" s="54"/>
      <c r="AG337" s="54"/>
      <c r="AH337" s="54"/>
      <c r="AI337" s="54"/>
      <c r="AJ337" s="54"/>
      <c r="AK337" s="54"/>
      <c r="AL337" s="54"/>
      <c r="AM337" s="54"/>
      <c r="AN337" s="54"/>
      <c r="AO337" s="54"/>
      <c r="AP337" s="54"/>
      <c r="AQ337" s="54"/>
      <c r="AR337" s="54"/>
      <c r="AS337" s="54"/>
      <c r="AT337" s="54"/>
      <c r="AU337" s="54"/>
      <c r="AV337" s="54"/>
      <c r="AW337" s="54"/>
      <c r="AX337" s="54"/>
      <c r="AY337" s="54"/>
      <c r="AZ337" s="54"/>
      <c r="BA337" s="42">
        <f t="shared" si="42"/>
        <v>2567</v>
      </c>
      <c r="BB337" s="55">
        <f t="shared" si="39"/>
        <v>2567</v>
      </c>
      <c r="BC337" s="56" t="str">
        <f t="shared" si="40"/>
        <v>INR  Two Thousand Five Hundred &amp; Sixty Seven  Only</v>
      </c>
      <c r="IA337" s="1">
        <v>13.04</v>
      </c>
      <c r="IB337" s="1" t="s">
        <v>82</v>
      </c>
      <c r="IC337" s="1" t="s">
        <v>775</v>
      </c>
      <c r="ID337" s="1">
        <v>1</v>
      </c>
      <c r="IE337" s="3" t="s">
        <v>69</v>
      </c>
    </row>
    <row r="338" spans="1:239" ht="85.5">
      <c r="A338" s="67">
        <v>13.05</v>
      </c>
      <c r="B338" s="68" t="s">
        <v>1151</v>
      </c>
      <c r="C338" s="39" t="s">
        <v>776</v>
      </c>
      <c r="D338" s="69">
        <v>1</v>
      </c>
      <c r="E338" s="70" t="s">
        <v>53</v>
      </c>
      <c r="F338" s="71">
        <v>830.42</v>
      </c>
      <c r="G338" s="40"/>
      <c r="H338" s="24"/>
      <c r="I338" s="47" t="s">
        <v>38</v>
      </c>
      <c r="J338" s="48">
        <f t="shared" si="41"/>
        <v>1</v>
      </c>
      <c r="K338" s="24" t="s">
        <v>39</v>
      </c>
      <c r="L338" s="24" t="s">
        <v>4</v>
      </c>
      <c r="M338" s="41"/>
      <c r="N338" s="24"/>
      <c r="O338" s="24"/>
      <c r="P338" s="46"/>
      <c r="Q338" s="24"/>
      <c r="R338" s="24"/>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c r="AZ338" s="59"/>
      <c r="BA338" s="42">
        <f t="shared" si="42"/>
        <v>830</v>
      </c>
      <c r="BB338" s="60">
        <f t="shared" si="39"/>
        <v>830</v>
      </c>
      <c r="BC338" s="56" t="str">
        <f t="shared" si="40"/>
        <v>INR  Eight Hundred &amp; Thirty  Only</v>
      </c>
      <c r="IA338" s="1">
        <v>13.05</v>
      </c>
      <c r="IB338" s="1" t="s">
        <v>1151</v>
      </c>
      <c r="IC338" s="1" t="s">
        <v>776</v>
      </c>
      <c r="ID338" s="1">
        <v>1</v>
      </c>
      <c r="IE338" s="3" t="s">
        <v>53</v>
      </c>
    </row>
    <row r="339" spans="1:237" ht="85.5">
      <c r="A339" s="67">
        <v>13.06</v>
      </c>
      <c r="B339" s="68" t="s">
        <v>74</v>
      </c>
      <c r="C339" s="39" t="s">
        <v>777</v>
      </c>
      <c r="D339" s="79"/>
      <c r="E339" s="79"/>
      <c r="F339" s="79"/>
      <c r="G339" s="79"/>
      <c r="H339" s="79"/>
      <c r="I339" s="79"/>
      <c r="J339" s="79"/>
      <c r="K339" s="79"/>
      <c r="L339" s="79"/>
      <c r="M339" s="79"/>
      <c r="N339" s="79"/>
      <c r="O339" s="79"/>
      <c r="P339" s="79"/>
      <c r="Q339" s="79"/>
      <c r="R339" s="79"/>
      <c r="S339" s="79"/>
      <c r="T339" s="79"/>
      <c r="U339" s="79"/>
      <c r="V339" s="79"/>
      <c r="W339" s="79"/>
      <c r="X339" s="79"/>
      <c r="Y339" s="79"/>
      <c r="Z339" s="79"/>
      <c r="AA339" s="79"/>
      <c r="AB339" s="79"/>
      <c r="AC339" s="79"/>
      <c r="AD339" s="79"/>
      <c r="AE339" s="79"/>
      <c r="AF339" s="79"/>
      <c r="AG339" s="79"/>
      <c r="AH339" s="79"/>
      <c r="AI339" s="79"/>
      <c r="AJ339" s="79"/>
      <c r="AK339" s="79"/>
      <c r="AL339" s="79"/>
      <c r="AM339" s="79"/>
      <c r="AN339" s="79"/>
      <c r="AO339" s="79"/>
      <c r="AP339" s="79"/>
      <c r="AQ339" s="79"/>
      <c r="AR339" s="79"/>
      <c r="AS339" s="79"/>
      <c r="AT339" s="79"/>
      <c r="AU339" s="79"/>
      <c r="AV339" s="79"/>
      <c r="AW339" s="79"/>
      <c r="AX339" s="79"/>
      <c r="AY339" s="79"/>
      <c r="AZ339" s="79"/>
      <c r="BA339" s="79"/>
      <c r="BB339" s="79"/>
      <c r="BC339" s="79"/>
      <c r="IA339" s="1">
        <v>13.06</v>
      </c>
      <c r="IB339" s="1" t="s">
        <v>74</v>
      </c>
      <c r="IC339" s="1" t="s">
        <v>777</v>
      </c>
    </row>
    <row r="340" spans="1:239" ht="42.75">
      <c r="A340" s="67">
        <v>13.07</v>
      </c>
      <c r="B340" s="68" t="s">
        <v>75</v>
      </c>
      <c r="C340" s="39" t="s">
        <v>778</v>
      </c>
      <c r="D340" s="69">
        <v>7</v>
      </c>
      <c r="E340" s="70" t="s">
        <v>69</v>
      </c>
      <c r="F340" s="71">
        <v>1489.21</v>
      </c>
      <c r="G340" s="40"/>
      <c r="H340" s="24"/>
      <c r="I340" s="47" t="s">
        <v>38</v>
      </c>
      <c r="J340" s="48">
        <f t="shared" si="41"/>
        <v>1</v>
      </c>
      <c r="K340" s="24" t="s">
        <v>39</v>
      </c>
      <c r="L340" s="24" t="s">
        <v>4</v>
      </c>
      <c r="M340" s="41"/>
      <c r="N340" s="24"/>
      <c r="O340" s="24"/>
      <c r="P340" s="46"/>
      <c r="Q340" s="24"/>
      <c r="R340" s="24"/>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59"/>
      <c r="BA340" s="42">
        <f t="shared" si="42"/>
        <v>10424</v>
      </c>
      <c r="BB340" s="60">
        <f t="shared" si="39"/>
        <v>10424</v>
      </c>
      <c r="BC340" s="56" t="str">
        <f t="shared" si="40"/>
        <v>INR  Ten Thousand Four Hundred &amp; Twenty Four  Only</v>
      </c>
      <c r="IA340" s="1">
        <v>13.07</v>
      </c>
      <c r="IB340" s="1" t="s">
        <v>75</v>
      </c>
      <c r="IC340" s="1" t="s">
        <v>778</v>
      </c>
      <c r="ID340" s="1">
        <v>7</v>
      </c>
      <c r="IE340" s="3" t="s">
        <v>69</v>
      </c>
    </row>
    <row r="341" spans="1:237" ht="57">
      <c r="A341" s="67">
        <v>13.08</v>
      </c>
      <c r="B341" s="68" t="s">
        <v>590</v>
      </c>
      <c r="C341" s="39" t="s">
        <v>779</v>
      </c>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79"/>
      <c r="AF341" s="79"/>
      <c r="AG341" s="79"/>
      <c r="AH341" s="79"/>
      <c r="AI341" s="79"/>
      <c r="AJ341" s="79"/>
      <c r="AK341" s="79"/>
      <c r="AL341" s="79"/>
      <c r="AM341" s="79"/>
      <c r="AN341" s="79"/>
      <c r="AO341" s="79"/>
      <c r="AP341" s="79"/>
      <c r="AQ341" s="79"/>
      <c r="AR341" s="79"/>
      <c r="AS341" s="79"/>
      <c r="AT341" s="79"/>
      <c r="AU341" s="79"/>
      <c r="AV341" s="79"/>
      <c r="AW341" s="79"/>
      <c r="AX341" s="79"/>
      <c r="AY341" s="79"/>
      <c r="AZ341" s="79"/>
      <c r="BA341" s="79"/>
      <c r="BB341" s="79"/>
      <c r="BC341" s="79"/>
      <c r="IA341" s="1">
        <v>13.08</v>
      </c>
      <c r="IB341" s="1" t="s">
        <v>590</v>
      </c>
      <c r="IC341" s="1" t="s">
        <v>779</v>
      </c>
    </row>
    <row r="342" spans="1:239" ht="42.75">
      <c r="A342" s="67">
        <v>13.09</v>
      </c>
      <c r="B342" s="68" t="s">
        <v>591</v>
      </c>
      <c r="C342" s="39" t="s">
        <v>780</v>
      </c>
      <c r="D342" s="69">
        <v>1500</v>
      </c>
      <c r="E342" s="70" t="s">
        <v>760</v>
      </c>
      <c r="F342" s="71">
        <v>4841.95</v>
      </c>
      <c r="G342" s="40"/>
      <c r="H342" s="24"/>
      <c r="I342" s="47" t="s">
        <v>38</v>
      </c>
      <c r="J342" s="48">
        <f t="shared" si="41"/>
        <v>1</v>
      </c>
      <c r="K342" s="24" t="s">
        <v>39</v>
      </c>
      <c r="L342" s="24" t="s">
        <v>4</v>
      </c>
      <c r="M342" s="41"/>
      <c r="N342" s="24"/>
      <c r="O342" s="24"/>
      <c r="P342" s="46"/>
      <c r="Q342" s="24"/>
      <c r="R342" s="24"/>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c r="AZ342" s="59"/>
      <c r="BA342" s="42">
        <f>ROUND((total_amount_ba($B$2,$D$2,D342,F342,J342,K342,M342)/1000),0)</f>
        <v>7263</v>
      </c>
      <c r="BB342" s="60">
        <f t="shared" si="39"/>
        <v>7263</v>
      </c>
      <c r="BC342" s="56" t="str">
        <f t="shared" si="40"/>
        <v>INR  Seven Thousand Two Hundred &amp; Sixty Three  Only</v>
      </c>
      <c r="IA342" s="1">
        <v>13.09</v>
      </c>
      <c r="IB342" s="1" t="s">
        <v>591</v>
      </c>
      <c r="IC342" s="1" t="s">
        <v>780</v>
      </c>
      <c r="ID342" s="1">
        <v>1500</v>
      </c>
      <c r="IE342" s="3" t="s">
        <v>760</v>
      </c>
    </row>
    <row r="343" spans="1:237" ht="71.25">
      <c r="A343" s="67">
        <v>13.1</v>
      </c>
      <c r="B343" s="68" t="s">
        <v>115</v>
      </c>
      <c r="C343" s="39" t="s">
        <v>781</v>
      </c>
      <c r="D343" s="79"/>
      <c r="E343" s="79"/>
      <c r="F343" s="79"/>
      <c r="G343" s="79"/>
      <c r="H343" s="79"/>
      <c r="I343" s="79"/>
      <c r="J343" s="79"/>
      <c r="K343" s="79"/>
      <c r="L343" s="79"/>
      <c r="M343" s="79"/>
      <c r="N343" s="79"/>
      <c r="O343" s="79"/>
      <c r="P343" s="79"/>
      <c r="Q343" s="79"/>
      <c r="R343" s="79"/>
      <c r="S343" s="79"/>
      <c r="T343" s="79"/>
      <c r="U343" s="79"/>
      <c r="V343" s="79"/>
      <c r="W343" s="79"/>
      <c r="X343" s="79"/>
      <c r="Y343" s="79"/>
      <c r="Z343" s="79"/>
      <c r="AA343" s="79"/>
      <c r="AB343" s="79"/>
      <c r="AC343" s="79"/>
      <c r="AD343" s="79"/>
      <c r="AE343" s="79"/>
      <c r="AF343" s="79"/>
      <c r="AG343" s="79"/>
      <c r="AH343" s="79"/>
      <c r="AI343" s="79"/>
      <c r="AJ343" s="79"/>
      <c r="AK343" s="79"/>
      <c r="AL343" s="79"/>
      <c r="AM343" s="79"/>
      <c r="AN343" s="79"/>
      <c r="AO343" s="79"/>
      <c r="AP343" s="79"/>
      <c r="AQ343" s="79"/>
      <c r="AR343" s="79"/>
      <c r="AS343" s="79"/>
      <c r="AT343" s="79"/>
      <c r="AU343" s="79"/>
      <c r="AV343" s="79"/>
      <c r="AW343" s="79"/>
      <c r="AX343" s="79"/>
      <c r="AY343" s="79"/>
      <c r="AZ343" s="79"/>
      <c r="BA343" s="79"/>
      <c r="BB343" s="79"/>
      <c r="BC343" s="79"/>
      <c r="IA343" s="1">
        <v>13.1</v>
      </c>
      <c r="IB343" s="1" t="s">
        <v>115</v>
      </c>
      <c r="IC343" s="1" t="s">
        <v>781</v>
      </c>
    </row>
    <row r="344" spans="1:239" ht="28.5">
      <c r="A344" s="67">
        <v>13.11</v>
      </c>
      <c r="B344" s="68" t="s">
        <v>116</v>
      </c>
      <c r="C344" s="39" t="s">
        <v>782</v>
      </c>
      <c r="D344" s="69">
        <v>3</v>
      </c>
      <c r="E344" s="70" t="s">
        <v>70</v>
      </c>
      <c r="F344" s="71">
        <v>265.4</v>
      </c>
      <c r="G344" s="40"/>
      <c r="H344" s="24"/>
      <c r="I344" s="47" t="s">
        <v>38</v>
      </c>
      <c r="J344" s="48">
        <f t="shared" si="41"/>
        <v>1</v>
      </c>
      <c r="K344" s="24" t="s">
        <v>39</v>
      </c>
      <c r="L344" s="24" t="s">
        <v>4</v>
      </c>
      <c r="M344" s="41"/>
      <c r="N344" s="24"/>
      <c r="O344" s="24"/>
      <c r="P344" s="46"/>
      <c r="Q344" s="24"/>
      <c r="R344" s="24"/>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c r="AZ344" s="59"/>
      <c r="BA344" s="42">
        <f t="shared" si="42"/>
        <v>796</v>
      </c>
      <c r="BB344" s="60">
        <f t="shared" si="39"/>
        <v>796</v>
      </c>
      <c r="BC344" s="56" t="str">
        <f t="shared" si="40"/>
        <v>INR  Seven Hundred &amp; Ninety Six  Only</v>
      </c>
      <c r="IA344" s="1">
        <v>13.11</v>
      </c>
      <c r="IB344" s="1" t="s">
        <v>116</v>
      </c>
      <c r="IC344" s="1" t="s">
        <v>782</v>
      </c>
      <c r="ID344" s="1">
        <v>3</v>
      </c>
      <c r="IE344" s="3" t="s">
        <v>70</v>
      </c>
    </row>
    <row r="345" spans="1:239" ht="28.5">
      <c r="A345" s="67">
        <v>13.12</v>
      </c>
      <c r="B345" s="68" t="s">
        <v>592</v>
      </c>
      <c r="C345" s="39" t="s">
        <v>783</v>
      </c>
      <c r="D345" s="69">
        <v>3</v>
      </c>
      <c r="E345" s="70" t="s">
        <v>70</v>
      </c>
      <c r="F345" s="71">
        <v>363.48</v>
      </c>
      <c r="G345" s="50">
        <v>30600</v>
      </c>
      <c r="H345" s="50"/>
      <c r="I345" s="51" t="s">
        <v>38</v>
      </c>
      <c r="J345" s="52">
        <f t="shared" si="41"/>
        <v>1</v>
      </c>
      <c r="K345" s="50" t="s">
        <v>39</v>
      </c>
      <c r="L345" s="50" t="s">
        <v>4</v>
      </c>
      <c r="M345" s="53"/>
      <c r="N345" s="50"/>
      <c r="O345" s="50"/>
      <c r="P345" s="54"/>
      <c r="Q345" s="50"/>
      <c r="R345" s="50"/>
      <c r="S345" s="54"/>
      <c r="T345" s="54"/>
      <c r="U345" s="54"/>
      <c r="V345" s="54"/>
      <c r="W345" s="54"/>
      <c r="X345" s="54"/>
      <c r="Y345" s="54"/>
      <c r="Z345" s="54"/>
      <c r="AA345" s="54"/>
      <c r="AB345" s="54"/>
      <c r="AC345" s="54"/>
      <c r="AD345" s="54"/>
      <c r="AE345" s="54"/>
      <c r="AF345" s="54"/>
      <c r="AG345" s="54"/>
      <c r="AH345" s="54"/>
      <c r="AI345" s="54"/>
      <c r="AJ345" s="54"/>
      <c r="AK345" s="54"/>
      <c r="AL345" s="54"/>
      <c r="AM345" s="54"/>
      <c r="AN345" s="54"/>
      <c r="AO345" s="54"/>
      <c r="AP345" s="54"/>
      <c r="AQ345" s="54"/>
      <c r="AR345" s="54"/>
      <c r="AS345" s="54"/>
      <c r="AT345" s="54"/>
      <c r="AU345" s="54"/>
      <c r="AV345" s="54"/>
      <c r="AW345" s="54"/>
      <c r="AX345" s="54"/>
      <c r="AY345" s="54"/>
      <c r="AZ345" s="54"/>
      <c r="BA345" s="42">
        <f t="shared" si="42"/>
        <v>1090</v>
      </c>
      <c r="BB345" s="55">
        <f t="shared" si="39"/>
        <v>1090</v>
      </c>
      <c r="BC345" s="56" t="str">
        <f t="shared" si="40"/>
        <v>INR  One Thousand  &amp;Ninety  Only</v>
      </c>
      <c r="IA345" s="1">
        <v>13.12</v>
      </c>
      <c r="IB345" s="1" t="s">
        <v>592</v>
      </c>
      <c r="IC345" s="1" t="s">
        <v>783</v>
      </c>
      <c r="ID345" s="1">
        <v>3</v>
      </c>
      <c r="IE345" s="3" t="s">
        <v>70</v>
      </c>
    </row>
    <row r="346" spans="1:237" ht="57">
      <c r="A346" s="67">
        <v>13.13</v>
      </c>
      <c r="B346" s="68" t="s">
        <v>593</v>
      </c>
      <c r="C346" s="39" t="s">
        <v>784</v>
      </c>
      <c r="D346" s="79"/>
      <c r="E346" s="79"/>
      <c r="F346" s="79"/>
      <c r="G346" s="79"/>
      <c r="H346" s="79"/>
      <c r="I346" s="79"/>
      <c r="J346" s="79"/>
      <c r="K346" s="79"/>
      <c r="L346" s="79"/>
      <c r="M346" s="79"/>
      <c r="N346" s="79"/>
      <c r="O346" s="79"/>
      <c r="P346" s="79"/>
      <c r="Q346" s="79"/>
      <c r="R346" s="79"/>
      <c r="S346" s="79"/>
      <c r="T346" s="79"/>
      <c r="U346" s="79"/>
      <c r="V346" s="79"/>
      <c r="W346" s="79"/>
      <c r="X346" s="79"/>
      <c r="Y346" s="79"/>
      <c r="Z346" s="79"/>
      <c r="AA346" s="79"/>
      <c r="AB346" s="79"/>
      <c r="AC346" s="79"/>
      <c r="AD346" s="79"/>
      <c r="AE346" s="79"/>
      <c r="AF346" s="79"/>
      <c r="AG346" s="79"/>
      <c r="AH346" s="79"/>
      <c r="AI346" s="79"/>
      <c r="AJ346" s="79"/>
      <c r="AK346" s="79"/>
      <c r="AL346" s="79"/>
      <c r="AM346" s="79"/>
      <c r="AN346" s="79"/>
      <c r="AO346" s="79"/>
      <c r="AP346" s="79"/>
      <c r="AQ346" s="79"/>
      <c r="AR346" s="79"/>
      <c r="AS346" s="79"/>
      <c r="AT346" s="79"/>
      <c r="AU346" s="79"/>
      <c r="AV346" s="79"/>
      <c r="AW346" s="79"/>
      <c r="AX346" s="79"/>
      <c r="AY346" s="79"/>
      <c r="AZ346" s="79"/>
      <c r="BA346" s="79"/>
      <c r="BB346" s="79"/>
      <c r="BC346" s="79"/>
      <c r="IA346" s="1">
        <v>13.13</v>
      </c>
      <c r="IB346" s="1" t="s">
        <v>593</v>
      </c>
      <c r="IC346" s="1" t="s">
        <v>784</v>
      </c>
    </row>
    <row r="347" spans="1:239" ht="28.5">
      <c r="A347" s="67">
        <v>13.14</v>
      </c>
      <c r="B347" s="68" t="s">
        <v>116</v>
      </c>
      <c r="C347" s="39" t="s">
        <v>785</v>
      </c>
      <c r="D347" s="69">
        <v>7</v>
      </c>
      <c r="E347" s="70" t="s">
        <v>70</v>
      </c>
      <c r="F347" s="71">
        <v>103.72</v>
      </c>
      <c r="G347" s="40"/>
      <c r="H347" s="24"/>
      <c r="I347" s="47" t="s">
        <v>38</v>
      </c>
      <c r="J347" s="48">
        <f t="shared" si="41"/>
        <v>1</v>
      </c>
      <c r="K347" s="24" t="s">
        <v>39</v>
      </c>
      <c r="L347" s="24" t="s">
        <v>4</v>
      </c>
      <c r="M347" s="41"/>
      <c r="N347" s="24"/>
      <c r="O347" s="24"/>
      <c r="P347" s="46"/>
      <c r="Q347" s="24"/>
      <c r="R347" s="24"/>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59"/>
      <c r="BA347" s="42">
        <f t="shared" si="42"/>
        <v>726</v>
      </c>
      <c r="BB347" s="60">
        <f t="shared" si="39"/>
        <v>726</v>
      </c>
      <c r="BC347" s="56" t="str">
        <f t="shared" si="40"/>
        <v>INR  Seven Hundred &amp; Twenty Six  Only</v>
      </c>
      <c r="IA347" s="1">
        <v>13.14</v>
      </c>
      <c r="IB347" s="1" t="s">
        <v>116</v>
      </c>
      <c r="IC347" s="1" t="s">
        <v>785</v>
      </c>
      <c r="ID347" s="1">
        <v>7</v>
      </c>
      <c r="IE347" s="3" t="s">
        <v>70</v>
      </c>
    </row>
    <row r="348" spans="1:237" ht="71.25">
      <c r="A348" s="67">
        <v>13.15</v>
      </c>
      <c r="B348" s="68" t="s">
        <v>1152</v>
      </c>
      <c r="C348" s="39" t="s">
        <v>786</v>
      </c>
      <c r="D348" s="79"/>
      <c r="E348" s="79"/>
      <c r="F348" s="79"/>
      <c r="G348" s="79"/>
      <c r="H348" s="79"/>
      <c r="I348" s="79"/>
      <c r="J348" s="79"/>
      <c r="K348" s="79"/>
      <c r="L348" s="79"/>
      <c r="M348" s="79"/>
      <c r="N348" s="79"/>
      <c r="O348" s="79"/>
      <c r="P348" s="79"/>
      <c r="Q348" s="79"/>
      <c r="R348" s="79"/>
      <c r="S348" s="79"/>
      <c r="T348" s="79"/>
      <c r="U348" s="79"/>
      <c r="V348" s="79"/>
      <c r="W348" s="79"/>
      <c r="X348" s="79"/>
      <c r="Y348" s="79"/>
      <c r="Z348" s="79"/>
      <c r="AA348" s="79"/>
      <c r="AB348" s="79"/>
      <c r="AC348" s="79"/>
      <c r="AD348" s="79"/>
      <c r="AE348" s="79"/>
      <c r="AF348" s="79"/>
      <c r="AG348" s="79"/>
      <c r="AH348" s="79"/>
      <c r="AI348" s="79"/>
      <c r="AJ348" s="79"/>
      <c r="AK348" s="79"/>
      <c r="AL348" s="79"/>
      <c r="AM348" s="79"/>
      <c r="AN348" s="79"/>
      <c r="AO348" s="79"/>
      <c r="AP348" s="79"/>
      <c r="AQ348" s="79"/>
      <c r="AR348" s="79"/>
      <c r="AS348" s="79"/>
      <c r="AT348" s="79"/>
      <c r="AU348" s="79"/>
      <c r="AV348" s="79"/>
      <c r="AW348" s="79"/>
      <c r="AX348" s="79"/>
      <c r="AY348" s="79"/>
      <c r="AZ348" s="79"/>
      <c r="BA348" s="79"/>
      <c r="BB348" s="79"/>
      <c r="BC348" s="79"/>
      <c r="IA348" s="1">
        <v>13.15</v>
      </c>
      <c r="IB348" s="1" t="s">
        <v>1152</v>
      </c>
      <c r="IC348" s="1" t="s">
        <v>786</v>
      </c>
    </row>
    <row r="349" spans="1:239" ht="42.75">
      <c r="A349" s="67">
        <v>13.16</v>
      </c>
      <c r="B349" s="68" t="s">
        <v>1153</v>
      </c>
      <c r="C349" s="39" t="s">
        <v>787</v>
      </c>
      <c r="D349" s="69">
        <v>350</v>
      </c>
      <c r="E349" s="70" t="s">
        <v>758</v>
      </c>
      <c r="F349" s="71">
        <v>12.88</v>
      </c>
      <c r="G349" s="40"/>
      <c r="H349" s="24"/>
      <c r="I349" s="47" t="s">
        <v>38</v>
      </c>
      <c r="J349" s="48">
        <f t="shared" si="41"/>
        <v>1</v>
      </c>
      <c r="K349" s="24" t="s">
        <v>39</v>
      </c>
      <c r="L349" s="24" t="s">
        <v>4</v>
      </c>
      <c r="M349" s="41"/>
      <c r="N349" s="24"/>
      <c r="O349" s="24"/>
      <c r="P349" s="46"/>
      <c r="Q349" s="24"/>
      <c r="R349" s="24"/>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c r="AZ349" s="59"/>
      <c r="BA349" s="42">
        <f t="shared" si="42"/>
        <v>4508</v>
      </c>
      <c r="BB349" s="60">
        <f t="shared" si="39"/>
        <v>4508</v>
      </c>
      <c r="BC349" s="56" t="str">
        <f t="shared" si="40"/>
        <v>INR  Four Thousand Five Hundred &amp; Eight  Only</v>
      </c>
      <c r="IA349" s="1">
        <v>13.16</v>
      </c>
      <c r="IB349" s="1" t="s">
        <v>1153</v>
      </c>
      <c r="IC349" s="1" t="s">
        <v>787</v>
      </c>
      <c r="ID349" s="1">
        <v>350</v>
      </c>
      <c r="IE349" s="3" t="s">
        <v>758</v>
      </c>
    </row>
    <row r="350" spans="1:239" ht="85.5">
      <c r="A350" s="67">
        <v>13.17</v>
      </c>
      <c r="B350" s="68" t="s">
        <v>117</v>
      </c>
      <c r="C350" s="39" t="s">
        <v>788</v>
      </c>
      <c r="D350" s="69">
        <v>750</v>
      </c>
      <c r="E350" s="70" t="s">
        <v>120</v>
      </c>
      <c r="F350" s="71">
        <v>4.07</v>
      </c>
      <c r="G350" s="61">
        <v>7563</v>
      </c>
      <c r="H350" s="50"/>
      <c r="I350" s="51" t="s">
        <v>38</v>
      </c>
      <c r="J350" s="52">
        <f t="shared" si="41"/>
        <v>1</v>
      </c>
      <c r="K350" s="50" t="s">
        <v>39</v>
      </c>
      <c r="L350" s="50" t="s">
        <v>4</v>
      </c>
      <c r="M350" s="53"/>
      <c r="N350" s="50"/>
      <c r="O350" s="50"/>
      <c r="P350" s="54"/>
      <c r="Q350" s="50"/>
      <c r="R350" s="50"/>
      <c r="S350" s="54"/>
      <c r="T350" s="54"/>
      <c r="U350" s="54"/>
      <c r="V350" s="54"/>
      <c r="W350" s="54"/>
      <c r="X350" s="54"/>
      <c r="Y350" s="54"/>
      <c r="Z350" s="54"/>
      <c r="AA350" s="54"/>
      <c r="AB350" s="54"/>
      <c r="AC350" s="54"/>
      <c r="AD350" s="54"/>
      <c r="AE350" s="54"/>
      <c r="AF350" s="54"/>
      <c r="AG350" s="54"/>
      <c r="AH350" s="54"/>
      <c r="AI350" s="54"/>
      <c r="AJ350" s="54"/>
      <c r="AK350" s="54"/>
      <c r="AL350" s="54"/>
      <c r="AM350" s="54"/>
      <c r="AN350" s="54"/>
      <c r="AO350" s="54"/>
      <c r="AP350" s="54"/>
      <c r="AQ350" s="54"/>
      <c r="AR350" s="54"/>
      <c r="AS350" s="54"/>
      <c r="AT350" s="54"/>
      <c r="AU350" s="54"/>
      <c r="AV350" s="54"/>
      <c r="AW350" s="54"/>
      <c r="AX350" s="54"/>
      <c r="AY350" s="54"/>
      <c r="AZ350" s="54"/>
      <c r="BA350" s="42">
        <f t="shared" si="42"/>
        <v>3053</v>
      </c>
      <c r="BB350" s="55">
        <f t="shared" si="39"/>
        <v>3053</v>
      </c>
      <c r="BC350" s="56" t="str">
        <f t="shared" si="40"/>
        <v>INR  Three Thousand  &amp;Fifty Three  Only</v>
      </c>
      <c r="IA350" s="1">
        <v>13.17</v>
      </c>
      <c r="IB350" s="1" t="s">
        <v>117</v>
      </c>
      <c r="IC350" s="1" t="s">
        <v>788</v>
      </c>
      <c r="ID350" s="1">
        <v>750</v>
      </c>
      <c r="IE350" s="3" t="s">
        <v>120</v>
      </c>
    </row>
    <row r="351" spans="1:237" ht="57">
      <c r="A351" s="67">
        <v>13.18</v>
      </c>
      <c r="B351" s="68" t="s">
        <v>594</v>
      </c>
      <c r="C351" s="39" t="s">
        <v>789</v>
      </c>
      <c r="D351" s="79"/>
      <c r="E351" s="79"/>
      <c r="F351" s="79"/>
      <c r="G351" s="79"/>
      <c r="H351" s="79"/>
      <c r="I351" s="79"/>
      <c r="J351" s="79"/>
      <c r="K351" s="79"/>
      <c r="L351" s="79"/>
      <c r="M351" s="79"/>
      <c r="N351" s="79"/>
      <c r="O351" s="79"/>
      <c r="P351" s="79"/>
      <c r="Q351" s="79"/>
      <c r="R351" s="79"/>
      <c r="S351" s="79"/>
      <c r="T351" s="79"/>
      <c r="U351" s="79"/>
      <c r="V351" s="79"/>
      <c r="W351" s="79"/>
      <c r="X351" s="79"/>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c r="AX351" s="79"/>
      <c r="AY351" s="79"/>
      <c r="AZ351" s="79"/>
      <c r="BA351" s="79"/>
      <c r="BB351" s="79"/>
      <c r="BC351" s="79"/>
      <c r="IA351" s="1">
        <v>13.18</v>
      </c>
      <c r="IB351" s="1" t="s">
        <v>594</v>
      </c>
      <c r="IC351" s="1" t="s">
        <v>789</v>
      </c>
    </row>
    <row r="352" spans="1:239" ht="28.5">
      <c r="A352" s="67">
        <v>13.19</v>
      </c>
      <c r="B352" s="68" t="s">
        <v>595</v>
      </c>
      <c r="C352" s="39" t="s">
        <v>790</v>
      </c>
      <c r="D352" s="69">
        <v>15</v>
      </c>
      <c r="E352" s="70" t="s">
        <v>53</v>
      </c>
      <c r="F352" s="71">
        <v>53.04</v>
      </c>
      <c r="G352" s="61">
        <v>7563</v>
      </c>
      <c r="H352" s="50"/>
      <c r="I352" s="51" t="s">
        <v>38</v>
      </c>
      <c r="J352" s="52">
        <f t="shared" si="41"/>
        <v>1</v>
      </c>
      <c r="K352" s="50" t="s">
        <v>39</v>
      </c>
      <c r="L352" s="50" t="s">
        <v>4</v>
      </c>
      <c r="M352" s="53"/>
      <c r="N352" s="50"/>
      <c r="O352" s="50"/>
      <c r="P352" s="54"/>
      <c r="Q352" s="50"/>
      <c r="R352" s="50"/>
      <c r="S352" s="54"/>
      <c r="T352" s="54"/>
      <c r="U352" s="54"/>
      <c r="V352" s="54"/>
      <c r="W352" s="54"/>
      <c r="X352" s="54"/>
      <c r="Y352" s="54"/>
      <c r="Z352" s="54"/>
      <c r="AA352" s="54"/>
      <c r="AB352" s="54"/>
      <c r="AC352" s="54"/>
      <c r="AD352" s="54"/>
      <c r="AE352" s="54"/>
      <c r="AF352" s="54"/>
      <c r="AG352" s="54"/>
      <c r="AH352" s="54"/>
      <c r="AI352" s="54"/>
      <c r="AJ352" s="54"/>
      <c r="AK352" s="54"/>
      <c r="AL352" s="54"/>
      <c r="AM352" s="54"/>
      <c r="AN352" s="54"/>
      <c r="AO352" s="54"/>
      <c r="AP352" s="54"/>
      <c r="AQ352" s="54"/>
      <c r="AR352" s="54"/>
      <c r="AS352" s="54"/>
      <c r="AT352" s="54"/>
      <c r="AU352" s="54"/>
      <c r="AV352" s="54"/>
      <c r="AW352" s="54"/>
      <c r="AX352" s="54"/>
      <c r="AY352" s="54"/>
      <c r="AZ352" s="54"/>
      <c r="BA352" s="42">
        <f t="shared" si="42"/>
        <v>796</v>
      </c>
      <c r="BB352" s="55">
        <f t="shared" si="39"/>
        <v>796</v>
      </c>
      <c r="BC352" s="56" t="str">
        <f t="shared" si="40"/>
        <v>INR  Seven Hundred &amp; Ninety Six  Only</v>
      </c>
      <c r="IA352" s="1">
        <v>13.19</v>
      </c>
      <c r="IB352" s="1" t="s">
        <v>595</v>
      </c>
      <c r="IC352" s="1" t="s">
        <v>790</v>
      </c>
      <c r="ID352" s="1">
        <v>15</v>
      </c>
      <c r="IE352" s="3" t="s">
        <v>53</v>
      </c>
    </row>
    <row r="353" spans="1:239" ht="71.25">
      <c r="A353" s="67">
        <v>13.2</v>
      </c>
      <c r="B353" s="68" t="s">
        <v>596</v>
      </c>
      <c r="C353" s="39" t="s">
        <v>791</v>
      </c>
      <c r="D353" s="69">
        <v>7</v>
      </c>
      <c r="E353" s="70" t="s">
        <v>69</v>
      </c>
      <c r="F353" s="71">
        <v>952.6</v>
      </c>
      <c r="G353" s="40"/>
      <c r="H353" s="24"/>
      <c r="I353" s="47" t="s">
        <v>38</v>
      </c>
      <c r="J353" s="48">
        <f t="shared" si="41"/>
        <v>1</v>
      </c>
      <c r="K353" s="24" t="s">
        <v>39</v>
      </c>
      <c r="L353" s="24" t="s">
        <v>4</v>
      </c>
      <c r="M353" s="41"/>
      <c r="N353" s="24"/>
      <c r="O353" s="24"/>
      <c r="P353" s="46"/>
      <c r="Q353" s="24"/>
      <c r="R353" s="24"/>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c r="AZ353" s="59"/>
      <c r="BA353" s="42">
        <f t="shared" si="42"/>
        <v>6668</v>
      </c>
      <c r="BB353" s="60">
        <f t="shared" si="39"/>
        <v>6668</v>
      </c>
      <c r="BC353" s="56" t="str">
        <f t="shared" si="40"/>
        <v>INR  Six Thousand Six Hundred &amp; Sixty Eight  Only</v>
      </c>
      <c r="IA353" s="1">
        <v>13.2</v>
      </c>
      <c r="IB353" s="1" t="s">
        <v>596</v>
      </c>
      <c r="IC353" s="1" t="s">
        <v>791</v>
      </c>
      <c r="ID353" s="1">
        <v>7</v>
      </c>
      <c r="IE353" s="3" t="s">
        <v>69</v>
      </c>
    </row>
    <row r="354" spans="1:237" ht="57">
      <c r="A354" s="67">
        <v>13.21</v>
      </c>
      <c r="B354" s="68" t="s">
        <v>597</v>
      </c>
      <c r="C354" s="39" t="s">
        <v>792</v>
      </c>
      <c r="D354" s="79"/>
      <c r="E354" s="79"/>
      <c r="F354" s="79"/>
      <c r="G354" s="79"/>
      <c r="H354" s="79"/>
      <c r="I354" s="79"/>
      <c r="J354" s="79"/>
      <c r="K354" s="79"/>
      <c r="L354" s="79"/>
      <c r="M354" s="79"/>
      <c r="N354" s="79"/>
      <c r="O354" s="79"/>
      <c r="P354" s="79"/>
      <c r="Q354" s="79"/>
      <c r="R354" s="79"/>
      <c r="S354" s="79"/>
      <c r="T354" s="79"/>
      <c r="U354" s="79"/>
      <c r="V354" s="79"/>
      <c r="W354" s="79"/>
      <c r="X354" s="79"/>
      <c r="Y354" s="79"/>
      <c r="Z354" s="79"/>
      <c r="AA354" s="79"/>
      <c r="AB354" s="79"/>
      <c r="AC354" s="79"/>
      <c r="AD354" s="79"/>
      <c r="AE354" s="79"/>
      <c r="AF354" s="79"/>
      <c r="AG354" s="79"/>
      <c r="AH354" s="79"/>
      <c r="AI354" s="79"/>
      <c r="AJ354" s="79"/>
      <c r="AK354" s="79"/>
      <c r="AL354" s="79"/>
      <c r="AM354" s="79"/>
      <c r="AN354" s="79"/>
      <c r="AO354" s="79"/>
      <c r="AP354" s="79"/>
      <c r="AQ354" s="79"/>
      <c r="AR354" s="79"/>
      <c r="AS354" s="79"/>
      <c r="AT354" s="79"/>
      <c r="AU354" s="79"/>
      <c r="AV354" s="79"/>
      <c r="AW354" s="79"/>
      <c r="AX354" s="79"/>
      <c r="AY354" s="79"/>
      <c r="AZ354" s="79"/>
      <c r="BA354" s="79"/>
      <c r="BB354" s="79"/>
      <c r="BC354" s="79"/>
      <c r="IA354" s="1">
        <v>13.21</v>
      </c>
      <c r="IB354" s="1" t="s">
        <v>597</v>
      </c>
      <c r="IC354" s="1" t="s">
        <v>792</v>
      </c>
    </row>
    <row r="355" spans="1:239" ht="42.75">
      <c r="A355" s="67">
        <v>13.22</v>
      </c>
      <c r="B355" s="68" t="s">
        <v>598</v>
      </c>
      <c r="C355" s="39" t="s">
        <v>793</v>
      </c>
      <c r="D355" s="69">
        <v>20</v>
      </c>
      <c r="E355" s="70" t="s">
        <v>53</v>
      </c>
      <c r="F355" s="71">
        <v>119.24</v>
      </c>
      <c r="G355" s="40"/>
      <c r="H355" s="24"/>
      <c r="I355" s="47" t="s">
        <v>38</v>
      </c>
      <c r="J355" s="48">
        <f t="shared" si="41"/>
        <v>1</v>
      </c>
      <c r="K355" s="24" t="s">
        <v>39</v>
      </c>
      <c r="L355" s="24" t="s">
        <v>4</v>
      </c>
      <c r="M355" s="41"/>
      <c r="N355" s="24"/>
      <c r="O355" s="24"/>
      <c r="P355" s="46"/>
      <c r="Q355" s="24"/>
      <c r="R355" s="24"/>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59"/>
      <c r="BA355" s="42">
        <f aca="true" t="shared" si="43" ref="BA355:BA362">ROUND(total_amount_ba($B$2,$D$2,D355,F355,J355,K355,M355),0)</f>
        <v>2385</v>
      </c>
      <c r="BB355" s="60">
        <f t="shared" si="39"/>
        <v>2385</v>
      </c>
      <c r="BC355" s="56" t="str">
        <f t="shared" si="40"/>
        <v>INR  Two Thousand Three Hundred &amp; Eighty Five  Only</v>
      </c>
      <c r="IA355" s="1">
        <v>13.22</v>
      </c>
      <c r="IB355" s="1" t="s">
        <v>598</v>
      </c>
      <c r="IC355" s="1" t="s">
        <v>793</v>
      </c>
      <c r="ID355" s="1">
        <v>20</v>
      </c>
      <c r="IE355" s="3" t="s">
        <v>53</v>
      </c>
    </row>
    <row r="356" spans="1:239" ht="28.5">
      <c r="A356" s="67">
        <v>13.23</v>
      </c>
      <c r="B356" s="68" t="s">
        <v>599</v>
      </c>
      <c r="C356" s="39" t="s">
        <v>794</v>
      </c>
      <c r="D356" s="69">
        <v>10</v>
      </c>
      <c r="E356" s="70" t="s">
        <v>53</v>
      </c>
      <c r="F356" s="71">
        <v>55.89</v>
      </c>
      <c r="G356" s="66">
        <v>2130</v>
      </c>
      <c r="H356" s="50"/>
      <c r="I356" s="51" t="s">
        <v>38</v>
      </c>
      <c r="J356" s="52">
        <f t="shared" si="41"/>
        <v>1</v>
      </c>
      <c r="K356" s="50" t="s">
        <v>39</v>
      </c>
      <c r="L356" s="50" t="s">
        <v>4</v>
      </c>
      <c r="M356" s="53"/>
      <c r="N356" s="50"/>
      <c r="O356" s="50"/>
      <c r="P356" s="54"/>
      <c r="Q356" s="50"/>
      <c r="R356" s="50"/>
      <c r="S356" s="54"/>
      <c r="T356" s="54"/>
      <c r="U356" s="54"/>
      <c r="V356" s="54"/>
      <c r="W356" s="54"/>
      <c r="X356" s="54"/>
      <c r="Y356" s="54"/>
      <c r="Z356" s="54"/>
      <c r="AA356" s="54"/>
      <c r="AB356" s="54"/>
      <c r="AC356" s="54"/>
      <c r="AD356" s="54"/>
      <c r="AE356" s="54"/>
      <c r="AF356" s="54"/>
      <c r="AG356" s="54"/>
      <c r="AH356" s="54"/>
      <c r="AI356" s="54"/>
      <c r="AJ356" s="54"/>
      <c r="AK356" s="54"/>
      <c r="AL356" s="54"/>
      <c r="AM356" s="54"/>
      <c r="AN356" s="54"/>
      <c r="AO356" s="54"/>
      <c r="AP356" s="54"/>
      <c r="AQ356" s="54"/>
      <c r="AR356" s="54"/>
      <c r="AS356" s="54"/>
      <c r="AT356" s="54"/>
      <c r="AU356" s="54"/>
      <c r="AV356" s="54"/>
      <c r="AW356" s="54"/>
      <c r="AX356" s="54"/>
      <c r="AY356" s="54"/>
      <c r="AZ356" s="54"/>
      <c r="BA356" s="42">
        <f t="shared" si="43"/>
        <v>559</v>
      </c>
      <c r="BB356" s="55">
        <f t="shared" si="39"/>
        <v>559</v>
      </c>
      <c r="BC356" s="56" t="str">
        <f t="shared" si="40"/>
        <v>INR  Five Hundred &amp; Fifty Nine  Only</v>
      </c>
      <c r="IA356" s="1">
        <v>13.23</v>
      </c>
      <c r="IB356" s="1" t="s">
        <v>599</v>
      </c>
      <c r="IC356" s="1" t="s">
        <v>794</v>
      </c>
      <c r="ID356" s="1">
        <v>10</v>
      </c>
      <c r="IE356" s="3" t="s">
        <v>53</v>
      </c>
    </row>
    <row r="357" spans="1:239" ht="71.25">
      <c r="A357" s="67">
        <v>13.24</v>
      </c>
      <c r="B357" s="68" t="s">
        <v>118</v>
      </c>
      <c r="C357" s="39" t="s">
        <v>795</v>
      </c>
      <c r="D357" s="69">
        <v>3</v>
      </c>
      <c r="E357" s="70" t="s">
        <v>53</v>
      </c>
      <c r="F357" s="71">
        <v>54.8</v>
      </c>
      <c r="G357" s="40"/>
      <c r="H357" s="24"/>
      <c r="I357" s="47" t="s">
        <v>38</v>
      </c>
      <c r="J357" s="48">
        <f t="shared" si="41"/>
        <v>1</v>
      </c>
      <c r="K357" s="24" t="s">
        <v>39</v>
      </c>
      <c r="L357" s="24" t="s">
        <v>4</v>
      </c>
      <c r="M357" s="41"/>
      <c r="N357" s="24"/>
      <c r="O357" s="24"/>
      <c r="P357" s="46"/>
      <c r="Q357" s="24"/>
      <c r="R357" s="24"/>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c r="AZ357" s="59"/>
      <c r="BA357" s="42">
        <f t="shared" si="43"/>
        <v>164</v>
      </c>
      <c r="BB357" s="60">
        <f t="shared" si="39"/>
        <v>164</v>
      </c>
      <c r="BC357" s="56" t="str">
        <f t="shared" si="40"/>
        <v>INR  One Hundred &amp; Sixty Four  Only</v>
      </c>
      <c r="IA357" s="1">
        <v>13.24</v>
      </c>
      <c r="IB357" s="1" t="s">
        <v>118</v>
      </c>
      <c r="IC357" s="1" t="s">
        <v>795</v>
      </c>
      <c r="ID357" s="1">
        <v>3</v>
      </c>
      <c r="IE357" s="3" t="s">
        <v>53</v>
      </c>
    </row>
    <row r="358" spans="1:237" ht="57">
      <c r="A358" s="67">
        <v>13.25</v>
      </c>
      <c r="B358" s="68" t="s">
        <v>600</v>
      </c>
      <c r="C358" s="39" t="s">
        <v>796</v>
      </c>
      <c r="D358" s="79"/>
      <c r="E358" s="79"/>
      <c r="F358" s="79"/>
      <c r="G358" s="79"/>
      <c r="H358" s="79"/>
      <c r="I358" s="79"/>
      <c r="J358" s="79"/>
      <c r="K358" s="79"/>
      <c r="L358" s="79"/>
      <c r="M358" s="79"/>
      <c r="N358" s="79"/>
      <c r="O358" s="79"/>
      <c r="P358" s="79"/>
      <c r="Q358" s="79"/>
      <c r="R358" s="79"/>
      <c r="S358" s="79"/>
      <c r="T358" s="79"/>
      <c r="U358" s="79"/>
      <c r="V358" s="79"/>
      <c r="W358" s="79"/>
      <c r="X358" s="79"/>
      <c r="Y358" s="79"/>
      <c r="Z358" s="79"/>
      <c r="AA358" s="79"/>
      <c r="AB358" s="79"/>
      <c r="AC358" s="79"/>
      <c r="AD358" s="79"/>
      <c r="AE358" s="79"/>
      <c r="AF358" s="79"/>
      <c r="AG358" s="79"/>
      <c r="AH358" s="79"/>
      <c r="AI358" s="79"/>
      <c r="AJ358" s="79"/>
      <c r="AK358" s="79"/>
      <c r="AL358" s="79"/>
      <c r="AM358" s="79"/>
      <c r="AN358" s="79"/>
      <c r="AO358" s="79"/>
      <c r="AP358" s="79"/>
      <c r="AQ358" s="79"/>
      <c r="AR358" s="79"/>
      <c r="AS358" s="79"/>
      <c r="AT358" s="79"/>
      <c r="AU358" s="79"/>
      <c r="AV358" s="79"/>
      <c r="AW358" s="79"/>
      <c r="AX358" s="79"/>
      <c r="AY358" s="79"/>
      <c r="AZ358" s="79"/>
      <c r="BA358" s="79"/>
      <c r="BB358" s="79"/>
      <c r="BC358" s="79"/>
      <c r="IA358" s="1">
        <v>13.25</v>
      </c>
      <c r="IB358" s="1" t="s">
        <v>600</v>
      </c>
      <c r="IC358" s="1" t="s">
        <v>796</v>
      </c>
    </row>
    <row r="359" spans="1:239" ht="28.5">
      <c r="A359" s="67">
        <v>13.26</v>
      </c>
      <c r="B359" s="68" t="s">
        <v>601</v>
      </c>
      <c r="C359" s="39" t="s">
        <v>797</v>
      </c>
      <c r="D359" s="69">
        <v>7</v>
      </c>
      <c r="E359" s="70" t="s">
        <v>53</v>
      </c>
      <c r="F359" s="71">
        <v>65.49</v>
      </c>
      <c r="G359" s="66">
        <v>251680</v>
      </c>
      <c r="H359" s="50"/>
      <c r="I359" s="51" t="s">
        <v>38</v>
      </c>
      <c r="J359" s="52">
        <f t="shared" si="41"/>
        <v>1</v>
      </c>
      <c r="K359" s="50" t="s">
        <v>39</v>
      </c>
      <c r="L359" s="50" t="s">
        <v>4</v>
      </c>
      <c r="M359" s="53"/>
      <c r="N359" s="50"/>
      <c r="O359" s="50"/>
      <c r="P359" s="54"/>
      <c r="Q359" s="50"/>
      <c r="R359" s="50"/>
      <c r="S359" s="54"/>
      <c r="T359" s="54"/>
      <c r="U359" s="54"/>
      <c r="V359" s="54"/>
      <c r="W359" s="54"/>
      <c r="X359" s="54"/>
      <c r="Y359" s="54"/>
      <c r="Z359" s="54"/>
      <c r="AA359" s="54"/>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c r="AY359" s="54"/>
      <c r="AZ359" s="54"/>
      <c r="BA359" s="42">
        <f t="shared" si="43"/>
        <v>458</v>
      </c>
      <c r="BB359" s="55">
        <f t="shared" si="39"/>
        <v>458</v>
      </c>
      <c r="BC359" s="56" t="str">
        <f t="shared" si="40"/>
        <v>INR  Four Hundred &amp; Fifty Eight  Only</v>
      </c>
      <c r="IA359" s="1">
        <v>13.26</v>
      </c>
      <c r="IB359" s="1" t="s">
        <v>601</v>
      </c>
      <c r="IC359" s="1" t="s">
        <v>797</v>
      </c>
      <c r="ID359" s="1">
        <v>7</v>
      </c>
      <c r="IE359" s="3" t="s">
        <v>53</v>
      </c>
    </row>
    <row r="360" spans="1:239" ht="71.25">
      <c r="A360" s="67">
        <v>13.27</v>
      </c>
      <c r="B360" s="68" t="s">
        <v>1154</v>
      </c>
      <c r="C360" s="39" t="s">
        <v>798</v>
      </c>
      <c r="D360" s="69">
        <v>15</v>
      </c>
      <c r="E360" s="70" t="s">
        <v>53</v>
      </c>
      <c r="F360" s="71">
        <v>40.77</v>
      </c>
      <c r="G360" s="66">
        <v>251680</v>
      </c>
      <c r="H360" s="50"/>
      <c r="I360" s="51" t="s">
        <v>38</v>
      </c>
      <c r="J360" s="52">
        <f>IF(I360="Less(-)",-1,1)</f>
        <v>1</v>
      </c>
      <c r="K360" s="50" t="s">
        <v>39</v>
      </c>
      <c r="L360" s="50" t="s">
        <v>4</v>
      </c>
      <c r="M360" s="53"/>
      <c r="N360" s="50"/>
      <c r="O360" s="50"/>
      <c r="P360" s="54"/>
      <c r="Q360" s="50"/>
      <c r="R360" s="50"/>
      <c r="S360" s="54"/>
      <c r="T360" s="54"/>
      <c r="U360" s="54"/>
      <c r="V360" s="54"/>
      <c r="W360" s="54"/>
      <c r="X360" s="54"/>
      <c r="Y360" s="54"/>
      <c r="Z360" s="54"/>
      <c r="AA360" s="54"/>
      <c r="AB360" s="54"/>
      <c r="AC360" s="54"/>
      <c r="AD360" s="54"/>
      <c r="AE360" s="54"/>
      <c r="AF360" s="54"/>
      <c r="AG360" s="54"/>
      <c r="AH360" s="54"/>
      <c r="AI360" s="54"/>
      <c r="AJ360" s="54"/>
      <c r="AK360" s="54"/>
      <c r="AL360" s="54"/>
      <c r="AM360" s="54"/>
      <c r="AN360" s="54"/>
      <c r="AO360" s="54"/>
      <c r="AP360" s="54"/>
      <c r="AQ360" s="54"/>
      <c r="AR360" s="54"/>
      <c r="AS360" s="54"/>
      <c r="AT360" s="54"/>
      <c r="AU360" s="54"/>
      <c r="AV360" s="54"/>
      <c r="AW360" s="54"/>
      <c r="AX360" s="54"/>
      <c r="AY360" s="54"/>
      <c r="AZ360" s="54"/>
      <c r="BA360" s="42">
        <f t="shared" si="43"/>
        <v>612</v>
      </c>
      <c r="BB360" s="55">
        <f>BA360+SUM(N360:AZ360)</f>
        <v>612</v>
      </c>
      <c r="BC360" s="56" t="str">
        <f>SpellNumber(L360,BB360)</f>
        <v>INR  Six Hundred &amp; Twelve  Only</v>
      </c>
      <c r="IA360" s="1">
        <v>13.27</v>
      </c>
      <c r="IB360" s="1" t="s">
        <v>1154</v>
      </c>
      <c r="IC360" s="1" t="s">
        <v>798</v>
      </c>
      <c r="ID360" s="1">
        <v>15</v>
      </c>
      <c r="IE360" s="3" t="s">
        <v>53</v>
      </c>
    </row>
    <row r="361" spans="1:237" ht="57">
      <c r="A361" s="67">
        <v>13.28</v>
      </c>
      <c r="B361" s="68" t="s">
        <v>602</v>
      </c>
      <c r="C361" s="39" t="s">
        <v>799</v>
      </c>
      <c r="D361" s="79"/>
      <c r="E361" s="79"/>
      <c r="F361" s="79"/>
      <c r="G361" s="79"/>
      <c r="H361" s="79"/>
      <c r="I361" s="79"/>
      <c r="J361" s="79"/>
      <c r="K361" s="79"/>
      <c r="L361" s="79"/>
      <c r="M361" s="79"/>
      <c r="N361" s="79"/>
      <c r="O361" s="79"/>
      <c r="P361" s="79"/>
      <c r="Q361" s="79"/>
      <c r="R361" s="79"/>
      <c r="S361" s="79"/>
      <c r="T361" s="79"/>
      <c r="U361" s="79"/>
      <c r="V361" s="79"/>
      <c r="W361" s="79"/>
      <c r="X361" s="79"/>
      <c r="Y361" s="79"/>
      <c r="Z361" s="79"/>
      <c r="AA361" s="79"/>
      <c r="AB361" s="79"/>
      <c r="AC361" s="79"/>
      <c r="AD361" s="79"/>
      <c r="AE361" s="79"/>
      <c r="AF361" s="79"/>
      <c r="AG361" s="79"/>
      <c r="AH361" s="79"/>
      <c r="AI361" s="79"/>
      <c r="AJ361" s="79"/>
      <c r="AK361" s="79"/>
      <c r="AL361" s="79"/>
      <c r="AM361" s="79"/>
      <c r="AN361" s="79"/>
      <c r="AO361" s="79"/>
      <c r="AP361" s="79"/>
      <c r="AQ361" s="79"/>
      <c r="AR361" s="79"/>
      <c r="AS361" s="79"/>
      <c r="AT361" s="79"/>
      <c r="AU361" s="79"/>
      <c r="AV361" s="79"/>
      <c r="AW361" s="79"/>
      <c r="AX361" s="79"/>
      <c r="AY361" s="79"/>
      <c r="AZ361" s="79"/>
      <c r="BA361" s="79"/>
      <c r="BB361" s="79"/>
      <c r="BC361" s="79"/>
      <c r="IA361" s="1">
        <v>13.28</v>
      </c>
      <c r="IB361" s="1" t="s">
        <v>602</v>
      </c>
      <c r="IC361" s="1" t="s">
        <v>799</v>
      </c>
    </row>
    <row r="362" spans="1:239" ht="28.5">
      <c r="A362" s="67">
        <v>13.29</v>
      </c>
      <c r="B362" s="68" t="s">
        <v>603</v>
      </c>
      <c r="C362" s="39" t="s">
        <v>800</v>
      </c>
      <c r="D362" s="69">
        <v>15</v>
      </c>
      <c r="E362" s="70" t="s">
        <v>758</v>
      </c>
      <c r="F362" s="71">
        <v>56.37</v>
      </c>
      <c r="G362" s="61">
        <v>1455</v>
      </c>
      <c r="H362" s="50"/>
      <c r="I362" s="51" t="s">
        <v>38</v>
      </c>
      <c r="J362" s="52">
        <f aca="true" t="shared" si="44" ref="J362:J425">IF(I362="Less(-)",-1,1)</f>
        <v>1</v>
      </c>
      <c r="K362" s="50" t="s">
        <v>39</v>
      </c>
      <c r="L362" s="50" t="s">
        <v>4</v>
      </c>
      <c r="M362" s="53"/>
      <c r="N362" s="50"/>
      <c r="O362" s="50"/>
      <c r="P362" s="54"/>
      <c r="Q362" s="50"/>
      <c r="R362" s="50"/>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54"/>
      <c r="AZ362" s="54"/>
      <c r="BA362" s="42">
        <f t="shared" si="43"/>
        <v>846</v>
      </c>
      <c r="BB362" s="55">
        <f>BA362+SUM(N362:AZ362)</f>
        <v>846</v>
      </c>
      <c r="BC362" s="56" t="str">
        <f>SpellNumber(L362,BB362)</f>
        <v>INR  Eight Hundred &amp; Forty Six  Only</v>
      </c>
      <c r="IA362" s="1">
        <v>13.29</v>
      </c>
      <c r="IB362" s="1" t="s">
        <v>603</v>
      </c>
      <c r="IC362" s="1" t="s">
        <v>800</v>
      </c>
      <c r="ID362" s="1">
        <v>15</v>
      </c>
      <c r="IE362" s="3" t="s">
        <v>758</v>
      </c>
    </row>
    <row r="363" spans="1:237" ht="128.25">
      <c r="A363" s="67">
        <v>13.3</v>
      </c>
      <c r="B363" s="68" t="s">
        <v>1155</v>
      </c>
      <c r="C363" s="39" t="s">
        <v>801</v>
      </c>
      <c r="D363" s="79"/>
      <c r="E363" s="79"/>
      <c r="F363" s="79"/>
      <c r="G363" s="79"/>
      <c r="H363" s="79"/>
      <c r="I363" s="79"/>
      <c r="J363" s="79"/>
      <c r="K363" s="79"/>
      <c r="L363" s="79"/>
      <c r="M363" s="79"/>
      <c r="N363" s="79"/>
      <c r="O363" s="79"/>
      <c r="P363" s="79"/>
      <c r="Q363" s="79"/>
      <c r="R363" s="79"/>
      <c r="S363" s="79"/>
      <c r="T363" s="79"/>
      <c r="U363" s="79"/>
      <c r="V363" s="79"/>
      <c r="W363" s="79"/>
      <c r="X363" s="79"/>
      <c r="Y363" s="79"/>
      <c r="Z363" s="79"/>
      <c r="AA363" s="79"/>
      <c r="AB363" s="79"/>
      <c r="AC363" s="79"/>
      <c r="AD363" s="79"/>
      <c r="AE363" s="79"/>
      <c r="AF363" s="79"/>
      <c r="AG363" s="79"/>
      <c r="AH363" s="79"/>
      <c r="AI363" s="79"/>
      <c r="AJ363" s="79"/>
      <c r="AK363" s="79"/>
      <c r="AL363" s="79"/>
      <c r="AM363" s="79"/>
      <c r="AN363" s="79"/>
      <c r="AO363" s="79"/>
      <c r="AP363" s="79"/>
      <c r="AQ363" s="79"/>
      <c r="AR363" s="79"/>
      <c r="AS363" s="79"/>
      <c r="AT363" s="79"/>
      <c r="AU363" s="79"/>
      <c r="AV363" s="79"/>
      <c r="AW363" s="79"/>
      <c r="AX363" s="79"/>
      <c r="AY363" s="79"/>
      <c r="AZ363" s="79"/>
      <c r="BA363" s="79"/>
      <c r="BB363" s="79"/>
      <c r="BC363" s="79"/>
      <c r="IA363" s="1">
        <v>13.3</v>
      </c>
      <c r="IB363" s="1" t="s">
        <v>1155</v>
      </c>
      <c r="IC363" s="1" t="s">
        <v>801</v>
      </c>
    </row>
    <row r="364" spans="1:239" ht="42.75">
      <c r="A364" s="67">
        <v>13.31</v>
      </c>
      <c r="B364" s="68" t="s">
        <v>1156</v>
      </c>
      <c r="C364" s="39" t="s">
        <v>802</v>
      </c>
      <c r="D364" s="69">
        <v>15</v>
      </c>
      <c r="E364" s="70" t="s">
        <v>758</v>
      </c>
      <c r="F364" s="71">
        <v>298.72</v>
      </c>
      <c r="G364" s="66">
        <v>8735</v>
      </c>
      <c r="H364" s="50"/>
      <c r="I364" s="51" t="s">
        <v>38</v>
      </c>
      <c r="J364" s="52">
        <f t="shared" si="44"/>
        <v>1</v>
      </c>
      <c r="K364" s="50" t="s">
        <v>39</v>
      </c>
      <c r="L364" s="50" t="s">
        <v>4</v>
      </c>
      <c r="M364" s="53"/>
      <c r="N364" s="50"/>
      <c r="O364" s="50"/>
      <c r="P364" s="54"/>
      <c r="Q364" s="50"/>
      <c r="R364" s="50"/>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42">
        <f aca="true" t="shared" si="45" ref="BA364:BA380">ROUND(total_amount_ba($B$2,$D$2,D364,F364,J364,K364,M364),0)</f>
        <v>4481</v>
      </c>
      <c r="BB364" s="55">
        <f aca="true" t="shared" si="46" ref="BB363:BB380">BA364+SUM(N364:AZ364)</f>
        <v>4481</v>
      </c>
      <c r="BC364" s="56" t="str">
        <f aca="true" t="shared" si="47" ref="BC363:BC380">SpellNumber(L364,BB364)</f>
        <v>INR  Four Thousand Four Hundred &amp; Eighty One  Only</v>
      </c>
      <c r="IA364" s="1">
        <v>13.31</v>
      </c>
      <c r="IB364" s="1" t="s">
        <v>1156</v>
      </c>
      <c r="IC364" s="1" t="s">
        <v>802</v>
      </c>
      <c r="ID364" s="1">
        <v>15</v>
      </c>
      <c r="IE364" s="3" t="s">
        <v>758</v>
      </c>
    </row>
    <row r="365" spans="1:239" ht="71.25">
      <c r="A365" s="67">
        <v>13.32</v>
      </c>
      <c r="B365" s="68" t="s">
        <v>57</v>
      </c>
      <c r="C365" s="39" t="s">
        <v>803</v>
      </c>
      <c r="D365" s="69">
        <v>15</v>
      </c>
      <c r="E365" s="70" t="s">
        <v>53</v>
      </c>
      <c r="F365" s="71">
        <v>39.5</v>
      </c>
      <c r="G365" s="40"/>
      <c r="H365" s="24"/>
      <c r="I365" s="47" t="s">
        <v>38</v>
      </c>
      <c r="J365" s="48">
        <f t="shared" si="44"/>
        <v>1</v>
      </c>
      <c r="K365" s="24" t="s">
        <v>39</v>
      </c>
      <c r="L365" s="24" t="s">
        <v>4</v>
      </c>
      <c r="M365" s="41"/>
      <c r="N365" s="24"/>
      <c r="O365" s="24"/>
      <c r="P365" s="46"/>
      <c r="Q365" s="24"/>
      <c r="R365" s="24"/>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59"/>
      <c r="BA365" s="42">
        <f t="shared" si="45"/>
        <v>593</v>
      </c>
      <c r="BB365" s="60">
        <f t="shared" si="46"/>
        <v>593</v>
      </c>
      <c r="BC365" s="56" t="str">
        <f t="shared" si="47"/>
        <v>INR  Five Hundred &amp; Ninety Three  Only</v>
      </c>
      <c r="IA365" s="1">
        <v>13.32</v>
      </c>
      <c r="IB365" s="1" t="s">
        <v>57</v>
      </c>
      <c r="IC365" s="1" t="s">
        <v>803</v>
      </c>
      <c r="ID365" s="1">
        <v>15</v>
      </c>
      <c r="IE365" s="3" t="s">
        <v>53</v>
      </c>
    </row>
    <row r="366" spans="1:239" ht="99.75">
      <c r="A366" s="67">
        <v>13.33</v>
      </c>
      <c r="B366" s="68" t="s">
        <v>604</v>
      </c>
      <c r="C366" s="39" t="s">
        <v>804</v>
      </c>
      <c r="D366" s="69">
        <v>20</v>
      </c>
      <c r="E366" s="70" t="s">
        <v>53</v>
      </c>
      <c r="F366" s="71">
        <v>40.77</v>
      </c>
      <c r="G366" s="40"/>
      <c r="H366" s="24"/>
      <c r="I366" s="47" t="s">
        <v>38</v>
      </c>
      <c r="J366" s="48">
        <f t="shared" si="44"/>
        <v>1</v>
      </c>
      <c r="K366" s="24" t="s">
        <v>39</v>
      </c>
      <c r="L366" s="24" t="s">
        <v>4</v>
      </c>
      <c r="M366" s="41"/>
      <c r="N366" s="24"/>
      <c r="O366" s="24"/>
      <c r="P366" s="46"/>
      <c r="Q366" s="24"/>
      <c r="R366" s="24"/>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59"/>
      <c r="BA366" s="42">
        <f t="shared" si="45"/>
        <v>815</v>
      </c>
      <c r="BB366" s="60">
        <f t="shared" si="46"/>
        <v>815</v>
      </c>
      <c r="BC366" s="56" t="str">
        <f t="shared" si="47"/>
        <v>INR  Eight Hundred &amp; Fifteen  Only</v>
      </c>
      <c r="IA366" s="1">
        <v>13.33</v>
      </c>
      <c r="IB366" s="1" t="s">
        <v>604</v>
      </c>
      <c r="IC366" s="1" t="s">
        <v>804</v>
      </c>
      <c r="ID366" s="1">
        <v>20</v>
      </c>
      <c r="IE366" s="3" t="s">
        <v>53</v>
      </c>
    </row>
    <row r="367" spans="1:239" ht="128.25">
      <c r="A367" s="67">
        <v>13.34</v>
      </c>
      <c r="B367" s="68" t="s">
        <v>119</v>
      </c>
      <c r="C367" s="39" t="s">
        <v>805</v>
      </c>
      <c r="D367" s="69">
        <v>30</v>
      </c>
      <c r="E367" s="70" t="s">
        <v>69</v>
      </c>
      <c r="F367" s="71">
        <v>192.32</v>
      </c>
      <c r="G367" s="66">
        <v>20610</v>
      </c>
      <c r="H367" s="50"/>
      <c r="I367" s="51" t="s">
        <v>38</v>
      </c>
      <c r="J367" s="52">
        <f t="shared" si="44"/>
        <v>1</v>
      </c>
      <c r="K367" s="50" t="s">
        <v>39</v>
      </c>
      <c r="L367" s="50" t="s">
        <v>4</v>
      </c>
      <c r="M367" s="53"/>
      <c r="N367" s="50"/>
      <c r="O367" s="50"/>
      <c r="P367" s="54"/>
      <c r="Q367" s="50"/>
      <c r="R367" s="50"/>
      <c r="S367" s="54"/>
      <c r="T367" s="54"/>
      <c r="U367" s="54"/>
      <c r="V367" s="54"/>
      <c r="W367" s="54"/>
      <c r="X367" s="54"/>
      <c r="Y367" s="54"/>
      <c r="Z367" s="54"/>
      <c r="AA367" s="54"/>
      <c r="AB367" s="54"/>
      <c r="AC367" s="54"/>
      <c r="AD367" s="54"/>
      <c r="AE367" s="54"/>
      <c r="AF367" s="54"/>
      <c r="AG367" s="54"/>
      <c r="AH367" s="54"/>
      <c r="AI367" s="54"/>
      <c r="AJ367" s="54"/>
      <c r="AK367" s="54"/>
      <c r="AL367" s="54"/>
      <c r="AM367" s="54"/>
      <c r="AN367" s="54"/>
      <c r="AO367" s="54"/>
      <c r="AP367" s="54"/>
      <c r="AQ367" s="54"/>
      <c r="AR367" s="54"/>
      <c r="AS367" s="54"/>
      <c r="AT367" s="54"/>
      <c r="AU367" s="54"/>
      <c r="AV367" s="54"/>
      <c r="AW367" s="54"/>
      <c r="AX367" s="54"/>
      <c r="AY367" s="54"/>
      <c r="AZ367" s="54"/>
      <c r="BA367" s="42">
        <f t="shared" si="45"/>
        <v>5770</v>
      </c>
      <c r="BB367" s="55">
        <f t="shared" si="46"/>
        <v>5770</v>
      </c>
      <c r="BC367" s="56" t="str">
        <f t="shared" si="47"/>
        <v>INR  Five Thousand Seven Hundred &amp; Seventy  Only</v>
      </c>
      <c r="IA367" s="1">
        <v>13.34</v>
      </c>
      <c r="IB367" s="1" t="s">
        <v>119</v>
      </c>
      <c r="IC367" s="1" t="s">
        <v>805</v>
      </c>
      <c r="ID367" s="1">
        <v>30</v>
      </c>
      <c r="IE367" s="3" t="s">
        <v>69</v>
      </c>
    </row>
    <row r="368" spans="1:237" ht="15.75">
      <c r="A368" s="67">
        <v>14</v>
      </c>
      <c r="B368" s="68" t="s">
        <v>605</v>
      </c>
      <c r="C368" s="39" t="s">
        <v>806</v>
      </c>
      <c r="D368" s="79"/>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IA368" s="1">
        <v>14</v>
      </c>
      <c r="IB368" s="1" t="s">
        <v>605</v>
      </c>
      <c r="IC368" s="1" t="s">
        <v>806</v>
      </c>
    </row>
    <row r="369" spans="1:239" ht="228">
      <c r="A369" s="67">
        <v>14.01</v>
      </c>
      <c r="B369" s="68" t="s">
        <v>606</v>
      </c>
      <c r="C369" s="39" t="s">
        <v>807</v>
      </c>
      <c r="D369" s="69">
        <v>0.25</v>
      </c>
      <c r="E369" s="70" t="s">
        <v>69</v>
      </c>
      <c r="F369" s="71">
        <v>7552.43</v>
      </c>
      <c r="G369" s="66">
        <v>20610</v>
      </c>
      <c r="H369" s="50"/>
      <c r="I369" s="51" t="s">
        <v>38</v>
      </c>
      <c r="J369" s="52">
        <f t="shared" si="44"/>
        <v>1</v>
      </c>
      <c r="K369" s="50" t="s">
        <v>39</v>
      </c>
      <c r="L369" s="50" t="s">
        <v>4</v>
      </c>
      <c r="M369" s="53"/>
      <c r="N369" s="50"/>
      <c r="O369" s="50"/>
      <c r="P369" s="54"/>
      <c r="Q369" s="50"/>
      <c r="R369" s="50"/>
      <c r="S369" s="54"/>
      <c r="T369" s="54"/>
      <c r="U369" s="54"/>
      <c r="V369" s="54"/>
      <c r="W369" s="54"/>
      <c r="X369" s="54"/>
      <c r="Y369" s="54"/>
      <c r="Z369" s="54"/>
      <c r="AA369" s="54"/>
      <c r="AB369" s="54"/>
      <c r="AC369" s="54"/>
      <c r="AD369" s="54"/>
      <c r="AE369" s="54"/>
      <c r="AF369" s="54"/>
      <c r="AG369" s="54"/>
      <c r="AH369" s="54"/>
      <c r="AI369" s="54"/>
      <c r="AJ369" s="54"/>
      <c r="AK369" s="54"/>
      <c r="AL369" s="54"/>
      <c r="AM369" s="54"/>
      <c r="AN369" s="54"/>
      <c r="AO369" s="54"/>
      <c r="AP369" s="54"/>
      <c r="AQ369" s="54"/>
      <c r="AR369" s="54"/>
      <c r="AS369" s="54"/>
      <c r="AT369" s="54"/>
      <c r="AU369" s="54"/>
      <c r="AV369" s="54"/>
      <c r="AW369" s="54"/>
      <c r="AX369" s="54"/>
      <c r="AY369" s="54"/>
      <c r="AZ369" s="54"/>
      <c r="BA369" s="42">
        <f t="shared" si="45"/>
        <v>1888</v>
      </c>
      <c r="BB369" s="55">
        <f t="shared" si="46"/>
        <v>1888</v>
      </c>
      <c r="BC369" s="56" t="str">
        <f t="shared" si="47"/>
        <v>INR  One Thousand Eight Hundred &amp; Eighty Eight  Only</v>
      </c>
      <c r="IA369" s="1">
        <v>14.01</v>
      </c>
      <c r="IB369" s="1" t="s">
        <v>606</v>
      </c>
      <c r="IC369" s="1" t="s">
        <v>807</v>
      </c>
      <c r="ID369" s="1">
        <v>0.25</v>
      </c>
      <c r="IE369" s="3" t="s">
        <v>69</v>
      </c>
    </row>
    <row r="370" spans="1:237" ht="15.75">
      <c r="A370" s="67">
        <v>15</v>
      </c>
      <c r="B370" s="68" t="s">
        <v>607</v>
      </c>
      <c r="C370" s="39" t="s">
        <v>808</v>
      </c>
      <c r="D370" s="79"/>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IA370" s="1">
        <v>15</v>
      </c>
      <c r="IB370" s="1" t="s">
        <v>607</v>
      </c>
      <c r="IC370" s="1" t="s">
        <v>808</v>
      </c>
    </row>
    <row r="371" spans="1:237" ht="142.5">
      <c r="A371" s="67">
        <v>15.01</v>
      </c>
      <c r="B371" s="68" t="s">
        <v>608</v>
      </c>
      <c r="C371" s="39" t="s">
        <v>809</v>
      </c>
      <c r="D371" s="79"/>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IA371" s="1">
        <v>15.01</v>
      </c>
      <c r="IB371" s="1" t="s">
        <v>608</v>
      </c>
      <c r="IC371" s="1" t="s">
        <v>809</v>
      </c>
    </row>
    <row r="372" spans="1:239" ht="42.75">
      <c r="A372" s="67">
        <v>15.02</v>
      </c>
      <c r="B372" s="68" t="s">
        <v>609</v>
      </c>
      <c r="C372" s="39" t="s">
        <v>810</v>
      </c>
      <c r="D372" s="69">
        <v>1</v>
      </c>
      <c r="E372" s="70" t="s">
        <v>70</v>
      </c>
      <c r="F372" s="71">
        <v>5069.13</v>
      </c>
      <c r="G372" s="40"/>
      <c r="H372" s="24"/>
      <c r="I372" s="47" t="s">
        <v>38</v>
      </c>
      <c r="J372" s="48">
        <f t="shared" si="44"/>
        <v>1</v>
      </c>
      <c r="K372" s="24" t="s">
        <v>39</v>
      </c>
      <c r="L372" s="24" t="s">
        <v>4</v>
      </c>
      <c r="M372" s="41"/>
      <c r="N372" s="24"/>
      <c r="O372" s="24"/>
      <c r="P372" s="46"/>
      <c r="Q372" s="24"/>
      <c r="R372" s="24"/>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59"/>
      <c r="BA372" s="42">
        <f t="shared" si="45"/>
        <v>5069</v>
      </c>
      <c r="BB372" s="60">
        <f t="shared" si="46"/>
        <v>5069</v>
      </c>
      <c r="BC372" s="56" t="str">
        <f t="shared" si="47"/>
        <v>INR  Five Thousand  &amp;Sixty Nine  Only</v>
      </c>
      <c r="IA372" s="1">
        <v>15.02</v>
      </c>
      <c r="IB372" s="1" t="s">
        <v>609</v>
      </c>
      <c r="IC372" s="1" t="s">
        <v>810</v>
      </c>
      <c r="ID372" s="1">
        <v>1</v>
      </c>
      <c r="IE372" s="3" t="s">
        <v>70</v>
      </c>
    </row>
    <row r="373" spans="1:237" ht="142.5">
      <c r="A373" s="67">
        <v>15.03</v>
      </c>
      <c r="B373" s="68" t="s">
        <v>610</v>
      </c>
      <c r="C373" s="39" t="s">
        <v>811</v>
      </c>
      <c r="D373" s="79"/>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IA373" s="1">
        <v>15.03</v>
      </c>
      <c r="IB373" s="1" t="s">
        <v>610</v>
      </c>
      <c r="IC373" s="1" t="s">
        <v>811</v>
      </c>
    </row>
    <row r="374" spans="1:239" ht="42.75">
      <c r="A374" s="67">
        <v>15.04</v>
      </c>
      <c r="B374" s="68" t="s">
        <v>611</v>
      </c>
      <c r="C374" s="39" t="s">
        <v>812</v>
      </c>
      <c r="D374" s="69">
        <v>1</v>
      </c>
      <c r="E374" s="70" t="s">
        <v>70</v>
      </c>
      <c r="F374" s="71">
        <v>4858</v>
      </c>
      <c r="G374" s="40"/>
      <c r="H374" s="24"/>
      <c r="I374" s="47" t="s">
        <v>38</v>
      </c>
      <c r="J374" s="48">
        <f t="shared" si="44"/>
        <v>1</v>
      </c>
      <c r="K374" s="24" t="s">
        <v>39</v>
      </c>
      <c r="L374" s="24" t="s">
        <v>4</v>
      </c>
      <c r="M374" s="41"/>
      <c r="N374" s="24"/>
      <c r="O374" s="24"/>
      <c r="P374" s="46"/>
      <c r="Q374" s="24"/>
      <c r="R374" s="24"/>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c r="AZ374" s="59"/>
      <c r="BA374" s="42">
        <f t="shared" si="45"/>
        <v>4858</v>
      </c>
      <c r="BB374" s="60">
        <f t="shared" si="46"/>
        <v>4858</v>
      </c>
      <c r="BC374" s="56" t="str">
        <f t="shared" si="47"/>
        <v>INR  Four Thousand Eight Hundred &amp; Fifty Eight  Only</v>
      </c>
      <c r="IA374" s="1">
        <v>15.04</v>
      </c>
      <c r="IB374" s="1" t="s">
        <v>611</v>
      </c>
      <c r="IC374" s="1" t="s">
        <v>812</v>
      </c>
      <c r="ID374" s="1">
        <v>1</v>
      </c>
      <c r="IE374" s="3" t="s">
        <v>70</v>
      </c>
    </row>
    <row r="375" spans="1:237" ht="99.75">
      <c r="A375" s="67">
        <v>15.05</v>
      </c>
      <c r="B375" s="68" t="s">
        <v>612</v>
      </c>
      <c r="C375" s="39" t="s">
        <v>813</v>
      </c>
      <c r="D375" s="79"/>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IA375" s="1">
        <v>15.05</v>
      </c>
      <c r="IB375" s="1" t="s">
        <v>612</v>
      </c>
      <c r="IC375" s="1" t="s">
        <v>813</v>
      </c>
    </row>
    <row r="376" spans="1:239" ht="42.75">
      <c r="A376" s="67">
        <v>15.06</v>
      </c>
      <c r="B376" s="68" t="s">
        <v>1157</v>
      </c>
      <c r="C376" s="39" t="s">
        <v>814</v>
      </c>
      <c r="D376" s="69">
        <v>3</v>
      </c>
      <c r="E376" s="70" t="s">
        <v>70</v>
      </c>
      <c r="F376" s="71">
        <v>2394.95</v>
      </c>
      <c r="G376" s="66">
        <v>37800</v>
      </c>
      <c r="H376" s="50"/>
      <c r="I376" s="51" t="s">
        <v>38</v>
      </c>
      <c r="J376" s="52">
        <f t="shared" si="44"/>
        <v>1</v>
      </c>
      <c r="K376" s="50" t="s">
        <v>39</v>
      </c>
      <c r="L376" s="50" t="s">
        <v>4</v>
      </c>
      <c r="M376" s="53"/>
      <c r="N376" s="50"/>
      <c r="O376" s="50"/>
      <c r="P376" s="54"/>
      <c r="Q376" s="50"/>
      <c r="R376" s="50"/>
      <c r="S376" s="54"/>
      <c r="T376" s="54"/>
      <c r="U376" s="54"/>
      <c r="V376" s="54"/>
      <c r="W376" s="54"/>
      <c r="X376" s="54"/>
      <c r="Y376" s="54"/>
      <c r="Z376" s="54"/>
      <c r="AA376" s="54"/>
      <c r="AB376" s="54"/>
      <c r="AC376" s="54"/>
      <c r="AD376" s="54"/>
      <c r="AE376" s="54"/>
      <c r="AF376" s="54"/>
      <c r="AG376" s="54"/>
      <c r="AH376" s="54"/>
      <c r="AI376" s="54"/>
      <c r="AJ376" s="54"/>
      <c r="AK376" s="54"/>
      <c r="AL376" s="54"/>
      <c r="AM376" s="54"/>
      <c r="AN376" s="54"/>
      <c r="AO376" s="54"/>
      <c r="AP376" s="54"/>
      <c r="AQ376" s="54"/>
      <c r="AR376" s="54"/>
      <c r="AS376" s="54"/>
      <c r="AT376" s="54"/>
      <c r="AU376" s="54"/>
      <c r="AV376" s="54"/>
      <c r="AW376" s="54"/>
      <c r="AX376" s="54"/>
      <c r="AY376" s="54"/>
      <c r="AZ376" s="54"/>
      <c r="BA376" s="42">
        <f t="shared" si="45"/>
        <v>7185</v>
      </c>
      <c r="BB376" s="55">
        <f t="shared" si="46"/>
        <v>7185</v>
      </c>
      <c r="BC376" s="56" t="str">
        <f t="shared" si="47"/>
        <v>INR  Seven Thousand One Hundred &amp; Eighty Five  Only</v>
      </c>
      <c r="IA376" s="1">
        <v>15.06</v>
      </c>
      <c r="IB376" s="1" t="s">
        <v>1157</v>
      </c>
      <c r="IC376" s="1" t="s">
        <v>814</v>
      </c>
      <c r="ID376" s="1">
        <v>3</v>
      </c>
      <c r="IE376" s="3" t="s">
        <v>70</v>
      </c>
    </row>
    <row r="377" spans="1:239" ht="57">
      <c r="A377" s="67">
        <v>15.07</v>
      </c>
      <c r="B377" s="68" t="s">
        <v>1158</v>
      </c>
      <c r="C377" s="39" t="s">
        <v>815</v>
      </c>
      <c r="D377" s="69">
        <v>3</v>
      </c>
      <c r="E377" s="70" t="s">
        <v>70</v>
      </c>
      <c r="F377" s="71">
        <v>3790.17</v>
      </c>
      <c r="G377" s="40"/>
      <c r="H377" s="24"/>
      <c r="I377" s="47" t="s">
        <v>38</v>
      </c>
      <c r="J377" s="48">
        <f t="shared" si="44"/>
        <v>1</v>
      </c>
      <c r="K377" s="24" t="s">
        <v>39</v>
      </c>
      <c r="L377" s="24" t="s">
        <v>4</v>
      </c>
      <c r="M377" s="41"/>
      <c r="N377" s="24"/>
      <c r="O377" s="24"/>
      <c r="P377" s="46"/>
      <c r="Q377" s="24"/>
      <c r="R377" s="24"/>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59"/>
      <c r="BA377" s="42">
        <f t="shared" si="45"/>
        <v>11371</v>
      </c>
      <c r="BB377" s="60">
        <f t="shared" si="46"/>
        <v>11371</v>
      </c>
      <c r="BC377" s="56" t="str">
        <f t="shared" si="47"/>
        <v>INR  Eleven Thousand Three Hundred &amp; Seventy One  Only</v>
      </c>
      <c r="IA377" s="1">
        <v>15.07</v>
      </c>
      <c r="IB377" s="1" t="s">
        <v>1158</v>
      </c>
      <c r="IC377" s="1" t="s">
        <v>815</v>
      </c>
      <c r="ID377" s="1">
        <v>3</v>
      </c>
      <c r="IE377" s="3" t="s">
        <v>70</v>
      </c>
    </row>
    <row r="378" spans="1:237" ht="99.75">
      <c r="A378" s="67">
        <v>15.08</v>
      </c>
      <c r="B378" s="68" t="s">
        <v>613</v>
      </c>
      <c r="C378" s="39" t="s">
        <v>816</v>
      </c>
      <c r="D378" s="79"/>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IA378" s="1">
        <v>15.08</v>
      </c>
      <c r="IB378" s="1" t="s">
        <v>613</v>
      </c>
      <c r="IC378" s="1" t="s">
        <v>816</v>
      </c>
    </row>
    <row r="379" spans="1:237" ht="15.75">
      <c r="A379" s="67">
        <v>15.09</v>
      </c>
      <c r="B379" s="68" t="s">
        <v>614</v>
      </c>
      <c r="C379" s="39" t="s">
        <v>817</v>
      </c>
      <c r="D379" s="79"/>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IA379" s="1">
        <v>15.09</v>
      </c>
      <c r="IB379" s="1" t="s">
        <v>614</v>
      </c>
      <c r="IC379" s="1" t="s">
        <v>817</v>
      </c>
    </row>
    <row r="380" spans="1:239" ht="42.75">
      <c r="A380" s="67">
        <v>15.1</v>
      </c>
      <c r="B380" s="68" t="s">
        <v>615</v>
      </c>
      <c r="C380" s="39" t="s">
        <v>818</v>
      </c>
      <c r="D380" s="69">
        <v>1</v>
      </c>
      <c r="E380" s="70" t="s">
        <v>70</v>
      </c>
      <c r="F380" s="71">
        <v>5268.25</v>
      </c>
      <c r="G380" s="61">
        <v>1455</v>
      </c>
      <c r="H380" s="50"/>
      <c r="I380" s="51" t="s">
        <v>38</v>
      </c>
      <c r="J380" s="52">
        <f t="shared" si="44"/>
        <v>1</v>
      </c>
      <c r="K380" s="50" t="s">
        <v>39</v>
      </c>
      <c r="L380" s="50" t="s">
        <v>4</v>
      </c>
      <c r="M380" s="53"/>
      <c r="N380" s="50"/>
      <c r="O380" s="50"/>
      <c r="P380" s="54"/>
      <c r="Q380" s="50"/>
      <c r="R380" s="50"/>
      <c r="S380" s="54"/>
      <c r="T380" s="54"/>
      <c r="U380" s="54"/>
      <c r="V380" s="54"/>
      <c r="W380" s="54"/>
      <c r="X380" s="54"/>
      <c r="Y380" s="54"/>
      <c r="Z380" s="54"/>
      <c r="AA380" s="54"/>
      <c r="AB380" s="54"/>
      <c r="AC380" s="54"/>
      <c r="AD380" s="54"/>
      <c r="AE380" s="54"/>
      <c r="AF380" s="54"/>
      <c r="AG380" s="54"/>
      <c r="AH380" s="54"/>
      <c r="AI380" s="54"/>
      <c r="AJ380" s="54"/>
      <c r="AK380" s="54"/>
      <c r="AL380" s="54"/>
      <c r="AM380" s="54"/>
      <c r="AN380" s="54"/>
      <c r="AO380" s="54"/>
      <c r="AP380" s="54"/>
      <c r="AQ380" s="54"/>
      <c r="AR380" s="54"/>
      <c r="AS380" s="54"/>
      <c r="AT380" s="54"/>
      <c r="AU380" s="54"/>
      <c r="AV380" s="54"/>
      <c r="AW380" s="54"/>
      <c r="AX380" s="54"/>
      <c r="AY380" s="54"/>
      <c r="AZ380" s="54"/>
      <c r="BA380" s="42">
        <f t="shared" si="45"/>
        <v>5268</v>
      </c>
      <c r="BB380" s="55">
        <f t="shared" si="46"/>
        <v>5268</v>
      </c>
      <c r="BC380" s="56" t="str">
        <f t="shared" si="47"/>
        <v>INR  Five Thousand Two Hundred &amp; Sixty Eight  Only</v>
      </c>
      <c r="IA380" s="1">
        <v>15.1</v>
      </c>
      <c r="IB380" s="1" t="s">
        <v>615</v>
      </c>
      <c r="IC380" s="1" t="s">
        <v>818</v>
      </c>
      <c r="ID380" s="1">
        <v>1</v>
      </c>
      <c r="IE380" s="3" t="s">
        <v>70</v>
      </c>
    </row>
    <row r="381" spans="1:237" ht="15.75">
      <c r="A381" s="67">
        <v>15.11</v>
      </c>
      <c r="B381" s="68" t="s">
        <v>616</v>
      </c>
      <c r="C381" s="39" t="s">
        <v>819</v>
      </c>
      <c r="D381" s="79"/>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IA381" s="1">
        <v>15.11</v>
      </c>
      <c r="IB381" s="1" t="s">
        <v>616</v>
      </c>
      <c r="IC381" s="1" t="s">
        <v>819</v>
      </c>
    </row>
    <row r="382" spans="1:239" ht="42.75">
      <c r="A382" s="67">
        <v>15.12</v>
      </c>
      <c r="B382" s="68" t="s">
        <v>1159</v>
      </c>
      <c r="C382" s="39" t="s">
        <v>820</v>
      </c>
      <c r="D382" s="69">
        <v>1</v>
      </c>
      <c r="E382" s="70" t="s">
        <v>70</v>
      </c>
      <c r="F382" s="71">
        <v>2926.65</v>
      </c>
      <c r="G382" s="61">
        <v>1455</v>
      </c>
      <c r="H382" s="50"/>
      <c r="I382" s="51" t="s">
        <v>38</v>
      </c>
      <c r="J382" s="52">
        <f t="shared" si="44"/>
        <v>1</v>
      </c>
      <c r="K382" s="50" t="s">
        <v>39</v>
      </c>
      <c r="L382" s="50" t="s">
        <v>4</v>
      </c>
      <c r="M382" s="53"/>
      <c r="N382" s="50"/>
      <c r="O382" s="50"/>
      <c r="P382" s="54"/>
      <c r="Q382" s="50"/>
      <c r="R382" s="50"/>
      <c r="S382" s="54"/>
      <c r="T382" s="54"/>
      <c r="U382" s="54"/>
      <c r="V382" s="54"/>
      <c r="W382" s="54"/>
      <c r="X382" s="54"/>
      <c r="Y382" s="54"/>
      <c r="Z382" s="54"/>
      <c r="AA382" s="54"/>
      <c r="AB382" s="54"/>
      <c r="AC382" s="54"/>
      <c r="AD382" s="54"/>
      <c r="AE382" s="54"/>
      <c r="AF382" s="54"/>
      <c r="AG382" s="54"/>
      <c r="AH382" s="54"/>
      <c r="AI382" s="54"/>
      <c r="AJ382" s="54"/>
      <c r="AK382" s="54"/>
      <c r="AL382" s="54"/>
      <c r="AM382" s="54"/>
      <c r="AN382" s="54"/>
      <c r="AO382" s="54"/>
      <c r="AP382" s="54"/>
      <c r="AQ382" s="54"/>
      <c r="AR382" s="54"/>
      <c r="AS382" s="54"/>
      <c r="AT382" s="54"/>
      <c r="AU382" s="54"/>
      <c r="AV382" s="54"/>
      <c r="AW382" s="54"/>
      <c r="AX382" s="54"/>
      <c r="AY382" s="54"/>
      <c r="AZ382" s="54"/>
      <c r="BA382" s="42">
        <f>ROUND(total_amount_ba($B$2,$D$2,D382,F382,J382,K382,M382),0)</f>
        <v>2927</v>
      </c>
      <c r="BB382" s="55">
        <f>BA382+SUM(N382:AZ382)</f>
        <v>2927</v>
      </c>
      <c r="BC382" s="56" t="str">
        <f>SpellNumber(L382,BB382)</f>
        <v>INR  Two Thousand Nine Hundred &amp; Twenty Seven  Only</v>
      </c>
      <c r="IA382" s="1">
        <v>15.12</v>
      </c>
      <c r="IB382" s="1" t="s">
        <v>1159</v>
      </c>
      <c r="IC382" s="1" t="s">
        <v>820</v>
      </c>
      <c r="ID382" s="1">
        <v>1</v>
      </c>
      <c r="IE382" s="3" t="s">
        <v>70</v>
      </c>
    </row>
    <row r="383" spans="1:239" ht="42.75">
      <c r="A383" s="67">
        <v>15.13</v>
      </c>
      <c r="B383" s="68" t="s">
        <v>617</v>
      </c>
      <c r="C383" s="39" t="s">
        <v>821</v>
      </c>
      <c r="D383" s="69">
        <v>1</v>
      </c>
      <c r="E383" s="70" t="s">
        <v>70</v>
      </c>
      <c r="F383" s="71">
        <v>2574.7</v>
      </c>
      <c r="G383" s="61">
        <v>12714</v>
      </c>
      <c r="H383" s="50"/>
      <c r="I383" s="51" t="s">
        <v>38</v>
      </c>
      <c r="J383" s="52">
        <f t="shared" si="44"/>
        <v>1</v>
      </c>
      <c r="K383" s="50" t="s">
        <v>39</v>
      </c>
      <c r="L383" s="50" t="s">
        <v>4</v>
      </c>
      <c r="M383" s="53"/>
      <c r="N383" s="50"/>
      <c r="O383" s="50"/>
      <c r="P383" s="54"/>
      <c r="Q383" s="50"/>
      <c r="R383" s="50"/>
      <c r="S383" s="54"/>
      <c r="T383" s="54"/>
      <c r="U383" s="54"/>
      <c r="V383" s="54"/>
      <c r="W383" s="54"/>
      <c r="X383" s="54"/>
      <c r="Y383" s="54"/>
      <c r="Z383" s="54"/>
      <c r="AA383" s="54"/>
      <c r="AB383" s="54"/>
      <c r="AC383" s="54"/>
      <c r="AD383" s="54"/>
      <c r="AE383" s="54"/>
      <c r="AF383" s="54"/>
      <c r="AG383" s="54"/>
      <c r="AH383" s="54"/>
      <c r="AI383" s="54"/>
      <c r="AJ383" s="54"/>
      <c r="AK383" s="54"/>
      <c r="AL383" s="54"/>
      <c r="AM383" s="54"/>
      <c r="AN383" s="54"/>
      <c r="AO383" s="54"/>
      <c r="AP383" s="54"/>
      <c r="AQ383" s="54"/>
      <c r="AR383" s="54"/>
      <c r="AS383" s="54"/>
      <c r="AT383" s="54"/>
      <c r="AU383" s="54"/>
      <c r="AV383" s="54"/>
      <c r="AW383" s="54"/>
      <c r="AX383" s="54"/>
      <c r="AY383" s="54"/>
      <c r="AZ383" s="54"/>
      <c r="BA383" s="42">
        <f aca="true" t="shared" si="48" ref="BA383:BA422">ROUND(total_amount_ba($B$2,$D$2,D383,F383,J383,K383,M383),0)</f>
        <v>2575</v>
      </c>
      <c r="BB383" s="55">
        <f aca="true" t="shared" si="49" ref="BB383:BB428">BA383+SUM(N383:AZ383)</f>
        <v>2575</v>
      </c>
      <c r="BC383" s="56" t="str">
        <f aca="true" t="shared" si="50" ref="BC383:BC428">SpellNumber(L383,BB383)</f>
        <v>INR  Two Thousand Five Hundred &amp; Seventy Five  Only</v>
      </c>
      <c r="IA383" s="1">
        <v>15.13</v>
      </c>
      <c r="IB383" s="1" t="s">
        <v>617</v>
      </c>
      <c r="IC383" s="1" t="s">
        <v>821</v>
      </c>
      <c r="ID383" s="1">
        <v>1</v>
      </c>
      <c r="IE383" s="3" t="s">
        <v>70</v>
      </c>
    </row>
    <row r="384" spans="1:237" ht="128.25">
      <c r="A384" s="67">
        <v>15.14</v>
      </c>
      <c r="B384" s="68" t="s">
        <v>618</v>
      </c>
      <c r="C384" s="39" t="s">
        <v>822</v>
      </c>
      <c r="D384" s="79"/>
      <c r="E384" s="79"/>
      <c r="F384" s="79"/>
      <c r="G384" s="79"/>
      <c r="H384" s="79"/>
      <c r="I384" s="79"/>
      <c r="J384" s="79"/>
      <c r="K384" s="79"/>
      <c r="L384" s="79"/>
      <c r="M384" s="79"/>
      <c r="N384" s="79"/>
      <c r="O384" s="79"/>
      <c r="P384" s="79"/>
      <c r="Q384" s="79"/>
      <c r="R384" s="79"/>
      <c r="S384" s="79"/>
      <c r="T384" s="79"/>
      <c r="U384" s="79"/>
      <c r="V384" s="79"/>
      <c r="W384" s="79"/>
      <c r="X384" s="79"/>
      <c r="Y384" s="79"/>
      <c r="Z384" s="79"/>
      <c r="AA384" s="79"/>
      <c r="AB384" s="79"/>
      <c r="AC384" s="79"/>
      <c r="AD384" s="79"/>
      <c r="AE384" s="79"/>
      <c r="AF384" s="79"/>
      <c r="AG384" s="79"/>
      <c r="AH384" s="79"/>
      <c r="AI384" s="79"/>
      <c r="AJ384" s="79"/>
      <c r="AK384" s="79"/>
      <c r="AL384" s="79"/>
      <c r="AM384" s="79"/>
      <c r="AN384" s="79"/>
      <c r="AO384" s="79"/>
      <c r="AP384" s="79"/>
      <c r="AQ384" s="79"/>
      <c r="AR384" s="79"/>
      <c r="AS384" s="79"/>
      <c r="AT384" s="79"/>
      <c r="AU384" s="79"/>
      <c r="AV384" s="79"/>
      <c r="AW384" s="79"/>
      <c r="AX384" s="79"/>
      <c r="AY384" s="79"/>
      <c r="AZ384" s="79"/>
      <c r="BA384" s="79"/>
      <c r="BB384" s="79"/>
      <c r="BC384" s="79"/>
      <c r="IA384" s="1">
        <v>15.14</v>
      </c>
      <c r="IB384" s="1" t="s">
        <v>618</v>
      </c>
      <c r="IC384" s="1" t="s">
        <v>822</v>
      </c>
    </row>
    <row r="385" spans="1:239" ht="57">
      <c r="A385" s="67">
        <v>15.15</v>
      </c>
      <c r="B385" s="68" t="s">
        <v>619</v>
      </c>
      <c r="C385" s="39" t="s">
        <v>823</v>
      </c>
      <c r="D385" s="69">
        <v>3</v>
      </c>
      <c r="E385" s="70" t="s">
        <v>70</v>
      </c>
      <c r="F385" s="71">
        <v>3746.55</v>
      </c>
      <c r="G385" s="40"/>
      <c r="H385" s="24"/>
      <c r="I385" s="47" t="s">
        <v>38</v>
      </c>
      <c r="J385" s="48">
        <f t="shared" si="44"/>
        <v>1</v>
      </c>
      <c r="K385" s="24" t="s">
        <v>39</v>
      </c>
      <c r="L385" s="24" t="s">
        <v>4</v>
      </c>
      <c r="M385" s="41"/>
      <c r="N385" s="24"/>
      <c r="O385" s="24"/>
      <c r="P385" s="46"/>
      <c r="Q385" s="24"/>
      <c r="R385" s="24"/>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c r="AZ385" s="59"/>
      <c r="BA385" s="42">
        <f t="shared" si="48"/>
        <v>11240</v>
      </c>
      <c r="BB385" s="60">
        <f t="shared" si="49"/>
        <v>11240</v>
      </c>
      <c r="BC385" s="56" t="str">
        <f t="shared" si="50"/>
        <v>INR  Eleven Thousand Two Hundred &amp; Forty  Only</v>
      </c>
      <c r="IA385" s="1">
        <v>15.15</v>
      </c>
      <c r="IB385" s="1" t="s">
        <v>619</v>
      </c>
      <c r="IC385" s="1" t="s">
        <v>823</v>
      </c>
      <c r="ID385" s="1">
        <v>3</v>
      </c>
      <c r="IE385" s="3" t="s">
        <v>70</v>
      </c>
    </row>
    <row r="386" spans="1:239" ht="57">
      <c r="A386" s="67">
        <v>15.16</v>
      </c>
      <c r="B386" s="68" t="s">
        <v>620</v>
      </c>
      <c r="C386" s="39" t="s">
        <v>824</v>
      </c>
      <c r="D386" s="69">
        <v>3</v>
      </c>
      <c r="E386" s="70" t="s">
        <v>70</v>
      </c>
      <c r="F386" s="71">
        <v>4919.64</v>
      </c>
      <c r="G386" s="61">
        <v>12714</v>
      </c>
      <c r="H386" s="50"/>
      <c r="I386" s="51" t="s">
        <v>38</v>
      </c>
      <c r="J386" s="52">
        <f t="shared" si="44"/>
        <v>1</v>
      </c>
      <c r="K386" s="50" t="s">
        <v>39</v>
      </c>
      <c r="L386" s="50" t="s">
        <v>4</v>
      </c>
      <c r="M386" s="53"/>
      <c r="N386" s="50"/>
      <c r="O386" s="50"/>
      <c r="P386" s="54"/>
      <c r="Q386" s="50"/>
      <c r="R386" s="50"/>
      <c r="S386" s="54"/>
      <c r="T386" s="54"/>
      <c r="U386" s="54"/>
      <c r="V386" s="54"/>
      <c r="W386" s="54"/>
      <c r="X386" s="54"/>
      <c r="Y386" s="54"/>
      <c r="Z386" s="54"/>
      <c r="AA386" s="54"/>
      <c r="AB386" s="54"/>
      <c r="AC386" s="54"/>
      <c r="AD386" s="54"/>
      <c r="AE386" s="54"/>
      <c r="AF386" s="54"/>
      <c r="AG386" s="54"/>
      <c r="AH386" s="54"/>
      <c r="AI386" s="54"/>
      <c r="AJ386" s="54"/>
      <c r="AK386" s="54"/>
      <c r="AL386" s="54"/>
      <c r="AM386" s="54"/>
      <c r="AN386" s="54"/>
      <c r="AO386" s="54"/>
      <c r="AP386" s="54"/>
      <c r="AQ386" s="54"/>
      <c r="AR386" s="54"/>
      <c r="AS386" s="54"/>
      <c r="AT386" s="54"/>
      <c r="AU386" s="54"/>
      <c r="AV386" s="54"/>
      <c r="AW386" s="54"/>
      <c r="AX386" s="54"/>
      <c r="AY386" s="54"/>
      <c r="AZ386" s="54"/>
      <c r="BA386" s="42">
        <f t="shared" si="48"/>
        <v>14759</v>
      </c>
      <c r="BB386" s="55">
        <f t="shared" si="49"/>
        <v>14759</v>
      </c>
      <c r="BC386" s="56" t="str">
        <f t="shared" si="50"/>
        <v>INR  Fourteen Thousand Seven Hundred &amp; Fifty Nine  Only</v>
      </c>
      <c r="IA386" s="1">
        <v>15.16</v>
      </c>
      <c r="IB386" s="1" t="s">
        <v>620</v>
      </c>
      <c r="IC386" s="1" t="s">
        <v>824</v>
      </c>
      <c r="ID386" s="1">
        <v>3</v>
      </c>
      <c r="IE386" s="3" t="s">
        <v>70</v>
      </c>
    </row>
    <row r="387" spans="1:237" ht="42.75">
      <c r="A387" s="67">
        <v>15.17</v>
      </c>
      <c r="B387" s="68" t="s">
        <v>1160</v>
      </c>
      <c r="C387" s="39" t="s">
        <v>825</v>
      </c>
      <c r="D387" s="79"/>
      <c r="E387" s="79"/>
      <c r="F387" s="79"/>
      <c r="G387" s="79"/>
      <c r="H387" s="79"/>
      <c r="I387" s="79"/>
      <c r="J387" s="79"/>
      <c r="K387" s="79"/>
      <c r="L387" s="79"/>
      <c r="M387" s="79"/>
      <c r="N387" s="79"/>
      <c r="O387" s="79"/>
      <c r="P387" s="79"/>
      <c r="Q387" s="79"/>
      <c r="R387" s="79"/>
      <c r="S387" s="79"/>
      <c r="T387" s="79"/>
      <c r="U387" s="79"/>
      <c r="V387" s="79"/>
      <c r="W387" s="79"/>
      <c r="X387" s="79"/>
      <c r="Y387" s="79"/>
      <c r="Z387" s="79"/>
      <c r="AA387" s="79"/>
      <c r="AB387" s="79"/>
      <c r="AC387" s="79"/>
      <c r="AD387" s="79"/>
      <c r="AE387" s="79"/>
      <c r="AF387" s="79"/>
      <c r="AG387" s="79"/>
      <c r="AH387" s="79"/>
      <c r="AI387" s="79"/>
      <c r="AJ387" s="79"/>
      <c r="AK387" s="79"/>
      <c r="AL387" s="79"/>
      <c r="AM387" s="79"/>
      <c r="AN387" s="79"/>
      <c r="AO387" s="79"/>
      <c r="AP387" s="79"/>
      <c r="AQ387" s="79"/>
      <c r="AR387" s="79"/>
      <c r="AS387" s="79"/>
      <c r="AT387" s="79"/>
      <c r="AU387" s="79"/>
      <c r="AV387" s="79"/>
      <c r="AW387" s="79"/>
      <c r="AX387" s="79"/>
      <c r="AY387" s="79"/>
      <c r="AZ387" s="79"/>
      <c r="BA387" s="79"/>
      <c r="BB387" s="79"/>
      <c r="BC387" s="79"/>
      <c r="IA387" s="1">
        <v>15.17</v>
      </c>
      <c r="IB387" s="1" t="s">
        <v>1160</v>
      </c>
      <c r="IC387" s="1" t="s">
        <v>825</v>
      </c>
    </row>
    <row r="388" spans="1:239" ht="42.75">
      <c r="A388" s="67">
        <v>15.18</v>
      </c>
      <c r="B388" s="68" t="s">
        <v>1161</v>
      </c>
      <c r="C388" s="39" t="s">
        <v>826</v>
      </c>
      <c r="D388" s="69">
        <v>1</v>
      </c>
      <c r="E388" s="70" t="s">
        <v>70</v>
      </c>
      <c r="F388" s="71">
        <v>2418.41</v>
      </c>
      <c r="G388" s="61">
        <v>434553</v>
      </c>
      <c r="H388" s="50"/>
      <c r="I388" s="51" t="s">
        <v>38</v>
      </c>
      <c r="J388" s="52">
        <f t="shared" si="44"/>
        <v>1</v>
      </c>
      <c r="K388" s="50" t="s">
        <v>39</v>
      </c>
      <c r="L388" s="50" t="s">
        <v>4</v>
      </c>
      <c r="M388" s="53"/>
      <c r="N388" s="50"/>
      <c r="O388" s="50"/>
      <c r="P388" s="54"/>
      <c r="Q388" s="50"/>
      <c r="R388" s="50"/>
      <c r="S388" s="54"/>
      <c r="T388" s="54"/>
      <c r="U388" s="54"/>
      <c r="V388" s="54"/>
      <c r="W388" s="54"/>
      <c r="X388" s="54"/>
      <c r="Y388" s="54"/>
      <c r="Z388" s="54"/>
      <c r="AA388" s="54"/>
      <c r="AB388" s="54"/>
      <c r="AC388" s="54"/>
      <c r="AD388" s="54"/>
      <c r="AE388" s="54"/>
      <c r="AF388" s="54"/>
      <c r="AG388" s="54"/>
      <c r="AH388" s="54"/>
      <c r="AI388" s="54"/>
      <c r="AJ388" s="54"/>
      <c r="AK388" s="54"/>
      <c r="AL388" s="54"/>
      <c r="AM388" s="54"/>
      <c r="AN388" s="54"/>
      <c r="AO388" s="54"/>
      <c r="AP388" s="54"/>
      <c r="AQ388" s="54"/>
      <c r="AR388" s="54"/>
      <c r="AS388" s="54"/>
      <c r="AT388" s="54"/>
      <c r="AU388" s="54"/>
      <c r="AV388" s="54"/>
      <c r="AW388" s="54"/>
      <c r="AX388" s="54"/>
      <c r="AY388" s="54"/>
      <c r="AZ388" s="54"/>
      <c r="BA388" s="42">
        <f t="shared" si="48"/>
        <v>2418</v>
      </c>
      <c r="BB388" s="55">
        <f t="shared" si="49"/>
        <v>2418</v>
      </c>
      <c r="BC388" s="56" t="str">
        <f t="shared" si="50"/>
        <v>INR  Two Thousand Four Hundred &amp; Eighteen  Only</v>
      </c>
      <c r="IA388" s="1">
        <v>15.18</v>
      </c>
      <c r="IB388" s="1" t="s">
        <v>1161</v>
      </c>
      <c r="IC388" s="1" t="s">
        <v>826</v>
      </c>
      <c r="ID388" s="1">
        <v>1</v>
      </c>
      <c r="IE388" s="3" t="s">
        <v>70</v>
      </c>
    </row>
    <row r="389" spans="1:239" ht="42.75">
      <c r="A389" s="67">
        <v>15.19</v>
      </c>
      <c r="B389" s="68" t="s">
        <v>621</v>
      </c>
      <c r="C389" s="39" t="s">
        <v>827</v>
      </c>
      <c r="D389" s="69">
        <v>1</v>
      </c>
      <c r="E389" s="70" t="s">
        <v>70</v>
      </c>
      <c r="F389" s="71">
        <v>2107.54</v>
      </c>
      <c r="G389" s="61">
        <v>434553</v>
      </c>
      <c r="H389" s="50"/>
      <c r="I389" s="51" t="s">
        <v>38</v>
      </c>
      <c r="J389" s="52">
        <f t="shared" si="44"/>
        <v>1</v>
      </c>
      <c r="K389" s="50" t="s">
        <v>39</v>
      </c>
      <c r="L389" s="50" t="s">
        <v>4</v>
      </c>
      <c r="M389" s="53"/>
      <c r="N389" s="50"/>
      <c r="O389" s="50"/>
      <c r="P389" s="54"/>
      <c r="Q389" s="50"/>
      <c r="R389" s="50"/>
      <c r="S389" s="54"/>
      <c r="T389" s="54"/>
      <c r="U389" s="54"/>
      <c r="V389" s="54"/>
      <c r="W389" s="54"/>
      <c r="X389" s="54"/>
      <c r="Y389" s="54"/>
      <c r="Z389" s="54"/>
      <c r="AA389" s="54"/>
      <c r="AB389" s="54"/>
      <c r="AC389" s="54"/>
      <c r="AD389" s="54"/>
      <c r="AE389" s="54"/>
      <c r="AF389" s="54"/>
      <c r="AG389" s="54"/>
      <c r="AH389" s="54"/>
      <c r="AI389" s="54"/>
      <c r="AJ389" s="54"/>
      <c r="AK389" s="54"/>
      <c r="AL389" s="54"/>
      <c r="AM389" s="54"/>
      <c r="AN389" s="54"/>
      <c r="AO389" s="54"/>
      <c r="AP389" s="54"/>
      <c r="AQ389" s="54"/>
      <c r="AR389" s="54"/>
      <c r="AS389" s="54"/>
      <c r="AT389" s="54"/>
      <c r="AU389" s="54"/>
      <c r="AV389" s="54"/>
      <c r="AW389" s="54"/>
      <c r="AX389" s="54"/>
      <c r="AY389" s="54"/>
      <c r="AZ389" s="54"/>
      <c r="BA389" s="42">
        <f t="shared" si="48"/>
        <v>2108</v>
      </c>
      <c r="BB389" s="55">
        <f t="shared" si="49"/>
        <v>2108</v>
      </c>
      <c r="BC389" s="56" t="str">
        <f t="shared" si="50"/>
        <v>INR  Two Thousand One Hundred &amp; Eight  Only</v>
      </c>
      <c r="IA389" s="1">
        <v>15.19</v>
      </c>
      <c r="IB389" s="1" t="s">
        <v>621</v>
      </c>
      <c r="IC389" s="1" t="s">
        <v>827</v>
      </c>
      <c r="ID389" s="1">
        <v>1</v>
      </c>
      <c r="IE389" s="3" t="s">
        <v>70</v>
      </c>
    </row>
    <row r="390" spans="1:239" ht="85.5">
      <c r="A390" s="67">
        <v>15.2</v>
      </c>
      <c r="B390" s="68" t="s">
        <v>1162</v>
      </c>
      <c r="C390" s="39" t="s">
        <v>828</v>
      </c>
      <c r="D390" s="69">
        <v>4</v>
      </c>
      <c r="E390" s="70" t="s">
        <v>70</v>
      </c>
      <c r="F390" s="71">
        <v>262.47</v>
      </c>
      <c r="G390" s="61">
        <v>434553</v>
      </c>
      <c r="H390" s="50"/>
      <c r="I390" s="51" t="s">
        <v>38</v>
      </c>
      <c r="J390" s="52">
        <f t="shared" si="44"/>
        <v>1</v>
      </c>
      <c r="K390" s="50" t="s">
        <v>39</v>
      </c>
      <c r="L390" s="50" t="s">
        <v>4</v>
      </c>
      <c r="M390" s="53"/>
      <c r="N390" s="50"/>
      <c r="O390" s="50"/>
      <c r="P390" s="54"/>
      <c r="Q390" s="50"/>
      <c r="R390" s="50"/>
      <c r="S390" s="54"/>
      <c r="T390" s="54"/>
      <c r="U390" s="54"/>
      <c r="V390" s="54"/>
      <c r="W390" s="54"/>
      <c r="X390" s="54"/>
      <c r="Y390" s="54"/>
      <c r="Z390" s="54"/>
      <c r="AA390" s="54"/>
      <c r="AB390" s="54"/>
      <c r="AC390" s="54"/>
      <c r="AD390" s="54"/>
      <c r="AE390" s="54"/>
      <c r="AF390" s="54"/>
      <c r="AG390" s="54"/>
      <c r="AH390" s="54"/>
      <c r="AI390" s="54"/>
      <c r="AJ390" s="54"/>
      <c r="AK390" s="54"/>
      <c r="AL390" s="54"/>
      <c r="AM390" s="54"/>
      <c r="AN390" s="54"/>
      <c r="AO390" s="54"/>
      <c r="AP390" s="54"/>
      <c r="AQ390" s="54"/>
      <c r="AR390" s="54"/>
      <c r="AS390" s="54"/>
      <c r="AT390" s="54"/>
      <c r="AU390" s="54"/>
      <c r="AV390" s="54"/>
      <c r="AW390" s="54"/>
      <c r="AX390" s="54"/>
      <c r="AY390" s="54"/>
      <c r="AZ390" s="54"/>
      <c r="BA390" s="42">
        <f t="shared" si="48"/>
        <v>1050</v>
      </c>
      <c r="BB390" s="55">
        <f t="shared" si="49"/>
        <v>1050</v>
      </c>
      <c r="BC390" s="56" t="str">
        <f t="shared" si="50"/>
        <v>INR  One Thousand  &amp;Fifty  Only</v>
      </c>
      <c r="IA390" s="1">
        <v>15.2</v>
      </c>
      <c r="IB390" s="1" t="s">
        <v>1162</v>
      </c>
      <c r="IC390" s="1" t="s">
        <v>828</v>
      </c>
      <c r="ID390" s="1">
        <v>4</v>
      </c>
      <c r="IE390" s="3" t="s">
        <v>70</v>
      </c>
    </row>
    <row r="391" spans="1:237" ht="71.25">
      <c r="A391" s="71">
        <v>15.21</v>
      </c>
      <c r="B391" s="68" t="s">
        <v>622</v>
      </c>
      <c r="C391" s="39" t="s">
        <v>829</v>
      </c>
      <c r="D391" s="79"/>
      <c r="E391" s="79"/>
      <c r="F391" s="79"/>
      <c r="G391" s="79"/>
      <c r="H391" s="79"/>
      <c r="I391" s="79"/>
      <c r="J391" s="79"/>
      <c r="K391" s="79"/>
      <c r="L391" s="79"/>
      <c r="M391" s="79"/>
      <c r="N391" s="79"/>
      <c r="O391" s="79"/>
      <c r="P391" s="79"/>
      <c r="Q391" s="79"/>
      <c r="R391" s="79"/>
      <c r="S391" s="79"/>
      <c r="T391" s="79"/>
      <c r="U391" s="79"/>
      <c r="V391" s="79"/>
      <c r="W391" s="79"/>
      <c r="X391" s="79"/>
      <c r="Y391" s="79"/>
      <c r="Z391" s="79"/>
      <c r="AA391" s="79"/>
      <c r="AB391" s="79"/>
      <c r="AC391" s="79"/>
      <c r="AD391" s="79"/>
      <c r="AE391" s="79"/>
      <c r="AF391" s="79"/>
      <c r="AG391" s="79"/>
      <c r="AH391" s="79"/>
      <c r="AI391" s="79"/>
      <c r="AJ391" s="79"/>
      <c r="AK391" s="79"/>
      <c r="AL391" s="79"/>
      <c r="AM391" s="79"/>
      <c r="AN391" s="79"/>
      <c r="AO391" s="79"/>
      <c r="AP391" s="79"/>
      <c r="AQ391" s="79"/>
      <c r="AR391" s="79"/>
      <c r="AS391" s="79"/>
      <c r="AT391" s="79"/>
      <c r="AU391" s="79"/>
      <c r="AV391" s="79"/>
      <c r="AW391" s="79"/>
      <c r="AX391" s="79"/>
      <c r="AY391" s="79"/>
      <c r="AZ391" s="79"/>
      <c r="BA391" s="79"/>
      <c r="BB391" s="79"/>
      <c r="BC391" s="79"/>
      <c r="IA391" s="1">
        <v>15.21</v>
      </c>
      <c r="IB391" s="1" t="s">
        <v>622</v>
      </c>
      <c r="IC391" s="1" t="s">
        <v>829</v>
      </c>
    </row>
    <row r="392" spans="1:239" ht="42.75">
      <c r="A392" s="67">
        <v>15.22</v>
      </c>
      <c r="B392" s="68" t="s">
        <v>623</v>
      </c>
      <c r="C392" s="39" t="s">
        <v>830</v>
      </c>
      <c r="D392" s="69">
        <v>3</v>
      </c>
      <c r="E392" s="70" t="s">
        <v>70</v>
      </c>
      <c r="F392" s="71">
        <v>897.01</v>
      </c>
      <c r="G392" s="61">
        <v>434553</v>
      </c>
      <c r="H392" s="50"/>
      <c r="I392" s="51" t="s">
        <v>38</v>
      </c>
      <c r="J392" s="52">
        <f t="shared" si="44"/>
        <v>1</v>
      </c>
      <c r="K392" s="50" t="s">
        <v>39</v>
      </c>
      <c r="L392" s="50" t="s">
        <v>4</v>
      </c>
      <c r="M392" s="53"/>
      <c r="N392" s="50"/>
      <c r="O392" s="50"/>
      <c r="P392" s="54"/>
      <c r="Q392" s="50"/>
      <c r="R392" s="50"/>
      <c r="S392" s="54"/>
      <c r="T392" s="54"/>
      <c r="U392" s="54"/>
      <c r="V392" s="54"/>
      <c r="W392" s="54"/>
      <c r="X392" s="54"/>
      <c r="Y392" s="54"/>
      <c r="Z392" s="54"/>
      <c r="AA392" s="54"/>
      <c r="AB392" s="54"/>
      <c r="AC392" s="54"/>
      <c r="AD392" s="54"/>
      <c r="AE392" s="54"/>
      <c r="AF392" s="54"/>
      <c r="AG392" s="54"/>
      <c r="AH392" s="54"/>
      <c r="AI392" s="54"/>
      <c r="AJ392" s="54"/>
      <c r="AK392" s="54"/>
      <c r="AL392" s="54"/>
      <c r="AM392" s="54"/>
      <c r="AN392" s="54"/>
      <c r="AO392" s="54"/>
      <c r="AP392" s="54"/>
      <c r="AQ392" s="54"/>
      <c r="AR392" s="54"/>
      <c r="AS392" s="54"/>
      <c r="AT392" s="54"/>
      <c r="AU392" s="54"/>
      <c r="AV392" s="54"/>
      <c r="AW392" s="54"/>
      <c r="AX392" s="54"/>
      <c r="AY392" s="54"/>
      <c r="AZ392" s="54"/>
      <c r="BA392" s="42">
        <f t="shared" si="48"/>
        <v>2691</v>
      </c>
      <c r="BB392" s="55">
        <f t="shared" si="49"/>
        <v>2691</v>
      </c>
      <c r="BC392" s="56" t="str">
        <f t="shared" si="50"/>
        <v>INR  Two Thousand Six Hundred &amp; Ninety One  Only</v>
      </c>
      <c r="IA392" s="1">
        <v>15.22</v>
      </c>
      <c r="IB392" s="1" t="s">
        <v>623</v>
      </c>
      <c r="IC392" s="1" t="s">
        <v>830</v>
      </c>
      <c r="ID392" s="1">
        <v>3</v>
      </c>
      <c r="IE392" s="3" t="s">
        <v>70</v>
      </c>
    </row>
    <row r="393" spans="1:237" ht="42.75">
      <c r="A393" s="67">
        <v>15.23</v>
      </c>
      <c r="B393" s="68" t="s">
        <v>1163</v>
      </c>
      <c r="C393" s="39" t="s">
        <v>831</v>
      </c>
      <c r="D393" s="79"/>
      <c r="E393" s="79"/>
      <c r="F393" s="79"/>
      <c r="G393" s="79"/>
      <c r="H393" s="79"/>
      <c r="I393" s="79"/>
      <c r="J393" s="79"/>
      <c r="K393" s="79"/>
      <c r="L393" s="79"/>
      <c r="M393" s="79"/>
      <c r="N393" s="79"/>
      <c r="O393" s="79"/>
      <c r="P393" s="79"/>
      <c r="Q393" s="79"/>
      <c r="R393" s="79"/>
      <c r="S393" s="79"/>
      <c r="T393" s="79"/>
      <c r="U393" s="79"/>
      <c r="V393" s="79"/>
      <c r="W393" s="79"/>
      <c r="X393" s="79"/>
      <c r="Y393" s="79"/>
      <c r="Z393" s="79"/>
      <c r="AA393" s="79"/>
      <c r="AB393" s="79"/>
      <c r="AC393" s="79"/>
      <c r="AD393" s="79"/>
      <c r="AE393" s="79"/>
      <c r="AF393" s="79"/>
      <c r="AG393" s="79"/>
      <c r="AH393" s="79"/>
      <c r="AI393" s="79"/>
      <c r="AJ393" s="79"/>
      <c r="AK393" s="79"/>
      <c r="AL393" s="79"/>
      <c r="AM393" s="79"/>
      <c r="AN393" s="79"/>
      <c r="AO393" s="79"/>
      <c r="AP393" s="79"/>
      <c r="AQ393" s="79"/>
      <c r="AR393" s="79"/>
      <c r="AS393" s="79"/>
      <c r="AT393" s="79"/>
      <c r="AU393" s="79"/>
      <c r="AV393" s="79"/>
      <c r="AW393" s="79"/>
      <c r="AX393" s="79"/>
      <c r="AY393" s="79"/>
      <c r="AZ393" s="79"/>
      <c r="BA393" s="79"/>
      <c r="BB393" s="79"/>
      <c r="BC393" s="79"/>
      <c r="IA393" s="1">
        <v>15.23</v>
      </c>
      <c r="IB393" s="1" t="s">
        <v>1163</v>
      </c>
      <c r="IC393" s="1" t="s">
        <v>831</v>
      </c>
    </row>
    <row r="394" spans="1:239" ht="42.75">
      <c r="A394" s="67">
        <v>15.24</v>
      </c>
      <c r="B394" s="68" t="s">
        <v>1164</v>
      </c>
      <c r="C394" s="39" t="s">
        <v>832</v>
      </c>
      <c r="D394" s="69">
        <v>3</v>
      </c>
      <c r="E394" s="70" t="s">
        <v>70</v>
      </c>
      <c r="F394" s="71">
        <v>514.29</v>
      </c>
      <c r="G394" s="40"/>
      <c r="H394" s="24"/>
      <c r="I394" s="47" t="s">
        <v>38</v>
      </c>
      <c r="J394" s="48">
        <f t="shared" si="44"/>
        <v>1</v>
      </c>
      <c r="K394" s="24" t="s">
        <v>39</v>
      </c>
      <c r="L394" s="24" t="s">
        <v>4</v>
      </c>
      <c r="M394" s="41"/>
      <c r="N394" s="24"/>
      <c r="O394" s="24"/>
      <c r="P394" s="46"/>
      <c r="Q394" s="24"/>
      <c r="R394" s="24"/>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59"/>
      <c r="BA394" s="42">
        <f t="shared" si="48"/>
        <v>1543</v>
      </c>
      <c r="BB394" s="60">
        <f t="shared" si="49"/>
        <v>1543</v>
      </c>
      <c r="BC394" s="56" t="str">
        <f t="shared" si="50"/>
        <v>INR  One Thousand Five Hundred &amp; Forty Three  Only</v>
      </c>
      <c r="IA394" s="1">
        <v>15.24</v>
      </c>
      <c r="IB394" s="1" t="s">
        <v>1164</v>
      </c>
      <c r="IC394" s="1" t="s">
        <v>832</v>
      </c>
      <c r="ID394" s="1">
        <v>3</v>
      </c>
      <c r="IE394" s="3" t="s">
        <v>70</v>
      </c>
    </row>
    <row r="395" spans="1:239" ht="57">
      <c r="A395" s="67">
        <v>15.25</v>
      </c>
      <c r="B395" s="68" t="s">
        <v>1165</v>
      </c>
      <c r="C395" s="39" t="s">
        <v>833</v>
      </c>
      <c r="D395" s="69">
        <v>3</v>
      </c>
      <c r="E395" s="70" t="s">
        <v>70</v>
      </c>
      <c r="F395" s="71">
        <v>777.07</v>
      </c>
      <c r="G395" s="40"/>
      <c r="H395" s="24"/>
      <c r="I395" s="47" t="s">
        <v>38</v>
      </c>
      <c r="J395" s="48">
        <f t="shared" si="44"/>
        <v>1</v>
      </c>
      <c r="K395" s="24" t="s">
        <v>39</v>
      </c>
      <c r="L395" s="24" t="s">
        <v>4</v>
      </c>
      <c r="M395" s="41"/>
      <c r="N395" s="24"/>
      <c r="O395" s="24"/>
      <c r="P395" s="46"/>
      <c r="Q395" s="24"/>
      <c r="R395" s="24"/>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c r="AZ395" s="59"/>
      <c r="BA395" s="42">
        <f t="shared" si="48"/>
        <v>2331</v>
      </c>
      <c r="BB395" s="60">
        <f t="shared" si="49"/>
        <v>2331</v>
      </c>
      <c r="BC395" s="56" t="str">
        <f t="shared" si="50"/>
        <v>INR  Two Thousand Three Hundred &amp; Thirty One  Only</v>
      </c>
      <c r="IA395" s="1">
        <v>15.25</v>
      </c>
      <c r="IB395" s="1" t="s">
        <v>1165</v>
      </c>
      <c r="IC395" s="1" t="s">
        <v>833</v>
      </c>
      <c r="ID395" s="1">
        <v>3</v>
      </c>
      <c r="IE395" s="3" t="s">
        <v>70</v>
      </c>
    </row>
    <row r="396" spans="1:237" ht="57">
      <c r="A396" s="67">
        <v>15.26</v>
      </c>
      <c r="B396" s="68" t="s">
        <v>624</v>
      </c>
      <c r="C396" s="39" t="s">
        <v>834</v>
      </c>
      <c r="D396" s="79"/>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79"/>
      <c r="AD396" s="79"/>
      <c r="AE396" s="79"/>
      <c r="AF396" s="79"/>
      <c r="AG396" s="79"/>
      <c r="AH396" s="79"/>
      <c r="AI396" s="79"/>
      <c r="AJ396" s="79"/>
      <c r="AK396" s="79"/>
      <c r="AL396" s="79"/>
      <c r="AM396" s="79"/>
      <c r="AN396" s="79"/>
      <c r="AO396" s="79"/>
      <c r="AP396" s="79"/>
      <c r="AQ396" s="79"/>
      <c r="AR396" s="79"/>
      <c r="AS396" s="79"/>
      <c r="AT396" s="79"/>
      <c r="AU396" s="79"/>
      <c r="AV396" s="79"/>
      <c r="AW396" s="79"/>
      <c r="AX396" s="79"/>
      <c r="AY396" s="79"/>
      <c r="AZ396" s="79"/>
      <c r="BA396" s="79"/>
      <c r="BB396" s="79"/>
      <c r="BC396" s="79"/>
      <c r="IA396" s="1">
        <v>15.26</v>
      </c>
      <c r="IB396" s="1" t="s">
        <v>624</v>
      </c>
      <c r="IC396" s="1" t="s">
        <v>834</v>
      </c>
    </row>
    <row r="397" spans="1:239" ht="28.5">
      <c r="A397" s="67">
        <v>15.27</v>
      </c>
      <c r="B397" s="68" t="s">
        <v>625</v>
      </c>
      <c r="C397" s="39" t="s">
        <v>835</v>
      </c>
      <c r="D397" s="69">
        <v>1</v>
      </c>
      <c r="E397" s="70" t="s">
        <v>70</v>
      </c>
      <c r="F397" s="71">
        <v>802.67</v>
      </c>
      <c r="G397" s="40">
        <v>2695</v>
      </c>
      <c r="H397" s="24"/>
      <c r="I397" s="47" t="s">
        <v>38</v>
      </c>
      <c r="J397" s="48">
        <f t="shared" si="44"/>
        <v>1</v>
      </c>
      <c r="K397" s="24" t="s">
        <v>39</v>
      </c>
      <c r="L397" s="24" t="s">
        <v>4</v>
      </c>
      <c r="M397" s="41"/>
      <c r="N397" s="24"/>
      <c r="O397" s="24"/>
      <c r="P397" s="46"/>
      <c r="Q397" s="24"/>
      <c r="R397" s="24"/>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c r="AZ397" s="59"/>
      <c r="BA397" s="42">
        <f t="shared" si="48"/>
        <v>803</v>
      </c>
      <c r="BB397" s="60">
        <f t="shared" si="49"/>
        <v>803</v>
      </c>
      <c r="BC397" s="56" t="str">
        <f t="shared" si="50"/>
        <v>INR  Eight Hundred &amp; Three  Only</v>
      </c>
      <c r="IA397" s="1">
        <v>15.27</v>
      </c>
      <c r="IB397" s="1" t="s">
        <v>625</v>
      </c>
      <c r="IC397" s="1" t="s">
        <v>835</v>
      </c>
      <c r="ID397" s="1">
        <v>1</v>
      </c>
      <c r="IE397" s="3" t="s">
        <v>70</v>
      </c>
    </row>
    <row r="398" spans="1:237" ht="57">
      <c r="A398" s="67">
        <v>15.28</v>
      </c>
      <c r="B398" s="68" t="s">
        <v>626</v>
      </c>
      <c r="C398" s="39" t="s">
        <v>836</v>
      </c>
      <c r="D398" s="79"/>
      <c r="E398" s="79"/>
      <c r="F398" s="79"/>
      <c r="G398" s="79"/>
      <c r="H398" s="79"/>
      <c r="I398" s="79"/>
      <c r="J398" s="79"/>
      <c r="K398" s="79"/>
      <c r="L398" s="79"/>
      <c r="M398" s="79"/>
      <c r="N398" s="79"/>
      <c r="O398" s="79"/>
      <c r="P398" s="79"/>
      <c r="Q398" s="79"/>
      <c r="R398" s="79"/>
      <c r="S398" s="79"/>
      <c r="T398" s="79"/>
      <c r="U398" s="79"/>
      <c r="V398" s="79"/>
      <c r="W398" s="79"/>
      <c r="X398" s="79"/>
      <c r="Y398" s="79"/>
      <c r="Z398" s="79"/>
      <c r="AA398" s="79"/>
      <c r="AB398" s="79"/>
      <c r="AC398" s="79"/>
      <c r="AD398" s="79"/>
      <c r="AE398" s="79"/>
      <c r="AF398" s="79"/>
      <c r="AG398" s="79"/>
      <c r="AH398" s="79"/>
      <c r="AI398" s="79"/>
      <c r="AJ398" s="79"/>
      <c r="AK398" s="79"/>
      <c r="AL398" s="79"/>
      <c r="AM398" s="79"/>
      <c r="AN398" s="79"/>
      <c r="AO398" s="79"/>
      <c r="AP398" s="79"/>
      <c r="AQ398" s="79"/>
      <c r="AR398" s="79"/>
      <c r="AS398" s="79"/>
      <c r="AT398" s="79"/>
      <c r="AU398" s="79"/>
      <c r="AV398" s="79"/>
      <c r="AW398" s="79"/>
      <c r="AX398" s="79"/>
      <c r="AY398" s="79"/>
      <c r="AZ398" s="79"/>
      <c r="BA398" s="79"/>
      <c r="BB398" s="79"/>
      <c r="BC398" s="79"/>
      <c r="IA398" s="1">
        <v>15.28</v>
      </c>
      <c r="IB398" s="1" t="s">
        <v>626</v>
      </c>
      <c r="IC398" s="1" t="s">
        <v>836</v>
      </c>
    </row>
    <row r="399" spans="1:239" ht="42.75">
      <c r="A399" s="67">
        <v>15.29</v>
      </c>
      <c r="B399" s="68" t="s">
        <v>619</v>
      </c>
      <c r="C399" s="39" t="s">
        <v>837</v>
      </c>
      <c r="D399" s="69">
        <v>4</v>
      </c>
      <c r="E399" s="70" t="s">
        <v>70</v>
      </c>
      <c r="F399" s="71">
        <v>1887.06</v>
      </c>
      <c r="G399" s="61">
        <v>1455</v>
      </c>
      <c r="H399" s="50"/>
      <c r="I399" s="51" t="s">
        <v>38</v>
      </c>
      <c r="J399" s="52">
        <f t="shared" si="44"/>
        <v>1</v>
      </c>
      <c r="K399" s="50" t="s">
        <v>39</v>
      </c>
      <c r="L399" s="50" t="s">
        <v>4</v>
      </c>
      <c r="M399" s="53"/>
      <c r="N399" s="50"/>
      <c r="O399" s="50"/>
      <c r="P399" s="54"/>
      <c r="Q399" s="50"/>
      <c r="R399" s="50"/>
      <c r="S399" s="54"/>
      <c r="T399" s="54"/>
      <c r="U399" s="54"/>
      <c r="V399" s="54"/>
      <c r="W399" s="54"/>
      <c r="X399" s="54"/>
      <c r="Y399" s="54"/>
      <c r="Z399" s="54"/>
      <c r="AA399" s="54"/>
      <c r="AB399" s="54"/>
      <c r="AC399" s="54"/>
      <c r="AD399" s="54"/>
      <c r="AE399" s="54"/>
      <c r="AF399" s="54"/>
      <c r="AG399" s="54"/>
      <c r="AH399" s="54"/>
      <c r="AI399" s="54"/>
      <c r="AJ399" s="54"/>
      <c r="AK399" s="54"/>
      <c r="AL399" s="54"/>
      <c r="AM399" s="54"/>
      <c r="AN399" s="54"/>
      <c r="AO399" s="54"/>
      <c r="AP399" s="54"/>
      <c r="AQ399" s="54"/>
      <c r="AR399" s="54"/>
      <c r="AS399" s="54"/>
      <c r="AT399" s="54"/>
      <c r="AU399" s="54"/>
      <c r="AV399" s="54"/>
      <c r="AW399" s="54"/>
      <c r="AX399" s="54"/>
      <c r="AY399" s="54"/>
      <c r="AZ399" s="54"/>
      <c r="BA399" s="42">
        <f t="shared" si="48"/>
        <v>7548</v>
      </c>
      <c r="BB399" s="55">
        <f t="shared" si="49"/>
        <v>7548</v>
      </c>
      <c r="BC399" s="56" t="str">
        <f t="shared" si="50"/>
        <v>INR  Seven Thousand Five Hundred &amp; Forty Eight  Only</v>
      </c>
      <c r="IA399" s="1">
        <v>15.29</v>
      </c>
      <c r="IB399" s="1" t="s">
        <v>619</v>
      </c>
      <c r="IC399" s="1" t="s">
        <v>837</v>
      </c>
      <c r="ID399" s="1">
        <v>4</v>
      </c>
      <c r="IE399" s="3" t="s">
        <v>70</v>
      </c>
    </row>
    <row r="400" spans="1:239" ht="57">
      <c r="A400" s="67">
        <v>15.3</v>
      </c>
      <c r="B400" s="68" t="s">
        <v>620</v>
      </c>
      <c r="C400" s="39" t="s">
        <v>838</v>
      </c>
      <c r="D400" s="69">
        <v>6</v>
      </c>
      <c r="E400" s="70" t="s">
        <v>70</v>
      </c>
      <c r="F400" s="71">
        <v>3060.19</v>
      </c>
      <c r="G400" s="50"/>
      <c r="H400" s="50"/>
      <c r="I400" s="51" t="s">
        <v>38</v>
      </c>
      <c r="J400" s="52">
        <f t="shared" si="44"/>
        <v>1</v>
      </c>
      <c r="K400" s="50" t="s">
        <v>39</v>
      </c>
      <c r="L400" s="50" t="s">
        <v>4</v>
      </c>
      <c r="M400" s="53"/>
      <c r="N400" s="50"/>
      <c r="O400" s="50"/>
      <c r="P400" s="54"/>
      <c r="Q400" s="50"/>
      <c r="R400" s="50"/>
      <c r="S400" s="54"/>
      <c r="T400" s="54"/>
      <c r="U400" s="54"/>
      <c r="V400" s="54"/>
      <c r="W400" s="54"/>
      <c r="X400" s="54"/>
      <c r="Y400" s="54"/>
      <c r="Z400" s="54"/>
      <c r="AA400" s="54"/>
      <c r="AB400" s="54"/>
      <c r="AC400" s="54"/>
      <c r="AD400" s="54"/>
      <c r="AE400" s="54"/>
      <c r="AF400" s="54"/>
      <c r="AG400" s="54"/>
      <c r="AH400" s="54"/>
      <c r="AI400" s="54"/>
      <c r="AJ400" s="54"/>
      <c r="AK400" s="54"/>
      <c r="AL400" s="54"/>
      <c r="AM400" s="54"/>
      <c r="AN400" s="54"/>
      <c r="AO400" s="54"/>
      <c r="AP400" s="54"/>
      <c r="AQ400" s="54"/>
      <c r="AR400" s="54"/>
      <c r="AS400" s="54"/>
      <c r="AT400" s="54"/>
      <c r="AU400" s="54"/>
      <c r="AV400" s="54"/>
      <c r="AW400" s="54"/>
      <c r="AX400" s="54"/>
      <c r="AY400" s="54"/>
      <c r="AZ400" s="54"/>
      <c r="BA400" s="42">
        <f t="shared" si="48"/>
        <v>18361</v>
      </c>
      <c r="BB400" s="55">
        <f t="shared" si="49"/>
        <v>18361</v>
      </c>
      <c r="BC400" s="56" t="str">
        <f t="shared" si="50"/>
        <v>INR  Eighteen Thousand Three Hundred &amp; Sixty One  Only</v>
      </c>
      <c r="IA400" s="1">
        <v>15.3</v>
      </c>
      <c r="IB400" s="1" t="s">
        <v>620</v>
      </c>
      <c r="IC400" s="1" t="s">
        <v>838</v>
      </c>
      <c r="ID400" s="1">
        <v>6</v>
      </c>
      <c r="IE400" s="3" t="s">
        <v>70</v>
      </c>
    </row>
    <row r="401" spans="1:237" ht="42.75">
      <c r="A401" s="67">
        <v>15.31</v>
      </c>
      <c r="B401" s="68" t="s">
        <v>627</v>
      </c>
      <c r="C401" s="39" t="s">
        <v>839</v>
      </c>
      <c r="D401" s="79"/>
      <c r="E401" s="79"/>
      <c r="F401" s="79"/>
      <c r="G401" s="79"/>
      <c r="H401" s="79"/>
      <c r="I401" s="79"/>
      <c r="J401" s="79"/>
      <c r="K401" s="79"/>
      <c r="L401" s="79"/>
      <c r="M401" s="79"/>
      <c r="N401" s="79"/>
      <c r="O401" s="79"/>
      <c r="P401" s="79"/>
      <c r="Q401" s="79"/>
      <c r="R401" s="79"/>
      <c r="S401" s="79"/>
      <c r="T401" s="79"/>
      <c r="U401" s="79"/>
      <c r="V401" s="79"/>
      <c r="W401" s="79"/>
      <c r="X401" s="79"/>
      <c r="Y401" s="79"/>
      <c r="Z401" s="79"/>
      <c r="AA401" s="79"/>
      <c r="AB401" s="79"/>
      <c r="AC401" s="79"/>
      <c r="AD401" s="79"/>
      <c r="AE401" s="79"/>
      <c r="AF401" s="79"/>
      <c r="AG401" s="79"/>
      <c r="AH401" s="79"/>
      <c r="AI401" s="79"/>
      <c r="AJ401" s="79"/>
      <c r="AK401" s="79"/>
      <c r="AL401" s="79"/>
      <c r="AM401" s="79"/>
      <c r="AN401" s="79"/>
      <c r="AO401" s="79"/>
      <c r="AP401" s="79"/>
      <c r="AQ401" s="79"/>
      <c r="AR401" s="79"/>
      <c r="AS401" s="79"/>
      <c r="AT401" s="79"/>
      <c r="AU401" s="79"/>
      <c r="AV401" s="79"/>
      <c r="AW401" s="79"/>
      <c r="AX401" s="79"/>
      <c r="AY401" s="79"/>
      <c r="AZ401" s="79"/>
      <c r="BA401" s="79"/>
      <c r="BB401" s="79"/>
      <c r="BC401" s="79"/>
      <c r="IA401" s="1">
        <v>15.31</v>
      </c>
      <c r="IB401" s="1" t="s">
        <v>627</v>
      </c>
      <c r="IC401" s="1" t="s">
        <v>839</v>
      </c>
    </row>
    <row r="402" spans="1:237" ht="15.75">
      <c r="A402" s="67">
        <v>15.32</v>
      </c>
      <c r="B402" s="68" t="s">
        <v>628</v>
      </c>
      <c r="C402" s="39" t="s">
        <v>840</v>
      </c>
      <c r="D402" s="79"/>
      <c r="E402" s="79"/>
      <c r="F402" s="79"/>
      <c r="G402" s="79"/>
      <c r="H402" s="79"/>
      <c r="I402" s="79"/>
      <c r="J402" s="79"/>
      <c r="K402" s="79"/>
      <c r="L402" s="79"/>
      <c r="M402" s="79"/>
      <c r="N402" s="79"/>
      <c r="O402" s="79"/>
      <c r="P402" s="79"/>
      <c r="Q402" s="79"/>
      <c r="R402" s="79"/>
      <c r="S402" s="79"/>
      <c r="T402" s="79"/>
      <c r="U402" s="79"/>
      <c r="V402" s="79"/>
      <c r="W402" s="79"/>
      <c r="X402" s="79"/>
      <c r="Y402" s="79"/>
      <c r="Z402" s="79"/>
      <c r="AA402" s="79"/>
      <c r="AB402" s="79"/>
      <c r="AC402" s="79"/>
      <c r="AD402" s="79"/>
      <c r="AE402" s="79"/>
      <c r="AF402" s="79"/>
      <c r="AG402" s="79"/>
      <c r="AH402" s="79"/>
      <c r="AI402" s="79"/>
      <c r="AJ402" s="79"/>
      <c r="AK402" s="79"/>
      <c r="AL402" s="79"/>
      <c r="AM402" s="79"/>
      <c r="AN402" s="79"/>
      <c r="AO402" s="79"/>
      <c r="AP402" s="79"/>
      <c r="AQ402" s="79"/>
      <c r="AR402" s="79"/>
      <c r="AS402" s="79"/>
      <c r="AT402" s="79"/>
      <c r="AU402" s="79"/>
      <c r="AV402" s="79"/>
      <c r="AW402" s="79"/>
      <c r="AX402" s="79"/>
      <c r="AY402" s="79"/>
      <c r="AZ402" s="79"/>
      <c r="BA402" s="79"/>
      <c r="BB402" s="79"/>
      <c r="BC402" s="79"/>
      <c r="IA402" s="1">
        <v>15.32</v>
      </c>
      <c r="IB402" s="1" t="s">
        <v>628</v>
      </c>
      <c r="IC402" s="1" t="s">
        <v>840</v>
      </c>
    </row>
    <row r="403" spans="1:239" ht="42.75">
      <c r="A403" s="67">
        <v>15.33</v>
      </c>
      <c r="B403" s="68" t="s">
        <v>629</v>
      </c>
      <c r="C403" s="39" t="s">
        <v>841</v>
      </c>
      <c r="D403" s="69">
        <v>15</v>
      </c>
      <c r="E403" s="70" t="s">
        <v>70</v>
      </c>
      <c r="F403" s="71">
        <v>79.74</v>
      </c>
      <c r="G403" s="50"/>
      <c r="H403" s="50"/>
      <c r="I403" s="51" t="s">
        <v>38</v>
      </c>
      <c r="J403" s="52">
        <f t="shared" si="44"/>
        <v>1</v>
      </c>
      <c r="K403" s="50" t="s">
        <v>39</v>
      </c>
      <c r="L403" s="50" t="s">
        <v>4</v>
      </c>
      <c r="M403" s="53"/>
      <c r="N403" s="50"/>
      <c r="O403" s="50"/>
      <c r="P403" s="54"/>
      <c r="Q403" s="50"/>
      <c r="R403" s="50"/>
      <c r="S403" s="54"/>
      <c r="T403" s="54"/>
      <c r="U403" s="54"/>
      <c r="V403" s="54"/>
      <c r="W403" s="54"/>
      <c r="X403" s="54"/>
      <c r="Y403" s="54"/>
      <c r="Z403" s="54"/>
      <c r="AA403" s="54"/>
      <c r="AB403" s="54"/>
      <c r="AC403" s="54"/>
      <c r="AD403" s="54"/>
      <c r="AE403" s="54"/>
      <c r="AF403" s="54"/>
      <c r="AG403" s="54"/>
      <c r="AH403" s="54"/>
      <c r="AI403" s="54"/>
      <c r="AJ403" s="54"/>
      <c r="AK403" s="54"/>
      <c r="AL403" s="54"/>
      <c r="AM403" s="54"/>
      <c r="AN403" s="54"/>
      <c r="AO403" s="54"/>
      <c r="AP403" s="54"/>
      <c r="AQ403" s="54"/>
      <c r="AR403" s="54"/>
      <c r="AS403" s="54"/>
      <c r="AT403" s="54"/>
      <c r="AU403" s="54"/>
      <c r="AV403" s="54"/>
      <c r="AW403" s="54"/>
      <c r="AX403" s="54"/>
      <c r="AY403" s="54"/>
      <c r="AZ403" s="54"/>
      <c r="BA403" s="42">
        <f t="shared" si="48"/>
        <v>1196</v>
      </c>
      <c r="BB403" s="55">
        <f t="shared" si="49"/>
        <v>1196</v>
      </c>
      <c r="BC403" s="56" t="str">
        <f t="shared" si="50"/>
        <v>INR  One Thousand One Hundred &amp; Ninety Six  Only</v>
      </c>
      <c r="IA403" s="1">
        <v>15.33</v>
      </c>
      <c r="IB403" s="1" t="s">
        <v>629</v>
      </c>
      <c r="IC403" s="1" t="s">
        <v>841</v>
      </c>
      <c r="ID403" s="1">
        <v>15</v>
      </c>
      <c r="IE403" s="3" t="s">
        <v>70</v>
      </c>
    </row>
    <row r="404" spans="1:239" ht="28.5">
      <c r="A404" s="67">
        <v>15.34</v>
      </c>
      <c r="B404" s="68" t="s">
        <v>630</v>
      </c>
      <c r="C404" s="39" t="s">
        <v>842</v>
      </c>
      <c r="D404" s="69">
        <v>7</v>
      </c>
      <c r="E404" s="70" t="s">
        <v>70</v>
      </c>
      <c r="F404" s="71">
        <v>89.12</v>
      </c>
      <c r="G404" s="40"/>
      <c r="H404" s="24"/>
      <c r="I404" s="47" t="s">
        <v>38</v>
      </c>
      <c r="J404" s="48">
        <f t="shared" si="44"/>
        <v>1</v>
      </c>
      <c r="K404" s="24" t="s">
        <v>39</v>
      </c>
      <c r="L404" s="24" t="s">
        <v>4</v>
      </c>
      <c r="M404" s="41"/>
      <c r="N404" s="24"/>
      <c r="O404" s="24"/>
      <c r="P404" s="46"/>
      <c r="Q404" s="24"/>
      <c r="R404" s="24"/>
      <c r="S404" s="46"/>
      <c r="T404" s="46"/>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c r="AZ404" s="59"/>
      <c r="BA404" s="42">
        <f t="shared" si="48"/>
        <v>624</v>
      </c>
      <c r="BB404" s="60">
        <f t="shared" si="49"/>
        <v>624</v>
      </c>
      <c r="BC404" s="56" t="str">
        <f t="shared" si="50"/>
        <v>INR  Six Hundred &amp; Twenty Four  Only</v>
      </c>
      <c r="IA404" s="1">
        <v>15.34</v>
      </c>
      <c r="IB404" s="1" t="s">
        <v>630</v>
      </c>
      <c r="IC404" s="1" t="s">
        <v>842</v>
      </c>
      <c r="ID404" s="1">
        <v>7</v>
      </c>
      <c r="IE404" s="3" t="s">
        <v>70</v>
      </c>
    </row>
    <row r="405" spans="1:237" ht="15.75">
      <c r="A405" s="67">
        <v>15.35</v>
      </c>
      <c r="B405" s="68" t="s">
        <v>631</v>
      </c>
      <c r="C405" s="39" t="s">
        <v>843</v>
      </c>
      <c r="D405" s="79"/>
      <c r="E405" s="79"/>
      <c r="F405" s="79"/>
      <c r="G405" s="79"/>
      <c r="H405" s="79"/>
      <c r="I405" s="79"/>
      <c r="J405" s="79"/>
      <c r="K405" s="79"/>
      <c r="L405" s="79"/>
      <c r="M405" s="79"/>
      <c r="N405" s="79"/>
      <c r="O405" s="79"/>
      <c r="P405" s="79"/>
      <c r="Q405" s="79"/>
      <c r="R405" s="79"/>
      <c r="S405" s="79"/>
      <c r="T405" s="79"/>
      <c r="U405" s="79"/>
      <c r="V405" s="79"/>
      <c r="W405" s="79"/>
      <c r="X405" s="79"/>
      <c r="Y405" s="79"/>
      <c r="Z405" s="79"/>
      <c r="AA405" s="79"/>
      <c r="AB405" s="79"/>
      <c r="AC405" s="79"/>
      <c r="AD405" s="79"/>
      <c r="AE405" s="79"/>
      <c r="AF405" s="79"/>
      <c r="AG405" s="79"/>
      <c r="AH405" s="79"/>
      <c r="AI405" s="79"/>
      <c r="AJ405" s="79"/>
      <c r="AK405" s="79"/>
      <c r="AL405" s="79"/>
      <c r="AM405" s="79"/>
      <c r="AN405" s="79"/>
      <c r="AO405" s="79"/>
      <c r="AP405" s="79"/>
      <c r="AQ405" s="79"/>
      <c r="AR405" s="79"/>
      <c r="AS405" s="79"/>
      <c r="AT405" s="79"/>
      <c r="AU405" s="79"/>
      <c r="AV405" s="79"/>
      <c r="AW405" s="79"/>
      <c r="AX405" s="79"/>
      <c r="AY405" s="79"/>
      <c r="AZ405" s="79"/>
      <c r="BA405" s="79"/>
      <c r="BB405" s="79"/>
      <c r="BC405" s="79"/>
      <c r="IA405" s="1">
        <v>15.35</v>
      </c>
      <c r="IB405" s="1" t="s">
        <v>631</v>
      </c>
      <c r="IC405" s="1" t="s">
        <v>843</v>
      </c>
    </row>
    <row r="406" spans="1:239" ht="42.75">
      <c r="A406" s="67">
        <v>15.36</v>
      </c>
      <c r="B406" s="68" t="s">
        <v>629</v>
      </c>
      <c r="C406" s="39" t="s">
        <v>844</v>
      </c>
      <c r="D406" s="69">
        <v>15</v>
      </c>
      <c r="E406" s="70" t="s">
        <v>70</v>
      </c>
      <c r="F406" s="71">
        <v>91.49</v>
      </c>
      <c r="G406" s="50"/>
      <c r="H406" s="50"/>
      <c r="I406" s="51" t="s">
        <v>38</v>
      </c>
      <c r="J406" s="52">
        <f t="shared" si="44"/>
        <v>1</v>
      </c>
      <c r="K406" s="50" t="s">
        <v>39</v>
      </c>
      <c r="L406" s="50" t="s">
        <v>4</v>
      </c>
      <c r="M406" s="53"/>
      <c r="N406" s="50"/>
      <c r="O406" s="50"/>
      <c r="P406" s="54"/>
      <c r="Q406" s="50"/>
      <c r="R406" s="50"/>
      <c r="S406" s="54"/>
      <c r="T406" s="54"/>
      <c r="U406" s="54"/>
      <c r="V406" s="54"/>
      <c r="W406" s="54"/>
      <c r="X406" s="54"/>
      <c r="Y406" s="54"/>
      <c r="Z406" s="54"/>
      <c r="AA406" s="54"/>
      <c r="AB406" s="54"/>
      <c r="AC406" s="54"/>
      <c r="AD406" s="54"/>
      <c r="AE406" s="54"/>
      <c r="AF406" s="54"/>
      <c r="AG406" s="54"/>
      <c r="AH406" s="54"/>
      <c r="AI406" s="54"/>
      <c r="AJ406" s="54"/>
      <c r="AK406" s="54"/>
      <c r="AL406" s="54"/>
      <c r="AM406" s="54"/>
      <c r="AN406" s="54"/>
      <c r="AO406" s="54"/>
      <c r="AP406" s="54"/>
      <c r="AQ406" s="54"/>
      <c r="AR406" s="54"/>
      <c r="AS406" s="54"/>
      <c r="AT406" s="54"/>
      <c r="AU406" s="54"/>
      <c r="AV406" s="54"/>
      <c r="AW406" s="54"/>
      <c r="AX406" s="54"/>
      <c r="AY406" s="54"/>
      <c r="AZ406" s="54"/>
      <c r="BA406" s="42">
        <f t="shared" si="48"/>
        <v>1372</v>
      </c>
      <c r="BB406" s="55">
        <f t="shared" si="49"/>
        <v>1372</v>
      </c>
      <c r="BC406" s="56" t="str">
        <f t="shared" si="50"/>
        <v>INR  One Thousand Three Hundred &amp; Seventy Two  Only</v>
      </c>
      <c r="IA406" s="1">
        <v>15.36</v>
      </c>
      <c r="IB406" s="1" t="s">
        <v>629</v>
      </c>
      <c r="IC406" s="1" t="s">
        <v>844</v>
      </c>
      <c r="ID406" s="1">
        <v>15</v>
      </c>
      <c r="IE406" s="3" t="s">
        <v>70</v>
      </c>
    </row>
    <row r="407" spans="1:239" ht="28.5">
      <c r="A407" s="67">
        <v>15.37</v>
      </c>
      <c r="B407" s="68" t="s">
        <v>630</v>
      </c>
      <c r="C407" s="39" t="s">
        <v>845</v>
      </c>
      <c r="D407" s="69">
        <v>7</v>
      </c>
      <c r="E407" s="70" t="s">
        <v>70</v>
      </c>
      <c r="F407" s="71">
        <v>91.49</v>
      </c>
      <c r="G407" s="40"/>
      <c r="H407" s="24"/>
      <c r="I407" s="47" t="s">
        <v>38</v>
      </c>
      <c r="J407" s="48">
        <f t="shared" si="44"/>
        <v>1</v>
      </c>
      <c r="K407" s="24" t="s">
        <v>39</v>
      </c>
      <c r="L407" s="24" t="s">
        <v>4</v>
      </c>
      <c r="M407" s="41"/>
      <c r="N407" s="24"/>
      <c r="O407" s="24"/>
      <c r="P407" s="46"/>
      <c r="Q407" s="24"/>
      <c r="R407" s="24"/>
      <c r="S407" s="46"/>
      <c r="T407" s="46"/>
      <c r="U407" s="46"/>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c r="AZ407" s="59"/>
      <c r="BA407" s="42">
        <f t="shared" si="48"/>
        <v>640</v>
      </c>
      <c r="BB407" s="60">
        <f t="shared" si="49"/>
        <v>640</v>
      </c>
      <c r="BC407" s="56" t="str">
        <f t="shared" si="50"/>
        <v>INR  Six Hundred &amp; Forty  Only</v>
      </c>
      <c r="IA407" s="1">
        <v>15.37</v>
      </c>
      <c r="IB407" s="1" t="s">
        <v>630</v>
      </c>
      <c r="IC407" s="1" t="s">
        <v>845</v>
      </c>
      <c r="ID407" s="1">
        <v>7</v>
      </c>
      <c r="IE407" s="3" t="s">
        <v>70</v>
      </c>
    </row>
    <row r="408" spans="1:239" ht="28.5">
      <c r="A408" s="67">
        <v>15.38</v>
      </c>
      <c r="B408" s="68" t="s">
        <v>632</v>
      </c>
      <c r="C408" s="39" t="s">
        <v>846</v>
      </c>
      <c r="D408" s="69">
        <v>7</v>
      </c>
      <c r="E408" s="70" t="s">
        <v>70</v>
      </c>
      <c r="F408" s="71">
        <v>39.67</v>
      </c>
      <c r="G408" s="50"/>
      <c r="H408" s="50"/>
      <c r="I408" s="51" t="s">
        <v>38</v>
      </c>
      <c r="J408" s="52">
        <f t="shared" si="44"/>
        <v>1</v>
      </c>
      <c r="K408" s="50" t="s">
        <v>39</v>
      </c>
      <c r="L408" s="50" t="s">
        <v>4</v>
      </c>
      <c r="M408" s="53"/>
      <c r="N408" s="50"/>
      <c r="O408" s="50"/>
      <c r="P408" s="54"/>
      <c r="Q408" s="50"/>
      <c r="R408" s="50"/>
      <c r="S408" s="54"/>
      <c r="T408" s="54"/>
      <c r="U408" s="54"/>
      <c r="V408" s="54"/>
      <c r="W408" s="54"/>
      <c r="X408" s="54"/>
      <c r="Y408" s="54"/>
      <c r="Z408" s="54"/>
      <c r="AA408" s="54"/>
      <c r="AB408" s="54"/>
      <c r="AC408" s="54"/>
      <c r="AD408" s="54"/>
      <c r="AE408" s="54"/>
      <c r="AF408" s="54"/>
      <c r="AG408" s="54"/>
      <c r="AH408" s="54"/>
      <c r="AI408" s="54"/>
      <c r="AJ408" s="54"/>
      <c r="AK408" s="54"/>
      <c r="AL408" s="54"/>
      <c r="AM408" s="54"/>
      <c r="AN408" s="54"/>
      <c r="AO408" s="54"/>
      <c r="AP408" s="54"/>
      <c r="AQ408" s="54"/>
      <c r="AR408" s="54"/>
      <c r="AS408" s="54"/>
      <c r="AT408" s="54"/>
      <c r="AU408" s="54"/>
      <c r="AV408" s="54"/>
      <c r="AW408" s="54"/>
      <c r="AX408" s="54"/>
      <c r="AY408" s="54"/>
      <c r="AZ408" s="54"/>
      <c r="BA408" s="42">
        <f t="shared" si="48"/>
        <v>278</v>
      </c>
      <c r="BB408" s="55">
        <f t="shared" si="49"/>
        <v>278</v>
      </c>
      <c r="BC408" s="56" t="str">
        <f t="shared" si="50"/>
        <v>INR  Two Hundred &amp; Seventy Eight  Only</v>
      </c>
      <c r="IA408" s="1">
        <v>15.38</v>
      </c>
      <c r="IB408" s="1" t="s">
        <v>632</v>
      </c>
      <c r="IC408" s="1" t="s">
        <v>846</v>
      </c>
      <c r="ID408" s="1">
        <v>7</v>
      </c>
      <c r="IE408" s="3" t="s">
        <v>70</v>
      </c>
    </row>
    <row r="409" spans="1:239" ht="85.5">
      <c r="A409" s="67">
        <v>15.39</v>
      </c>
      <c r="B409" s="68" t="s">
        <v>633</v>
      </c>
      <c r="C409" s="39" t="s">
        <v>847</v>
      </c>
      <c r="D409" s="69">
        <v>3</v>
      </c>
      <c r="E409" s="70" t="s">
        <v>70</v>
      </c>
      <c r="F409" s="71">
        <v>1237.3</v>
      </c>
      <c r="G409" s="40"/>
      <c r="H409" s="24"/>
      <c r="I409" s="47" t="s">
        <v>38</v>
      </c>
      <c r="J409" s="48">
        <f t="shared" si="44"/>
        <v>1</v>
      </c>
      <c r="K409" s="24" t="s">
        <v>39</v>
      </c>
      <c r="L409" s="24" t="s">
        <v>4</v>
      </c>
      <c r="M409" s="41"/>
      <c r="N409" s="24"/>
      <c r="O409" s="24"/>
      <c r="P409" s="46"/>
      <c r="Q409" s="24"/>
      <c r="R409" s="24"/>
      <c r="S409" s="46"/>
      <c r="T409" s="46"/>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59"/>
      <c r="BA409" s="42">
        <f t="shared" si="48"/>
        <v>3712</v>
      </c>
      <c r="BB409" s="60">
        <f t="shared" si="49"/>
        <v>3712</v>
      </c>
      <c r="BC409" s="56" t="str">
        <f t="shared" si="50"/>
        <v>INR  Three Thousand Seven Hundred &amp; Twelve  Only</v>
      </c>
      <c r="IA409" s="1">
        <v>15.39</v>
      </c>
      <c r="IB409" s="1" t="s">
        <v>633</v>
      </c>
      <c r="IC409" s="1" t="s">
        <v>847</v>
      </c>
      <c r="ID409" s="1">
        <v>3</v>
      </c>
      <c r="IE409" s="3" t="s">
        <v>70</v>
      </c>
    </row>
    <row r="410" spans="1:237" ht="85.5">
      <c r="A410" s="67">
        <v>15.4</v>
      </c>
      <c r="B410" s="68" t="s">
        <v>634</v>
      </c>
      <c r="C410" s="39" t="s">
        <v>848</v>
      </c>
      <c r="D410" s="79"/>
      <c r="E410" s="79"/>
      <c r="F410" s="79"/>
      <c r="G410" s="79"/>
      <c r="H410" s="79"/>
      <c r="I410" s="79"/>
      <c r="J410" s="79"/>
      <c r="K410" s="79"/>
      <c r="L410" s="79"/>
      <c r="M410" s="79"/>
      <c r="N410" s="79"/>
      <c r="O410" s="79"/>
      <c r="P410" s="79"/>
      <c r="Q410" s="79"/>
      <c r="R410" s="79"/>
      <c r="S410" s="79"/>
      <c r="T410" s="79"/>
      <c r="U410" s="79"/>
      <c r="V410" s="79"/>
      <c r="W410" s="79"/>
      <c r="X410" s="79"/>
      <c r="Y410" s="79"/>
      <c r="Z410" s="79"/>
      <c r="AA410" s="79"/>
      <c r="AB410" s="79"/>
      <c r="AC410" s="79"/>
      <c r="AD410" s="79"/>
      <c r="AE410" s="79"/>
      <c r="AF410" s="79"/>
      <c r="AG410" s="79"/>
      <c r="AH410" s="79"/>
      <c r="AI410" s="79"/>
      <c r="AJ410" s="79"/>
      <c r="AK410" s="79"/>
      <c r="AL410" s="79"/>
      <c r="AM410" s="79"/>
      <c r="AN410" s="79"/>
      <c r="AO410" s="79"/>
      <c r="AP410" s="79"/>
      <c r="AQ410" s="79"/>
      <c r="AR410" s="79"/>
      <c r="AS410" s="79"/>
      <c r="AT410" s="79"/>
      <c r="AU410" s="79"/>
      <c r="AV410" s="79"/>
      <c r="AW410" s="79"/>
      <c r="AX410" s="79"/>
      <c r="AY410" s="79"/>
      <c r="AZ410" s="79"/>
      <c r="BA410" s="79"/>
      <c r="BB410" s="79"/>
      <c r="BC410" s="79"/>
      <c r="IA410" s="1">
        <v>15.4</v>
      </c>
      <c r="IB410" s="1" t="s">
        <v>634</v>
      </c>
      <c r="IC410" s="1" t="s">
        <v>848</v>
      </c>
    </row>
    <row r="411" spans="1:239" ht="42.75">
      <c r="A411" s="67">
        <v>15.41</v>
      </c>
      <c r="B411" s="68" t="s">
        <v>635</v>
      </c>
      <c r="C411" s="39" t="s">
        <v>849</v>
      </c>
      <c r="D411" s="69">
        <v>3</v>
      </c>
      <c r="E411" s="70" t="s">
        <v>70</v>
      </c>
      <c r="F411" s="71">
        <v>1593.33</v>
      </c>
      <c r="G411" s="40"/>
      <c r="H411" s="24"/>
      <c r="I411" s="47" t="s">
        <v>38</v>
      </c>
      <c r="J411" s="48">
        <f t="shared" si="44"/>
        <v>1</v>
      </c>
      <c r="K411" s="24" t="s">
        <v>39</v>
      </c>
      <c r="L411" s="24" t="s">
        <v>4</v>
      </c>
      <c r="M411" s="41"/>
      <c r="N411" s="24"/>
      <c r="O411" s="24"/>
      <c r="P411" s="46"/>
      <c r="Q411" s="24"/>
      <c r="R411" s="24"/>
      <c r="S411" s="46"/>
      <c r="T411" s="46"/>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59"/>
      <c r="BA411" s="42">
        <f t="shared" si="48"/>
        <v>4780</v>
      </c>
      <c r="BB411" s="60">
        <f t="shared" si="49"/>
        <v>4780</v>
      </c>
      <c r="BC411" s="56" t="str">
        <f t="shared" si="50"/>
        <v>INR  Four Thousand Seven Hundred &amp; Eighty  Only</v>
      </c>
      <c r="IA411" s="1">
        <v>15.41</v>
      </c>
      <c r="IB411" s="1" t="s">
        <v>635</v>
      </c>
      <c r="IC411" s="1" t="s">
        <v>849</v>
      </c>
      <c r="ID411" s="1">
        <v>3</v>
      </c>
      <c r="IE411" s="3" t="s">
        <v>70</v>
      </c>
    </row>
    <row r="412" spans="1:237" ht="28.5">
      <c r="A412" s="67">
        <v>15.42</v>
      </c>
      <c r="B412" s="68" t="s">
        <v>636</v>
      </c>
      <c r="C412" s="39" t="s">
        <v>850</v>
      </c>
      <c r="D412" s="79"/>
      <c r="E412" s="79"/>
      <c r="F412" s="79"/>
      <c r="G412" s="79"/>
      <c r="H412" s="79"/>
      <c r="I412" s="79"/>
      <c r="J412" s="79"/>
      <c r="K412" s="79"/>
      <c r="L412" s="79"/>
      <c r="M412" s="79"/>
      <c r="N412" s="79"/>
      <c r="O412" s="79"/>
      <c r="P412" s="79"/>
      <c r="Q412" s="79"/>
      <c r="R412" s="79"/>
      <c r="S412" s="79"/>
      <c r="T412" s="79"/>
      <c r="U412" s="79"/>
      <c r="V412" s="79"/>
      <c r="W412" s="79"/>
      <c r="X412" s="79"/>
      <c r="Y412" s="79"/>
      <c r="Z412" s="79"/>
      <c r="AA412" s="79"/>
      <c r="AB412" s="79"/>
      <c r="AC412" s="79"/>
      <c r="AD412" s="79"/>
      <c r="AE412" s="79"/>
      <c r="AF412" s="79"/>
      <c r="AG412" s="79"/>
      <c r="AH412" s="79"/>
      <c r="AI412" s="79"/>
      <c r="AJ412" s="79"/>
      <c r="AK412" s="79"/>
      <c r="AL412" s="79"/>
      <c r="AM412" s="79"/>
      <c r="AN412" s="79"/>
      <c r="AO412" s="79"/>
      <c r="AP412" s="79"/>
      <c r="AQ412" s="79"/>
      <c r="AR412" s="79"/>
      <c r="AS412" s="79"/>
      <c r="AT412" s="79"/>
      <c r="AU412" s="79"/>
      <c r="AV412" s="79"/>
      <c r="AW412" s="79"/>
      <c r="AX412" s="79"/>
      <c r="AY412" s="79"/>
      <c r="AZ412" s="79"/>
      <c r="BA412" s="79"/>
      <c r="BB412" s="79"/>
      <c r="BC412" s="79"/>
      <c r="IA412" s="1">
        <v>15.42</v>
      </c>
      <c r="IB412" s="1" t="s">
        <v>636</v>
      </c>
      <c r="IC412" s="1" t="s">
        <v>850</v>
      </c>
    </row>
    <row r="413" spans="1:239" ht="42.75">
      <c r="A413" s="67">
        <v>15.43</v>
      </c>
      <c r="B413" s="68" t="s">
        <v>637</v>
      </c>
      <c r="C413" s="39" t="s">
        <v>851</v>
      </c>
      <c r="D413" s="69">
        <v>7</v>
      </c>
      <c r="E413" s="70" t="s">
        <v>70</v>
      </c>
      <c r="F413" s="71">
        <v>596.93</v>
      </c>
      <c r="G413" s="40"/>
      <c r="H413" s="24"/>
      <c r="I413" s="47" t="s">
        <v>38</v>
      </c>
      <c r="J413" s="48">
        <f t="shared" si="44"/>
        <v>1</v>
      </c>
      <c r="K413" s="24" t="s">
        <v>39</v>
      </c>
      <c r="L413" s="24" t="s">
        <v>4</v>
      </c>
      <c r="M413" s="41"/>
      <c r="N413" s="24"/>
      <c r="O413" s="24"/>
      <c r="P413" s="46"/>
      <c r="Q413" s="24"/>
      <c r="R413" s="24"/>
      <c r="S413" s="46"/>
      <c r="T413" s="46"/>
      <c r="U413" s="46"/>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59"/>
      <c r="BA413" s="42">
        <f t="shared" si="48"/>
        <v>4179</v>
      </c>
      <c r="BB413" s="60">
        <f t="shared" si="49"/>
        <v>4179</v>
      </c>
      <c r="BC413" s="56" t="str">
        <f t="shared" si="50"/>
        <v>INR  Four Thousand One Hundred &amp; Seventy Nine  Only</v>
      </c>
      <c r="IA413" s="1">
        <v>15.43</v>
      </c>
      <c r="IB413" s="1" t="s">
        <v>637</v>
      </c>
      <c r="IC413" s="1" t="s">
        <v>851</v>
      </c>
      <c r="ID413" s="1">
        <v>7</v>
      </c>
      <c r="IE413" s="3" t="s">
        <v>70</v>
      </c>
    </row>
    <row r="414" spans="1:237" ht="28.5">
      <c r="A414" s="67">
        <v>15.44</v>
      </c>
      <c r="B414" s="68" t="s">
        <v>638</v>
      </c>
      <c r="C414" s="39" t="s">
        <v>852</v>
      </c>
      <c r="D414" s="79"/>
      <c r="E414" s="79"/>
      <c r="F414" s="79"/>
      <c r="G414" s="79"/>
      <c r="H414" s="79"/>
      <c r="I414" s="79"/>
      <c r="J414" s="79"/>
      <c r="K414" s="79"/>
      <c r="L414" s="79"/>
      <c r="M414" s="79"/>
      <c r="N414" s="79"/>
      <c r="O414" s="79"/>
      <c r="P414" s="79"/>
      <c r="Q414" s="79"/>
      <c r="R414" s="79"/>
      <c r="S414" s="79"/>
      <c r="T414" s="79"/>
      <c r="U414" s="79"/>
      <c r="V414" s="79"/>
      <c r="W414" s="79"/>
      <c r="X414" s="79"/>
      <c r="Y414" s="79"/>
      <c r="Z414" s="79"/>
      <c r="AA414" s="79"/>
      <c r="AB414" s="79"/>
      <c r="AC414" s="79"/>
      <c r="AD414" s="79"/>
      <c r="AE414" s="79"/>
      <c r="AF414" s="79"/>
      <c r="AG414" s="79"/>
      <c r="AH414" s="79"/>
      <c r="AI414" s="79"/>
      <c r="AJ414" s="79"/>
      <c r="AK414" s="79"/>
      <c r="AL414" s="79"/>
      <c r="AM414" s="79"/>
      <c r="AN414" s="79"/>
      <c r="AO414" s="79"/>
      <c r="AP414" s="79"/>
      <c r="AQ414" s="79"/>
      <c r="AR414" s="79"/>
      <c r="AS414" s="79"/>
      <c r="AT414" s="79"/>
      <c r="AU414" s="79"/>
      <c r="AV414" s="79"/>
      <c r="AW414" s="79"/>
      <c r="AX414" s="79"/>
      <c r="AY414" s="79"/>
      <c r="AZ414" s="79"/>
      <c r="BA414" s="79"/>
      <c r="BB414" s="79"/>
      <c r="BC414" s="79"/>
      <c r="IA414" s="1">
        <v>15.44</v>
      </c>
      <c r="IB414" s="1" t="s">
        <v>638</v>
      </c>
      <c r="IC414" s="1" t="s">
        <v>852</v>
      </c>
    </row>
    <row r="415" spans="1:237" ht="15.75">
      <c r="A415" s="67">
        <v>15.45</v>
      </c>
      <c r="B415" s="68" t="s">
        <v>639</v>
      </c>
      <c r="C415" s="39" t="s">
        <v>853</v>
      </c>
      <c r="D415" s="79"/>
      <c r="E415" s="79"/>
      <c r="F415" s="79"/>
      <c r="G415" s="79"/>
      <c r="H415" s="79"/>
      <c r="I415" s="79"/>
      <c r="J415" s="79"/>
      <c r="K415" s="79"/>
      <c r="L415" s="79"/>
      <c r="M415" s="79"/>
      <c r="N415" s="79"/>
      <c r="O415" s="79"/>
      <c r="P415" s="79"/>
      <c r="Q415" s="79"/>
      <c r="R415" s="79"/>
      <c r="S415" s="79"/>
      <c r="T415" s="79"/>
      <c r="U415" s="79"/>
      <c r="V415" s="79"/>
      <c r="W415" s="79"/>
      <c r="X415" s="79"/>
      <c r="Y415" s="79"/>
      <c r="Z415" s="79"/>
      <c r="AA415" s="79"/>
      <c r="AB415" s="79"/>
      <c r="AC415" s="79"/>
      <c r="AD415" s="79"/>
      <c r="AE415" s="79"/>
      <c r="AF415" s="79"/>
      <c r="AG415" s="79"/>
      <c r="AH415" s="79"/>
      <c r="AI415" s="79"/>
      <c r="AJ415" s="79"/>
      <c r="AK415" s="79"/>
      <c r="AL415" s="79"/>
      <c r="AM415" s="79"/>
      <c r="AN415" s="79"/>
      <c r="AO415" s="79"/>
      <c r="AP415" s="79"/>
      <c r="AQ415" s="79"/>
      <c r="AR415" s="79"/>
      <c r="AS415" s="79"/>
      <c r="AT415" s="79"/>
      <c r="AU415" s="79"/>
      <c r="AV415" s="79"/>
      <c r="AW415" s="79"/>
      <c r="AX415" s="79"/>
      <c r="AY415" s="79"/>
      <c r="AZ415" s="79"/>
      <c r="BA415" s="79"/>
      <c r="BB415" s="79"/>
      <c r="BC415" s="79"/>
      <c r="IA415" s="1">
        <v>15.45</v>
      </c>
      <c r="IB415" s="1" t="s">
        <v>639</v>
      </c>
      <c r="IC415" s="1" t="s">
        <v>853</v>
      </c>
    </row>
    <row r="416" spans="1:239" ht="42.75">
      <c r="A416" s="67">
        <v>15.46</v>
      </c>
      <c r="B416" s="68" t="s">
        <v>640</v>
      </c>
      <c r="C416" s="39" t="s">
        <v>854</v>
      </c>
      <c r="D416" s="69">
        <v>7</v>
      </c>
      <c r="E416" s="70" t="s">
        <v>758</v>
      </c>
      <c r="F416" s="71">
        <v>892.63</v>
      </c>
      <c r="G416" s="40"/>
      <c r="H416" s="24"/>
      <c r="I416" s="47" t="s">
        <v>38</v>
      </c>
      <c r="J416" s="48">
        <f t="shared" si="44"/>
        <v>1</v>
      </c>
      <c r="K416" s="24" t="s">
        <v>39</v>
      </c>
      <c r="L416" s="24" t="s">
        <v>4</v>
      </c>
      <c r="M416" s="41"/>
      <c r="N416" s="24"/>
      <c r="O416" s="24"/>
      <c r="P416" s="46"/>
      <c r="Q416" s="24"/>
      <c r="R416" s="24"/>
      <c r="S416" s="46"/>
      <c r="T416" s="46"/>
      <c r="U416" s="46"/>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59"/>
      <c r="BA416" s="42">
        <f t="shared" si="48"/>
        <v>6248</v>
      </c>
      <c r="BB416" s="60">
        <f t="shared" si="49"/>
        <v>6248</v>
      </c>
      <c r="BC416" s="56" t="str">
        <f t="shared" si="50"/>
        <v>INR  Six Thousand Two Hundred &amp; Forty Eight  Only</v>
      </c>
      <c r="IA416" s="1">
        <v>15.46</v>
      </c>
      <c r="IB416" s="1" t="s">
        <v>640</v>
      </c>
      <c r="IC416" s="1" t="s">
        <v>854</v>
      </c>
      <c r="ID416" s="1">
        <v>7</v>
      </c>
      <c r="IE416" s="3" t="s">
        <v>758</v>
      </c>
    </row>
    <row r="417" spans="1:237" ht="15.75">
      <c r="A417" s="67">
        <v>15.47</v>
      </c>
      <c r="B417" s="68" t="s">
        <v>641</v>
      </c>
      <c r="C417" s="39" t="s">
        <v>855</v>
      </c>
      <c r="D417" s="79"/>
      <c r="E417" s="79"/>
      <c r="F417" s="79"/>
      <c r="G417" s="79"/>
      <c r="H417" s="79"/>
      <c r="I417" s="79"/>
      <c r="J417" s="79"/>
      <c r="K417" s="79"/>
      <c r="L417" s="79"/>
      <c r="M417" s="79"/>
      <c r="N417" s="79"/>
      <c r="O417" s="79"/>
      <c r="P417" s="79"/>
      <c r="Q417" s="79"/>
      <c r="R417" s="79"/>
      <c r="S417" s="79"/>
      <c r="T417" s="79"/>
      <c r="U417" s="79"/>
      <c r="V417" s="79"/>
      <c r="W417" s="79"/>
      <c r="X417" s="79"/>
      <c r="Y417" s="79"/>
      <c r="Z417" s="79"/>
      <c r="AA417" s="79"/>
      <c r="AB417" s="79"/>
      <c r="AC417" s="79"/>
      <c r="AD417" s="79"/>
      <c r="AE417" s="79"/>
      <c r="AF417" s="79"/>
      <c r="AG417" s="79"/>
      <c r="AH417" s="79"/>
      <c r="AI417" s="79"/>
      <c r="AJ417" s="79"/>
      <c r="AK417" s="79"/>
      <c r="AL417" s="79"/>
      <c r="AM417" s="79"/>
      <c r="AN417" s="79"/>
      <c r="AO417" s="79"/>
      <c r="AP417" s="79"/>
      <c r="AQ417" s="79"/>
      <c r="AR417" s="79"/>
      <c r="AS417" s="79"/>
      <c r="AT417" s="79"/>
      <c r="AU417" s="79"/>
      <c r="AV417" s="79"/>
      <c r="AW417" s="79"/>
      <c r="AX417" s="79"/>
      <c r="AY417" s="79"/>
      <c r="AZ417" s="79"/>
      <c r="BA417" s="79"/>
      <c r="BB417" s="79"/>
      <c r="BC417" s="79"/>
      <c r="IA417" s="1">
        <v>15.47</v>
      </c>
      <c r="IB417" s="1" t="s">
        <v>641</v>
      </c>
      <c r="IC417" s="1" t="s">
        <v>855</v>
      </c>
    </row>
    <row r="418" spans="1:239" ht="28.5">
      <c r="A418" s="67">
        <v>15.48</v>
      </c>
      <c r="B418" s="68" t="s">
        <v>640</v>
      </c>
      <c r="C418" s="39" t="s">
        <v>856</v>
      </c>
      <c r="D418" s="69">
        <v>1</v>
      </c>
      <c r="E418" s="70" t="s">
        <v>758</v>
      </c>
      <c r="F418" s="71">
        <v>816.79</v>
      </c>
      <c r="G418" s="40"/>
      <c r="H418" s="24"/>
      <c r="I418" s="47" t="s">
        <v>38</v>
      </c>
      <c r="J418" s="48">
        <f t="shared" si="44"/>
        <v>1</v>
      </c>
      <c r="K418" s="24" t="s">
        <v>39</v>
      </c>
      <c r="L418" s="24" t="s">
        <v>4</v>
      </c>
      <c r="M418" s="41"/>
      <c r="N418" s="24"/>
      <c r="O418" s="24"/>
      <c r="P418" s="46"/>
      <c r="Q418" s="24"/>
      <c r="R418" s="24"/>
      <c r="S418" s="46"/>
      <c r="T418" s="46"/>
      <c r="U418" s="46"/>
      <c r="V418" s="46"/>
      <c r="W418" s="46"/>
      <c r="X418" s="46"/>
      <c r="Y418" s="46"/>
      <c r="Z418" s="46"/>
      <c r="AA418" s="46"/>
      <c r="AB418" s="46"/>
      <c r="AC418" s="46"/>
      <c r="AD418" s="46"/>
      <c r="AE418" s="46"/>
      <c r="AF418" s="46"/>
      <c r="AG418" s="46"/>
      <c r="AH418" s="46"/>
      <c r="AI418" s="46"/>
      <c r="AJ418" s="46"/>
      <c r="AK418" s="46"/>
      <c r="AL418" s="46"/>
      <c r="AM418" s="46"/>
      <c r="AN418" s="46"/>
      <c r="AO418" s="46"/>
      <c r="AP418" s="46"/>
      <c r="AQ418" s="46"/>
      <c r="AR418" s="46"/>
      <c r="AS418" s="46"/>
      <c r="AT418" s="46"/>
      <c r="AU418" s="46"/>
      <c r="AV418" s="46"/>
      <c r="AW418" s="46"/>
      <c r="AX418" s="46"/>
      <c r="AY418" s="46"/>
      <c r="AZ418" s="59"/>
      <c r="BA418" s="42">
        <f t="shared" si="48"/>
        <v>817</v>
      </c>
      <c r="BB418" s="60">
        <f t="shared" si="49"/>
        <v>817</v>
      </c>
      <c r="BC418" s="56" t="str">
        <f t="shared" si="50"/>
        <v>INR  Eight Hundred &amp; Seventeen  Only</v>
      </c>
      <c r="IA418" s="1">
        <v>15.48</v>
      </c>
      <c r="IB418" s="1" t="s">
        <v>640</v>
      </c>
      <c r="IC418" s="1" t="s">
        <v>856</v>
      </c>
      <c r="ID418" s="1">
        <v>1</v>
      </c>
      <c r="IE418" s="3" t="s">
        <v>758</v>
      </c>
    </row>
    <row r="419" spans="1:237" ht="128.25">
      <c r="A419" s="67">
        <v>15.49</v>
      </c>
      <c r="B419" s="68" t="s">
        <v>642</v>
      </c>
      <c r="C419" s="39" t="s">
        <v>857</v>
      </c>
      <c r="D419" s="79"/>
      <c r="E419" s="79"/>
      <c r="F419" s="79"/>
      <c r="G419" s="79"/>
      <c r="H419" s="79"/>
      <c r="I419" s="79"/>
      <c r="J419" s="79"/>
      <c r="K419" s="79"/>
      <c r="L419" s="79"/>
      <c r="M419" s="79"/>
      <c r="N419" s="79"/>
      <c r="O419" s="79"/>
      <c r="P419" s="79"/>
      <c r="Q419" s="79"/>
      <c r="R419" s="79"/>
      <c r="S419" s="79"/>
      <c r="T419" s="79"/>
      <c r="U419" s="79"/>
      <c r="V419" s="79"/>
      <c r="W419" s="79"/>
      <c r="X419" s="79"/>
      <c r="Y419" s="79"/>
      <c r="Z419" s="79"/>
      <c r="AA419" s="79"/>
      <c r="AB419" s="79"/>
      <c r="AC419" s="79"/>
      <c r="AD419" s="79"/>
      <c r="AE419" s="79"/>
      <c r="AF419" s="79"/>
      <c r="AG419" s="79"/>
      <c r="AH419" s="79"/>
      <c r="AI419" s="79"/>
      <c r="AJ419" s="79"/>
      <c r="AK419" s="79"/>
      <c r="AL419" s="79"/>
      <c r="AM419" s="79"/>
      <c r="AN419" s="79"/>
      <c r="AO419" s="79"/>
      <c r="AP419" s="79"/>
      <c r="AQ419" s="79"/>
      <c r="AR419" s="79"/>
      <c r="AS419" s="79"/>
      <c r="AT419" s="79"/>
      <c r="AU419" s="79"/>
      <c r="AV419" s="79"/>
      <c r="AW419" s="79"/>
      <c r="AX419" s="79"/>
      <c r="AY419" s="79"/>
      <c r="AZ419" s="79"/>
      <c r="BA419" s="79"/>
      <c r="BB419" s="79"/>
      <c r="BC419" s="79"/>
      <c r="IA419" s="1">
        <v>15.49</v>
      </c>
      <c r="IB419" s="1" t="s">
        <v>642</v>
      </c>
      <c r="IC419" s="1" t="s">
        <v>857</v>
      </c>
    </row>
    <row r="420" spans="1:239" ht="28.5">
      <c r="A420" s="67">
        <v>15.5</v>
      </c>
      <c r="B420" s="68" t="s">
        <v>643</v>
      </c>
      <c r="C420" s="39" t="s">
        <v>858</v>
      </c>
      <c r="D420" s="69">
        <v>3</v>
      </c>
      <c r="E420" s="70" t="s">
        <v>70</v>
      </c>
      <c r="F420" s="71">
        <v>270.45</v>
      </c>
      <c r="G420" s="40"/>
      <c r="H420" s="24"/>
      <c r="I420" s="47" t="s">
        <v>38</v>
      </c>
      <c r="J420" s="48">
        <f t="shared" si="44"/>
        <v>1</v>
      </c>
      <c r="K420" s="24" t="s">
        <v>39</v>
      </c>
      <c r="L420" s="24" t="s">
        <v>4</v>
      </c>
      <c r="M420" s="41"/>
      <c r="N420" s="24"/>
      <c r="O420" s="24"/>
      <c r="P420" s="46"/>
      <c r="Q420" s="24"/>
      <c r="R420" s="24"/>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59"/>
      <c r="BA420" s="42">
        <f t="shared" si="48"/>
        <v>811</v>
      </c>
      <c r="BB420" s="60">
        <f t="shared" si="49"/>
        <v>811</v>
      </c>
      <c r="BC420" s="56" t="str">
        <f t="shared" si="50"/>
        <v>INR  Eight Hundred &amp; Eleven  Only</v>
      </c>
      <c r="IA420" s="1">
        <v>15.5</v>
      </c>
      <c r="IB420" s="1" t="s">
        <v>643</v>
      </c>
      <c r="IC420" s="1" t="s">
        <v>858</v>
      </c>
      <c r="ID420" s="1">
        <v>3</v>
      </c>
      <c r="IE420" s="3" t="s">
        <v>70</v>
      </c>
    </row>
    <row r="421" spans="1:239" ht="28.5">
      <c r="A421" s="67">
        <v>15.51</v>
      </c>
      <c r="B421" s="68" t="s">
        <v>644</v>
      </c>
      <c r="C421" s="39" t="s">
        <v>859</v>
      </c>
      <c r="D421" s="69">
        <v>1</v>
      </c>
      <c r="E421" s="70" t="s">
        <v>70</v>
      </c>
      <c r="F421" s="71">
        <v>266.94</v>
      </c>
      <c r="G421" s="61">
        <v>7563</v>
      </c>
      <c r="H421" s="50"/>
      <c r="I421" s="51" t="s">
        <v>38</v>
      </c>
      <c r="J421" s="52">
        <f t="shared" si="44"/>
        <v>1</v>
      </c>
      <c r="K421" s="50" t="s">
        <v>39</v>
      </c>
      <c r="L421" s="50" t="s">
        <v>4</v>
      </c>
      <c r="M421" s="53"/>
      <c r="N421" s="50"/>
      <c r="O421" s="50"/>
      <c r="P421" s="54"/>
      <c r="Q421" s="50"/>
      <c r="R421" s="50"/>
      <c r="S421" s="54"/>
      <c r="T421" s="54"/>
      <c r="U421" s="54"/>
      <c r="V421" s="54"/>
      <c r="W421" s="54"/>
      <c r="X421" s="54"/>
      <c r="Y421" s="54"/>
      <c r="Z421" s="54"/>
      <c r="AA421" s="54"/>
      <c r="AB421" s="54"/>
      <c r="AC421" s="54"/>
      <c r="AD421" s="54"/>
      <c r="AE421" s="54"/>
      <c r="AF421" s="54"/>
      <c r="AG421" s="54"/>
      <c r="AH421" s="54"/>
      <c r="AI421" s="54"/>
      <c r="AJ421" s="54"/>
      <c r="AK421" s="54"/>
      <c r="AL421" s="54"/>
      <c r="AM421" s="54"/>
      <c r="AN421" s="54"/>
      <c r="AO421" s="54"/>
      <c r="AP421" s="54"/>
      <c r="AQ421" s="54"/>
      <c r="AR421" s="54"/>
      <c r="AS421" s="54"/>
      <c r="AT421" s="54"/>
      <c r="AU421" s="54"/>
      <c r="AV421" s="54"/>
      <c r="AW421" s="54"/>
      <c r="AX421" s="54"/>
      <c r="AY421" s="54"/>
      <c r="AZ421" s="54"/>
      <c r="BA421" s="42">
        <f t="shared" si="48"/>
        <v>267</v>
      </c>
      <c r="BB421" s="55">
        <f t="shared" si="49"/>
        <v>267</v>
      </c>
      <c r="BC421" s="56" t="str">
        <f t="shared" si="50"/>
        <v>INR  Two Hundred &amp; Sixty Seven  Only</v>
      </c>
      <c r="IA421" s="1">
        <v>15.51</v>
      </c>
      <c r="IB421" s="1" t="s">
        <v>644</v>
      </c>
      <c r="IC421" s="1" t="s">
        <v>859</v>
      </c>
      <c r="ID421" s="1">
        <v>1</v>
      </c>
      <c r="IE421" s="3" t="s">
        <v>70</v>
      </c>
    </row>
    <row r="422" spans="1:237" ht="57">
      <c r="A422" s="67">
        <v>15.52</v>
      </c>
      <c r="B422" s="68" t="s">
        <v>645</v>
      </c>
      <c r="C422" s="39" t="s">
        <v>860</v>
      </c>
      <c r="D422" s="79"/>
      <c r="E422" s="79"/>
      <c r="F422" s="79"/>
      <c r="G422" s="79"/>
      <c r="H422" s="79"/>
      <c r="I422" s="79"/>
      <c r="J422" s="79"/>
      <c r="K422" s="79"/>
      <c r="L422" s="79"/>
      <c r="M422" s="79"/>
      <c r="N422" s="79"/>
      <c r="O422" s="79"/>
      <c r="P422" s="79"/>
      <c r="Q422" s="79"/>
      <c r="R422" s="79"/>
      <c r="S422" s="79"/>
      <c r="T422" s="79"/>
      <c r="U422" s="79"/>
      <c r="V422" s="79"/>
      <c r="W422" s="79"/>
      <c r="X422" s="79"/>
      <c r="Y422" s="79"/>
      <c r="Z422" s="79"/>
      <c r="AA422" s="79"/>
      <c r="AB422" s="79"/>
      <c r="AC422" s="79"/>
      <c r="AD422" s="79"/>
      <c r="AE422" s="79"/>
      <c r="AF422" s="79"/>
      <c r="AG422" s="79"/>
      <c r="AH422" s="79"/>
      <c r="AI422" s="79"/>
      <c r="AJ422" s="79"/>
      <c r="AK422" s="79"/>
      <c r="AL422" s="79"/>
      <c r="AM422" s="79"/>
      <c r="AN422" s="79"/>
      <c r="AO422" s="79"/>
      <c r="AP422" s="79"/>
      <c r="AQ422" s="79"/>
      <c r="AR422" s="79"/>
      <c r="AS422" s="79"/>
      <c r="AT422" s="79"/>
      <c r="AU422" s="79"/>
      <c r="AV422" s="79"/>
      <c r="AW422" s="79"/>
      <c r="AX422" s="79"/>
      <c r="AY422" s="79"/>
      <c r="AZ422" s="79"/>
      <c r="BA422" s="79"/>
      <c r="BB422" s="79"/>
      <c r="BC422" s="79"/>
      <c r="IA422" s="1">
        <v>15.52</v>
      </c>
      <c r="IB422" s="1" t="s">
        <v>645</v>
      </c>
      <c r="IC422" s="1" t="s">
        <v>860</v>
      </c>
    </row>
    <row r="423" spans="1:237" ht="15.75">
      <c r="A423" s="67">
        <v>15.53</v>
      </c>
      <c r="B423" s="68" t="s">
        <v>639</v>
      </c>
      <c r="C423" s="39" t="s">
        <v>861</v>
      </c>
      <c r="D423" s="79"/>
      <c r="E423" s="79"/>
      <c r="F423" s="79"/>
      <c r="G423" s="79"/>
      <c r="H423" s="79"/>
      <c r="I423" s="79"/>
      <c r="J423" s="79"/>
      <c r="K423" s="79"/>
      <c r="L423" s="79"/>
      <c r="M423" s="79"/>
      <c r="N423" s="79"/>
      <c r="O423" s="79"/>
      <c r="P423" s="79"/>
      <c r="Q423" s="79"/>
      <c r="R423" s="79"/>
      <c r="S423" s="79"/>
      <c r="T423" s="79"/>
      <c r="U423" s="79"/>
      <c r="V423" s="79"/>
      <c r="W423" s="79"/>
      <c r="X423" s="79"/>
      <c r="Y423" s="79"/>
      <c r="Z423" s="79"/>
      <c r="AA423" s="79"/>
      <c r="AB423" s="79"/>
      <c r="AC423" s="79"/>
      <c r="AD423" s="79"/>
      <c r="AE423" s="79"/>
      <c r="AF423" s="79"/>
      <c r="AG423" s="79"/>
      <c r="AH423" s="79"/>
      <c r="AI423" s="79"/>
      <c r="AJ423" s="79"/>
      <c r="AK423" s="79"/>
      <c r="AL423" s="79"/>
      <c r="AM423" s="79"/>
      <c r="AN423" s="79"/>
      <c r="AO423" s="79"/>
      <c r="AP423" s="79"/>
      <c r="AQ423" s="79"/>
      <c r="AR423" s="79"/>
      <c r="AS423" s="79"/>
      <c r="AT423" s="79"/>
      <c r="AU423" s="79"/>
      <c r="AV423" s="79"/>
      <c r="AW423" s="79"/>
      <c r="AX423" s="79"/>
      <c r="AY423" s="79"/>
      <c r="AZ423" s="79"/>
      <c r="BA423" s="79"/>
      <c r="BB423" s="79"/>
      <c r="BC423" s="79"/>
      <c r="IA423" s="1">
        <v>15.53</v>
      </c>
      <c r="IB423" s="1" t="s">
        <v>639</v>
      </c>
      <c r="IC423" s="1" t="s">
        <v>861</v>
      </c>
    </row>
    <row r="424" spans="1:239" ht="42.75">
      <c r="A424" s="67">
        <v>15.54</v>
      </c>
      <c r="B424" s="68" t="s">
        <v>646</v>
      </c>
      <c r="C424" s="39" t="s">
        <v>862</v>
      </c>
      <c r="D424" s="69">
        <v>3</v>
      </c>
      <c r="E424" s="70" t="s">
        <v>70</v>
      </c>
      <c r="F424" s="71">
        <v>465.32</v>
      </c>
      <c r="G424" s="40"/>
      <c r="H424" s="24"/>
      <c r="I424" s="47" t="s">
        <v>38</v>
      </c>
      <c r="J424" s="48">
        <f t="shared" si="44"/>
        <v>1</v>
      </c>
      <c r="K424" s="24" t="s">
        <v>39</v>
      </c>
      <c r="L424" s="24" t="s">
        <v>4</v>
      </c>
      <c r="M424" s="41"/>
      <c r="N424" s="24"/>
      <c r="O424" s="24"/>
      <c r="P424" s="46"/>
      <c r="Q424" s="24"/>
      <c r="R424" s="24"/>
      <c r="S424" s="46"/>
      <c r="T424" s="46"/>
      <c r="U424" s="46"/>
      <c r="V424" s="46"/>
      <c r="W424" s="46"/>
      <c r="X424" s="46"/>
      <c r="Y424" s="46"/>
      <c r="Z424" s="46"/>
      <c r="AA424" s="46"/>
      <c r="AB424" s="46"/>
      <c r="AC424" s="46"/>
      <c r="AD424" s="46"/>
      <c r="AE424" s="46"/>
      <c r="AF424" s="46"/>
      <c r="AG424" s="46"/>
      <c r="AH424" s="46"/>
      <c r="AI424" s="46"/>
      <c r="AJ424" s="46"/>
      <c r="AK424" s="46"/>
      <c r="AL424" s="46"/>
      <c r="AM424" s="46"/>
      <c r="AN424" s="46"/>
      <c r="AO424" s="46"/>
      <c r="AP424" s="46"/>
      <c r="AQ424" s="46"/>
      <c r="AR424" s="46"/>
      <c r="AS424" s="46"/>
      <c r="AT424" s="46"/>
      <c r="AU424" s="46"/>
      <c r="AV424" s="46"/>
      <c r="AW424" s="46"/>
      <c r="AX424" s="46"/>
      <c r="AY424" s="46"/>
      <c r="AZ424" s="59"/>
      <c r="BA424" s="42">
        <f aca="true" t="shared" si="51" ref="BA424:BA432">ROUND(total_amount_ba($B$2,$D$2,D424,F424,J424,K424,M424),0)</f>
        <v>1396</v>
      </c>
      <c r="BB424" s="60">
        <f t="shared" si="49"/>
        <v>1396</v>
      </c>
      <c r="BC424" s="56" t="str">
        <f t="shared" si="50"/>
        <v>INR  One Thousand Three Hundred &amp; Ninety Six  Only</v>
      </c>
      <c r="IA424" s="1">
        <v>15.54</v>
      </c>
      <c r="IB424" s="1" t="s">
        <v>646</v>
      </c>
      <c r="IC424" s="1" t="s">
        <v>862</v>
      </c>
      <c r="ID424" s="1">
        <v>3</v>
      </c>
      <c r="IE424" s="3" t="s">
        <v>70</v>
      </c>
    </row>
    <row r="425" spans="1:237" ht="15.75">
      <c r="A425" s="67">
        <v>15.55</v>
      </c>
      <c r="B425" s="68" t="s">
        <v>647</v>
      </c>
      <c r="C425" s="39" t="s">
        <v>863</v>
      </c>
      <c r="D425" s="79"/>
      <c r="E425" s="79"/>
      <c r="F425" s="79"/>
      <c r="G425" s="79"/>
      <c r="H425" s="79"/>
      <c r="I425" s="79"/>
      <c r="J425" s="79"/>
      <c r="K425" s="79"/>
      <c r="L425" s="79"/>
      <c r="M425" s="79"/>
      <c r="N425" s="79"/>
      <c r="O425" s="79"/>
      <c r="P425" s="79"/>
      <c r="Q425" s="79"/>
      <c r="R425" s="79"/>
      <c r="S425" s="79"/>
      <c r="T425" s="79"/>
      <c r="U425" s="79"/>
      <c r="V425" s="79"/>
      <c r="W425" s="79"/>
      <c r="X425" s="79"/>
      <c r="Y425" s="79"/>
      <c r="Z425" s="79"/>
      <c r="AA425" s="79"/>
      <c r="AB425" s="79"/>
      <c r="AC425" s="79"/>
      <c r="AD425" s="79"/>
      <c r="AE425" s="79"/>
      <c r="AF425" s="79"/>
      <c r="AG425" s="79"/>
      <c r="AH425" s="79"/>
      <c r="AI425" s="79"/>
      <c r="AJ425" s="79"/>
      <c r="AK425" s="79"/>
      <c r="AL425" s="79"/>
      <c r="AM425" s="79"/>
      <c r="AN425" s="79"/>
      <c r="AO425" s="79"/>
      <c r="AP425" s="79"/>
      <c r="AQ425" s="79"/>
      <c r="AR425" s="79"/>
      <c r="AS425" s="79"/>
      <c r="AT425" s="79"/>
      <c r="AU425" s="79"/>
      <c r="AV425" s="79"/>
      <c r="AW425" s="79"/>
      <c r="AX425" s="79"/>
      <c r="AY425" s="79"/>
      <c r="AZ425" s="79"/>
      <c r="BA425" s="79"/>
      <c r="BB425" s="79"/>
      <c r="BC425" s="79"/>
      <c r="IA425" s="1">
        <v>15.55</v>
      </c>
      <c r="IB425" s="1" t="s">
        <v>647</v>
      </c>
      <c r="IC425" s="1" t="s">
        <v>863</v>
      </c>
    </row>
    <row r="426" spans="1:239" ht="42.75">
      <c r="A426" s="67">
        <v>15.56</v>
      </c>
      <c r="B426" s="68" t="s">
        <v>646</v>
      </c>
      <c r="C426" s="39" t="s">
        <v>864</v>
      </c>
      <c r="D426" s="69">
        <v>3</v>
      </c>
      <c r="E426" s="70" t="s">
        <v>70</v>
      </c>
      <c r="F426" s="71">
        <v>385.79</v>
      </c>
      <c r="G426" s="40"/>
      <c r="H426" s="24"/>
      <c r="I426" s="47" t="s">
        <v>38</v>
      </c>
      <c r="J426" s="48">
        <f>IF(I426="Less(-)",-1,1)</f>
        <v>1</v>
      </c>
      <c r="K426" s="24" t="s">
        <v>39</v>
      </c>
      <c r="L426" s="24" t="s">
        <v>4</v>
      </c>
      <c r="M426" s="41"/>
      <c r="N426" s="24"/>
      <c r="O426" s="24"/>
      <c r="P426" s="46"/>
      <c r="Q426" s="24"/>
      <c r="R426" s="24"/>
      <c r="S426" s="46"/>
      <c r="T426" s="46"/>
      <c r="U426" s="46"/>
      <c r="V426" s="46"/>
      <c r="W426" s="46"/>
      <c r="X426" s="46"/>
      <c r="Y426" s="46"/>
      <c r="Z426" s="46"/>
      <c r="AA426" s="46"/>
      <c r="AB426" s="46"/>
      <c r="AC426" s="46"/>
      <c r="AD426" s="46"/>
      <c r="AE426" s="46"/>
      <c r="AF426" s="46"/>
      <c r="AG426" s="46"/>
      <c r="AH426" s="46"/>
      <c r="AI426" s="46"/>
      <c r="AJ426" s="46"/>
      <c r="AK426" s="46"/>
      <c r="AL426" s="46"/>
      <c r="AM426" s="46"/>
      <c r="AN426" s="46"/>
      <c r="AO426" s="46"/>
      <c r="AP426" s="46"/>
      <c r="AQ426" s="46"/>
      <c r="AR426" s="46"/>
      <c r="AS426" s="46"/>
      <c r="AT426" s="46"/>
      <c r="AU426" s="46"/>
      <c r="AV426" s="46"/>
      <c r="AW426" s="46"/>
      <c r="AX426" s="46"/>
      <c r="AY426" s="46"/>
      <c r="AZ426" s="59"/>
      <c r="BA426" s="42">
        <f t="shared" si="51"/>
        <v>1157</v>
      </c>
      <c r="BB426" s="60">
        <f t="shared" si="49"/>
        <v>1157</v>
      </c>
      <c r="BC426" s="56" t="str">
        <f t="shared" si="50"/>
        <v>INR  One Thousand One Hundred &amp; Fifty Seven  Only</v>
      </c>
      <c r="IA426" s="1">
        <v>15.56</v>
      </c>
      <c r="IB426" s="1" t="s">
        <v>646</v>
      </c>
      <c r="IC426" s="1" t="s">
        <v>864</v>
      </c>
      <c r="ID426" s="1">
        <v>3</v>
      </c>
      <c r="IE426" s="3" t="s">
        <v>70</v>
      </c>
    </row>
    <row r="427" spans="1:237" ht="28.5">
      <c r="A427" s="67">
        <v>15.57</v>
      </c>
      <c r="B427" s="68" t="s">
        <v>648</v>
      </c>
      <c r="C427" s="39" t="s">
        <v>865</v>
      </c>
      <c r="D427" s="79"/>
      <c r="E427" s="79"/>
      <c r="F427" s="79"/>
      <c r="G427" s="79"/>
      <c r="H427" s="79"/>
      <c r="I427" s="79"/>
      <c r="J427" s="79"/>
      <c r="K427" s="79"/>
      <c r="L427" s="79"/>
      <c r="M427" s="79"/>
      <c r="N427" s="79"/>
      <c r="O427" s="79"/>
      <c r="P427" s="79"/>
      <c r="Q427" s="79"/>
      <c r="R427" s="79"/>
      <c r="S427" s="79"/>
      <c r="T427" s="79"/>
      <c r="U427" s="79"/>
      <c r="V427" s="79"/>
      <c r="W427" s="79"/>
      <c r="X427" s="79"/>
      <c r="Y427" s="79"/>
      <c r="Z427" s="79"/>
      <c r="AA427" s="79"/>
      <c r="AB427" s="79"/>
      <c r="AC427" s="79"/>
      <c r="AD427" s="79"/>
      <c r="AE427" s="79"/>
      <c r="AF427" s="79"/>
      <c r="AG427" s="79"/>
      <c r="AH427" s="79"/>
      <c r="AI427" s="79"/>
      <c r="AJ427" s="79"/>
      <c r="AK427" s="79"/>
      <c r="AL427" s="79"/>
      <c r="AM427" s="79"/>
      <c r="AN427" s="79"/>
      <c r="AO427" s="79"/>
      <c r="AP427" s="79"/>
      <c r="AQ427" s="79"/>
      <c r="AR427" s="79"/>
      <c r="AS427" s="79"/>
      <c r="AT427" s="79"/>
      <c r="AU427" s="79"/>
      <c r="AV427" s="79"/>
      <c r="AW427" s="79"/>
      <c r="AX427" s="79"/>
      <c r="AY427" s="79"/>
      <c r="AZ427" s="79"/>
      <c r="BA427" s="79"/>
      <c r="BB427" s="79"/>
      <c r="BC427" s="79"/>
      <c r="IA427" s="1">
        <v>15.57</v>
      </c>
      <c r="IB427" s="1" t="s">
        <v>648</v>
      </c>
      <c r="IC427" s="1" t="s">
        <v>865</v>
      </c>
    </row>
    <row r="428" spans="1:237" ht="15.75">
      <c r="A428" s="67">
        <v>15.58</v>
      </c>
      <c r="B428" s="68" t="s">
        <v>639</v>
      </c>
      <c r="C428" s="39" t="s">
        <v>866</v>
      </c>
      <c r="D428" s="79"/>
      <c r="E428" s="79"/>
      <c r="F428" s="79"/>
      <c r="G428" s="79"/>
      <c r="H428" s="79"/>
      <c r="I428" s="79"/>
      <c r="J428" s="79"/>
      <c r="K428" s="79"/>
      <c r="L428" s="79"/>
      <c r="M428" s="79"/>
      <c r="N428" s="79"/>
      <c r="O428" s="79"/>
      <c r="P428" s="79"/>
      <c r="Q428" s="79"/>
      <c r="R428" s="79"/>
      <c r="S428" s="79"/>
      <c r="T428" s="79"/>
      <c r="U428" s="79"/>
      <c r="V428" s="79"/>
      <c r="W428" s="79"/>
      <c r="X428" s="79"/>
      <c r="Y428" s="79"/>
      <c r="Z428" s="79"/>
      <c r="AA428" s="79"/>
      <c r="AB428" s="79"/>
      <c r="AC428" s="79"/>
      <c r="AD428" s="79"/>
      <c r="AE428" s="79"/>
      <c r="AF428" s="79"/>
      <c r="AG428" s="79"/>
      <c r="AH428" s="79"/>
      <c r="AI428" s="79"/>
      <c r="AJ428" s="79"/>
      <c r="AK428" s="79"/>
      <c r="AL428" s="79"/>
      <c r="AM428" s="79"/>
      <c r="AN428" s="79"/>
      <c r="AO428" s="79"/>
      <c r="AP428" s="79"/>
      <c r="AQ428" s="79"/>
      <c r="AR428" s="79"/>
      <c r="AS428" s="79"/>
      <c r="AT428" s="79"/>
      <c r="AU428" s="79"/>
      <c r="AV428" s="79"/>
      <c r="AW428" s="79"/>
      <c r="AX428" s="79"/>
      <c r="AY428" s="79"/>
      <c r="AZ428" s="79"/>
      <c r="BA428" s="79"/>
      <c r="BB428" s="79"/>
      <c r="BC428" s="79"/>
      <c r="IA428" s="1">
        <v>15.58</v>
      </c>
      <c r="IB428" s="1" t="s">
        <v>639</v>
      </c>
      <c r="IC428" s="1" t="s">
        <v>866</v>
      </c>
    </row>
    <row r="429" spans="1:239" ht="28.5">
      <c r="A429" s="67">
        <v>15.59</v>
      </c>
      <c r="B429" s="68" t="s">
        <v>646</v>
      </c>
      <c r="C429" s="39" t="s">
        <v>867</v>
      </c>
      <c r="D429" s="69">
        <v>1</v>
      </c>
      <c r="E429" s="70" t="s">
        <v>70</v>
      </c>
      <c r="F429" s="71">
        <v>362.07</v>
      </c>
      <c r="G429" s="66">
        <v>251680</v>
      </c>
      <c r="H429" s="50"/>
      <c r="I429" s="51" t="s">
        <v>38</v>
      </c>
      <c r="J429" s="52">
        <f>IF(I429="Less(-)",-1,1)</f>
        <v>1</v>
      </c>
      <c r="K429" s="50" t="s">
        <v>39</v>
      </c>
      <c r="L429" s="50" t="s">
        <v>4</v>
      </c>
      <c r="M429" s="53"/>
      <c r="N429" s="50"/>
      <c r="O429" s="50"/>
      <c r="P429" s="54"/>
      <c r="Q429" s="50"/>
      <c r="R429" s="50"/>
      <c r="S429" s="54"/>
      <c r="T429" s="54"/>
      <c r="U429" s="54"/>
      <c r="V429" s="54"/>
      <c r="W429" s="54"/>
      <c r="X429" s="54"/>
      <c r="Y429" s="54"/>
      <c r="Z429" s="54"/>
      <c r="AA429" s="54"/>
      <c r="AB429" s="54"/>
      <c r="AC429" s="54"/>
      <c r="AD429" s="54"/>
      <c r="AE429" s="54"/>
      <c r="AF429" s="54"/>
      <c r="AG429" s="54"/>
      <c r="AH429" s="54"/>
      <c r="AI429" s="54"/>
      <c r="AJ429" s="54"/>
      <c r="AK429" s="54"/>
      <c r="AL429" s="54"/>
      <c r="AM429" s="54"/>
      <c r="AN429" s="54"/>
      <c r="AO429" s="54"/>
      <c r="AP429" s="54"/>
      <c r="AQ429" s="54"/>
      <c r="AR429" s="54"/>
      <c r="AS429" s="54"/>
      <c r="AT429" s="54"/>
      <c r="AU429" s="54"/>
      <c r="AV429" s="54"/>
      <c r="AW429" s="54"/>
      <c r="AX429" s="54"/>
      <c r="AY429" s="54"/>
      <c r="AZ429" s="54"/>
      <c r="BA429" s="42">
        <f t="shared" si="51"/>
        <v>362</v>
      </c>
      <c r="BB429" s="55">
        <f>BA429+SUM(N429:AZ429)</f>
        <v>362</v>
      </c>
      <c r="BC429" s="56" t="str">
        <f>SpellNumber(L429,BB429)</f>
        <v>INR  Three Hundred &amp; Sixty Two  Only</v>
      </c>
      <c r="IA429" s="1">
        <v>15.59</v>
      </c>
      <c r="IB429" s="1" t="s">
        <v>646</v>
      </c>
      <c r="IC429" s="1" t="s">
        <v>867</v>
      </c>
      <c r="ID429" s="1">
        <v>1</v>
      </c>
      <c r="IE429" s="3" t="s">
        <v>70</v>
      </c>
    </row>
    <row r="430" spans="1:237" ht="57">
      <c r="A430" s="67">
        <v>15.6</v>
      </c>
      <c r="B430" s="68" t="s">
        <v>649</v>
      </c>
      <c r="C430" s="39" t="s">
        <v>868</v>
      </c>
      <c r="D430" s="79"/>
      <c r="E430" s="79"/>
      <c r="F430" s="79"/>
      <c r="G430" s="79"/>
      <c r="H430" s="79"/>
      <c r="I430" s="79"/>
      <c r="J430" s="79"/>
      <c r="K430" s="79"/>
      <c r="L430" s="79"/>
      <c r="M430" s="79"/>
      <c r="N430" s="79"/>
      <c r="O430" s="79"/>
      <c r="P430" s="79"/>
      <c r="Q430" s="79"/>
      <c r="R430" s="79"/>
      <c r="S430" s="79"/>
      <c r="T430" s="79"/>
      <c r="U430" s="79"/>
      <c r="V430" s="79"/>
      <c r="W430" s="79"/>
      <c r="X430" s="79"/>
      <c r="Y430" s="79"/>
      <c r="Z430" s="79"/>
      <c r="AA430" s="79"/>
      <c r="AB430" s="79"/>
      <c r="AC430" s="79"/>
      <c r="AD430" s="79"/>
      <c r="AE430" s="79"/>
      <c r="AF430" s="79"/>
      <c r="AG430" s="79"/>
      <c r="AH430" s="79"/>
      <c r="AI430" s="79"/>
      <c r="AJ430" s="79"/>
      <c r="AK430" s="79"/>
      <c r="AL430" s="79"/>
      <c r="AM430" s="79"/>
      <c r="AN430" s="79"/>
      <c r="AO430" s="79"/>
      <c r="AP430" s="79"/>
      <c r="AQ430" s="79"/>
      <c r="AR430" s="79"/>
      <c r="AS430" s="79"/>
      <c r="AT430" s="79"/>
      <c r="AU430" s="79"/>
      <c r="AV430" s="79"/>
      <c r="AW430" s="79"/>
      <c r="AX430" s="79"/>
      <c r="AY430" s="79"/>
      <c r="AZ430" s="79"/>
      <c r="BA430" s="79"/>
      <c r="BB430" s="79"/>
      <c r="BC430" s="79"/>
      <c r="IA430" s="1">
        <v>15.6</v>
      </c>
      <c r="IB430" s="1" t="s">
        <v>649</v>
      </c>
      <c r="IC430" s="1" t="s">
        <v>868</v>
      </c>
    </row>
    <row r="431" spans="1:237" ht="15.75">
      <c r="A431" s="67">
        <v>15.61</v>
      </c>
      <c r="B431" s="68" t="s">
        <v>650</v>
      </c>
      <c r="C431" s="39" t="s">
        <v>869</v>
      </c>
      <c r="D431" s="79"/>
      <c r="E431" s="79"/>
      <c r="F431" s="79"/>
      <c r="G431" s="79"/>
      <c r="H431" s="79"/>
      <c r="I431" s="79"/>
      <c r="J431" s="79"/>
      <c r="K431" s="79"/>
      <c r="L431" s="79"/>
      <c r="M431" s="79"/>
      <c r="N431" s="79"/>
      <c r="O431" s="79"/>
      <c r="P431" s="79"/>
      <c r="Q431" s="79"/>
      <c r="R431" s="79"/>
      <c r="S431" s="79"/>
      <c r="T431" s="79"/>
      <c r="U431" s="79"/>
      <c r="V431" s="79"/>
      <c r="W431" s="79"/>
      <c r="X431" s="79"/>
      <c r="Y431" s="79"/>
      <c r="Z431" s="79"/>
      <c r="AA431" s="79"/>
      <c r="AB431" s="79"/>
      <c r="AC431" s="79"/>
      <c r="AD431" s="79"/>
      <c r="AE431" s="79"/>
      <c r="AF431" s="79"/>
      <c r="AG431" s="79"/>
      <c r="AH431" s="79"/>
      <c r="AI431" s="79"/>
      <c r="AJ431" s="79"/>
      <c r="AK431" s="79"/>
      <c r="AL431" s="79"/>
      <c r="AM431" s="79"/>
      <c r="AN431" s="79"/>
      <c r="AO431" s="79"/>
      <c r="AP431" s="79"/>
      <c r="AQ431" s="79"/>
      <c r="AR431" s="79"/>
      <c r="AS431" s="79"/>
      <c r="AT431" s="79"/>
      <c r="AU431" s="79"/>
      <c r="AV431" s="79"/>
      <c r="AW431" s="79"/>
      <c r="AX431" s="79"/>
      <c r="AY431" s="79"/>
      <c r="AZ431" s="79"/>
      <c r="BA431" s="79"/>
      <c r="BB431" s="79"/>
      <c r="BC431" s="79"/>
      <c r="IA431" s="1">
        <v>15.61</v>
      </c>
      <c r="IB431" s="1" t="s">
        <v>650</v>
      </c>
      <c r="IC431" s="1" t="s">
        <v>869</v>
      </c>
    </row>
    <row r="432" spans="1:239" ht="42.75">
      <c r="A432" s="67">
        <v>15.62</v>
      </c>
      <c r="B432" s="68" t="s">
        <v>646</v>
      </c>
      <c r="C432" s="39" t="s">
        <v>870</v>
      </c>
      <c r="D432" s="69">
        <v>3</v>
      </c>
      <c r="E432" s="70" t="s">
        <v>70</v>
      </c>
      <c r="F432" s="71">
        <v>588.51</v>
      </c>
      <c r="G432" s="66">
        <v>68800</v>
      </c>
      <c r="H432" s="50"/>
      <c r="I432" s="51" t="s">
        <v>38</v>
      </c>
      <c r="J432" s="52">
        <f aca="true" t="shared" si="52" ref="J431:J494">IF(I432="Less(-)",-1,1)</f>
        <v>1</v>
      </c>
      <c r="K432" s="50" t="s">
        <v>39</v>
      </c>
      <c r="L432" s="50" t="s">
        <v>4</v>
      </c>
      <c r="M432" s="53"/>
      <c r="N432" s="50"/>
      <c r="O432" s="50"/>
      <c r="P432" s="54"/>
      <c r="Q432" s="50"/>
      <c r="R432" s="50"/>
      <c r="S432" s="54"/>
      <c r="T432" s="54"/>
      <c r="U432" s="54"/>
      <c r="V432" s="54"/>
      <c r="W432" s="54"/>
      <c r="X432" s="54"/>
      <c r="Y432" s="54"/>
      <c r="Z432" s="54"/>
      <c r="AA432" s="54"/>
      <c r="AB432" s="54"/>
      <c r="AC432" s="54"/>
      <c r="AD432" s="54"/>
      <c r="AE432" s="54"/>
      <c r="AF432" s="54"/>
      <c r="AG432" s="54"/>
      <c r="AH432" s="54"/>
      <c r="AI432" s="54"/>
      <c r="AJ432" s="54"/>
      <c r="AK432" s="54"/>
      <c r="AL432" s="54"/>
      <c r="AM432" s="54"/>
      <c r="AN432" s="54"/>
      <c r="AO432" s="54"/>
      <c r="AP432" s="54"/>
      <c r="AQ432" s="54"/>
      <c r="AR432" s="54"/>
      <c r="AS432" s="54"/>
      <c r="AT432" s="54"/>
      <c r="AU432" s="54"/>
      <c r="AV432" s="54"/>
      <c r="AW432" s="54"/>
      <c r="AX432" s="54"/>
      <c r="AY432" s="54"/>
      <c r="AZ432" s="54"/>
      <c r="BA432" s="42">
        <f t="shared" si="51"/>
        <v>1766</v>
      </c>
      <c r="BB432" s="55">
        <f>BA432+SUM(N432:AZ432)</f>
        <v>1766</v>
      </c>
      <c r="BC432" s="56" t="str">
        <f>SpellNumber(L432,BB432)</f>
        <v>INR  One Thousand Seven Hundred &amp; Sixty Six  Only</v>
      </c>
      <c r="IA432" s="1">
        <v>15.62</v>
      </c>
      <c r="IB432" s="1" t="s">
        <v>646</v>
      </c>
      <c r="IC432" s="1" t="s">
        <v>870</v>
      </c>
      <c r="ID432" s="1">
        <v>3</v>
      </c>
      <c r="IE432" s="3" t="s">
        <v>70</v>
      </c>
    </row>
    <row r="433" spans="1:237" ht="15.75">
      <c r="A433" s="67">
        <v>15.63</v>
      </c>
      <c r="B433" s="68" t="s">
        <v>651</v>
      </c>
      <c r="C433" s="39" t="s">
        <v>871</v>
      </c>
      <c r="D433" s="79"/>
      <c r="E433" s="79"/>
      <c r="F433" s="79"/>
      <c r="G433" s="79"/>
      <c r="H433" s="79"/>
      <c r="I433" s="79"/>
      <c r="J433" s="79"/>
      <c r="K433" s="79"/>
      <c r="L433" s="79"/>
      <c r="M433" s="79"/>
      <c r="N433" s="79"/>
      <c r="O433" s="79"/>
      <c r="P433" s="79"/>
      <c r="Q433" s="79"/>
      <c r="R433" s="79"/>
      <c r="S433" s="79"/>
      <c r="T433" s="79"/>
      <c r="U433" s="79"/>
      <c r="V433" s="79"/>
      <c r="W433" s="79"/>
      <c r="X433" s="79"/>
      <c r="Y433" s="79"/>
      <c r="Z433" s="79"/>
      <c r="AA433" s="79"/>
      <c r="AB433" s="79"/>
      <c r="AC433" s="79"/>
      <c r="AD433" s="79"/>
      <c r="AE433" s="79"/>
      <c r="AF433" s="79"/>
      <c r="AG433" s="79"/>
      <c r="AH433" s="79"/>
      <c r="AI433" s="79"/>
      <c r="AJ433" s="79"/>
      <c r="AK433" s="79"/>
      <c r="AL433" s="79"/>
      <c r="AM433" s="79"/>
      <c r="AN433" s="79"/>
      <c r="AO433" s="79"/>
      <c r="AP433" s="79"/>
      <c r="AQ433" s="79"/>
      <c r="AR433" s="79"/>
      <c r="AS433" s="79"/>
      <c r="AT433" s="79"/>
      <c r="AU433" s="79"/>
      <c r="AV433" s="79"/>
      <c r="AW433" s="79"/>
      <c r="AX433" s="79"/>
      <c r="AY433" s="79"/>
      <c r="AZ433" s="79"/>
      <c r="BA433" s="79"/>
      <c r="BB433" s="79"/>
      <c r="BC433" s="79"/>
      <c r="IA433" s="1">
        <v>15.63</v>
      </c>
      <c r="IB433" s="1" t="s">
        <v>651</v>
      </c>
      <c r="IC433" s="1" t="s">
        <v>871</v>
      </c>
    </row>
    <row r="434" spans="1:239" ht="42.75">
      <c r="A434" s="67">
        <v>15.64</v>
      </c>
      <c r="B434" s="68" t="s">
        <v>646</v>
      </c>
      <c r="C434" s="39" t="s">
        <v>872</v>
      </c>
      <c r="D434" s="69">
        <v>3</v>
      </c>
      <c r="E434" s="70" t="s">
        <v>70</v>
      </c>
      <c r="F434" s="71">
        <v>503.11</v>
      </c>
      <c r="G434" s="40"/>
      <c r="H434" s="24"/>
      <c r="I434" s="47" t="s">
        <v>38</v>
      </c>
      <c r="J434" s="48">
        <f t="shared" si="52"/>
        <v>1</v>
      </c>
      <c r="K434" s="24" t="s">
        <v>39</v>
      </c>
      <c r="L434" s="24" t="s">
        <v>4</v>
      </c>
      <c r="M434" s="41"/>
      <c r="N434" s="24"/>
      <c r="O434" s="24"/>
      <c r="P434" s="46"/>
      <c r="Q434" s="24"/>
      <c r="R434" s="24"/>
      <c r="S434" s="46"/>
      <c r="T434" s="46"/>
      <c r="U434" s="46"/>
      <c r="V434" s="46"/>
      <c r="W434" s="46"/>
      <c r="X434" s="46"/>
      <c r="Y434" s="46"/>
      <c r="Z434" s="46"/>
      <c r="AA434" s="46"/>
      <c r="AB434" s="46"/>
      <c r="AC434" s="46"/>
      <c r="AD434" s="46"/>
      <c r="AE434" s="46"/>
      <c r="AF434" s="46"/>
      <c r="AG434" s="46"/>
      <c r="AH434" s="46"/>
      <c r="AI434" s="46"/>
      <c r="AJ434" s="46"/>
      <c r="AK434" s="46"/>
      <c r="AL434" s="46"/>
      <c r="AM434" s="46"/>
      <c r="AN434" s="46"/>
      <c r="AO434" s="46"/>
      <c r="AP434" s="46"/>
      <c r="AQ434" s="46"/>
      <c r="AR434" s="46"/>
      <c r="AS434" s="46"/>
      <c r="AT434" s="46"/>
      <c r="AU434" s="46"/>
      <c r="AV434" s="46"/>
      <c r="AW434" s="46"/>
      <c r="AX434" s="46"/>
      <c r="AY434" s="46"/>
      <c r="AZ434" s="59"/>
      <c r="BA434" s="42">
        <f>ROUND(total_amount_ba($B$2,$D$2,D434,F434,J434,K434,M434),0)</f>
        <v>1509</v>
      </c>
      <c r="BB434" s="60">
        <f>BA434+SUM(N434:AZ434)</f>
        <v>1509</v>
      </c>
      <c r="BC434" s="56" t="str">
        <f>SpellNumber(L434,BB434)</f>
        <v>INR  One Thousand Five Hundred &amp; Nine  Only</v>
      </c>
      <c r="IA434" s="1">
        <v>15.64</v>
      </c>
      <c r="IB434" s="1" t="s">
        <v>646</v>
      </c>
      <c r="IC434" s="1" t="s">
        <v>872</v>
      </c>
      <c r="ID434" s="1">
        <v>3</v>
      </c>
      <c r="IE434" s="3" t="s">
        <v>70</v>
      </c>
    </row>
    <row r="435" spans="1:237" ht="28.5">
      <c r="A435" s="67">
        <v>15.65</v>
      </c>
      <c r="B435" s="68" t="s">
        <v>652</v>
      </c>
      <c r="C435" s="39" t="s">
        <v>873</v>
      </c>
      <c r="D435" s="79"/>
      <c r="E435" s="79"/>
      <c r="F435" s="79"/>
      <c r="G435" s="79"/>
      <c r="H435" s="79"/>
      <c r="I435" s="79"/>
      <c r="J435" s="79"/>
      <c r="K435" s="79"/>
      <c r="L435" s="79"/>
      <c r="M435" s="79"/>
      <c r="N435" s="79"/>
      <c r="O435" s="79"/>
      <c r="P435" s="79"/>
      <c r="Q435" s="79"/>
      <c r="R435" s="79"/>
      <c r="S435" s="79"/>
      <c r="T435" s="79"/>
      <c r="U435" s="79"/>
      <c r="V435" s="79"/>
      <c r="W435" s="79"/>
      <c r="X435" s="79"/>
      <c r="Y435" s="79"/>
      <c r="Z435" s="79"/>
      <c r="AA435" s="79"/>
      <c r="AB435" s="79"/>
      <c r="AC435" s="79"/>
      <c r="AD435" s="79"/>
      <c r="AE435" s="79"/>
      <c r="AF435" s="79"/>
      <c r="AG435" s="79"/>
      <c r="AH435" s="79"/>
      <c r="AI435" s="79"/>
      <c r="AJ435" s="79"/>
      <c r="AK435" s="79"/>
      <c r="AL435" s="79"/>
      <c r="AM435" s="79"/>
      <c r="AN435" s="79"/>
      <c r="AO435" s="79"/>
      <c r="AP435" s="79"/>
      <c r="AQ435" s="79"/>
      <c r="AR435" s="79"/>
      <c r="AS435" s="79"/>
      <c r="AT435" s="79"/>
      <c r="AU435" s="79"/>
      <c r="AV435" s="79"/>
      <c r="AW435" s="79"/>
      <c r="AX435" s="79"/>
      <c r="AY435" s="79"/>
      <c r="AZ435" s="79"/>
      <c r="BA435" s="79"/>
      <c r="BB435" s="79"/>
      <c r="BC435" s="79"/>
      <c r="IA435" s="1">
        <v>15.65</v>
      </c>
      <c r="IB435" s="1" t="s">
        <v>652</v>
      </c>
      <c r="IC435" s="1" t="s">
        <v>873</v>
      </c>
    </row>
    <row r="436" spans="1:237" ht="15.75">
      <c r="A436" s="67">
        <v>15.66</v>
      </c>
      <c r="B436" s="68" t="s">
        <v>650</v>
      </c>
      <c r="C436" s="39" t="s">
        <v>874</v>
      </c>
      <c r="D436" s="79"/>
      <c r="E436" s="79"/>
      <c r="F436" s="79"/>
      <c r="G436" s="79"/>
      <c r="H436" s="79"/>
      <c r="I436" s="79"/>
      <c r="J436" s="79"/>
      <c r="K436" s="79"/>
      <c r="L436" s="79"/>
      <c r="M436" s="79"/>
      <c r="N436" s="79"/>
      <c r="O436" s="79"/>
      <c r="P436" s="79"/>
      <c r="Q436" s="79"/>
      <c r="R436" s="79"/>
      <c r="S436" s="79"/>
      <c r="T436" s="79"/>
      <c r="U436" s="79"/>
      <c r="V436" s="79"/>
      <c r="W436" s="79"/>
      <c r="X436" s="79"/>
      <c r="Y436" s="79"/>
      <c r="Z436" s="79"/>
      <c r="AA436" s="79"/>
      <c r="AB436" s="79"/>
      <c r="AC436" s="79"/>
      <c r="AD436" s="79"/>
      <c r="AE436" s="79"/>
      <c r="AF436" s="79"/>
      <c r="AG436" s="79"/>
      <c r="AH436" s="79"/>
      <c r="AI436" s="79"/>
      <c r="AJ436" s="79"/>
      <c r="AK436" s="79"/>
      <c r="AL436" s="79"/>
      <c r="AM436" s="79"/>
      <c r="AN436" s="79"/>
      <c r="AO436" s="79"/>
      <c r="AP436" s="79"/>
      <c r="AQ436" s="79"/>
      <c r="AR436" s="79"/>
      <c r="AS436" s="79"/>
      <c r="AT436" s="79"/>
      <c r="AU436" s="79"/>
      <c r="AV436" s="79"/>
      <c r="AW436" s="79"/>
      <c r="AX436" s="79"/>
      <c r="AY436" s="79"/>
      <c r="AZ436" s="79"/>
      <c r="BA436" s="79"/>
      <c r="BB436" s="79"/>
      <c r="BC436" s="79"/>
      <c r="IA436" s="1">
        <v>15.66</v>
      </c>
      <c r="IB436" s="1" t="s">
        <v>650</v>
      </c>
      <c r="IC436" s="1" t="s">
        <v>874</v>
      </c>
    </row>
    <row r="437" spans="1:239" ht="28.5">
      <c r="A437" s="67">
        <v>15.67</v>
      </c>
      <c r="B437" s="68" t="s">
        <v>646</v>
      </c>
      <c r="C437" s="39" t="s">
        <v>875</v>
      </c>
      <c r="D437" s="69">
        <v>1</v>
      </c>
      <c r="E437" s="70" t="s">
        <v>70</v>
      </c>
      <c r="F437" s="71">
        <v>508.72</v>
      </c>
      <c r="G437" s="40"/>
      <c r="H437" s="24"/>
      <c r="I437" s="47" t="s">
        <v>38</v>
      </c>
      <c r="J437" s="48">
        <f t="shared" si="52"/>
        <v>1</v>
      </c>
      <c r="K437" s="24" t="s">
        <v>39</v>
      </c>
      <c r="L437" s="24" t="s">
        <v>4</v>
      </c>
      <c r="M437" s="41"/>
      <c r="N437" s="24"/>
      <c r="O437" s="24"/>
      <c r="P437" s="46"/>
      <c r="Q437" s="24"/>
      <c r="R437" s="24"/>
      <c r="S437" s="46"/>
      <c r="T437" s="46"/>
      <c r="U437" s="46"/>
      <c r="V437" s="46"/>
      <c r="W437" s="46"/>
      <c r="X437" s="46"/>
      <c r="Y437" s="46"/>
      <c r="Z437" s="46"/>
      <c r="AA437" s="46"/>
      <c r="AB437" s="46"/>
      <c r="AC437" s="46"/>
      <c r="AD437" s="46"/>
      <c r="AE437" s="46"/>
      <c r="AF437" s="46"/>
      <c r="AG437" s="46"/>
      <c r="AH437" s="46"/>
      <c r="AI437" s="46"/>
      <c r="AJ437" s="46"/>
      <c r="AK437" s="46"/>
      <c r="AL437" s="46"/>
      <c r="AM437" s="46"/>
      <c r="AN437" s="46"/>
      <c r="AO437" s="46"/>
      <c r="AP437" s="46"/>
      <c r="AQ437" s="46"/>
      <c r="AR437" s="46"/>
      <c r="AS437" s="46"/>
      <c r="AT437" s="46"/>
      <c r="AU437" s="46"/>
      <c r="AV437" s="46"/>
      <c r="AW437" s="46"/>
      <c r="AX437" s="46"/>
      <c r="AY437" s="46"/>
      <c r="AZ437" s="59"/>
      <c r="BA437" s="42">
        <f>ROUND(total_amount_ba($B$2,$D$2,D437,F437,J437,K437,M437),0)</f>
        <v>509</v>
      </c>
      <c r="BB437" s="60">
        <f>BA437+SUM(N437:AZ437)</f>
        <v>509</v>
      </c>
      <c r="BC437" s="56" t="str">
        <f>SpellNumber(L437,BB437)</f>
        <v>INR  Five Hundred &amp; Nine  Only</v>
      </c>
      <c r="IA437" s="1">
        <v>15.67</v>
      </c>
      <c r="IB437" s="1" t="s">
        <v>646</v>
      </c>
      <c r="IC437" s="1" t="s">
        <v>875</v>
      </c>
      <c r="ID437" s="1">
        <v>1</v>
      </c>
      <c r="IE437" s="3" t="s">
        <v>70</v>
      </c>
    </row>
    <row r="438" spans="1:237" ht="15.75">
      <c r="A438" s="67">
        <v>15.68</v>
      </c>
      <c r="B438" s="68" t="s">
        <v>654</v>
      </c>
      <c r="C438" s="39" t="s">
        <v>876</v>
      </c>
      <c r="D438" s="79"/>
      <c r="E438" s="79"/>
      <c r="F438" s="79"/>
      <c r="G438" s="79"/>
      <c r="H438" s="79"/>
      <c r="I438" s="79"/>
      <c r="J438" s="79"/>
      <c r="K438" s="79"/>
      <c r="L438" s="79"/>
      <c r="M438" s="79"/>
      <c r="N438" s="79"/>
      <c r="O438" s="79"/>
      <c r="P438" s="79"/>
      <c r="Q438" s="79"/>
      <c r="R438" s="79"/>
      <c r="S438" s="79"/>
      <c r="T438" s="79"/>
      <c r="U438" s="79"/>
      <c r="V438" s="79"/>
      <c r="W438" s="79"/>
      <c r="X438" s="79"/>
      <c r="Y438" s="79"/>
      <c r="Z438" s="79"/>
      <c r="AA438" s="79"/>
      <c r="AB438" s="79"/>
      <c r="AC438" s="79"/>
      <c r="AD438" s="79"/>
      <c r="AE438" s="79"/>
      <c r="AF438" s="79"/>
      <c r="AG438" s="79"/>
      <c r="AH438" s="79"/>
      <c r="AI438" s="79"/>
      <c r="AJ438" s="79"/>
      <c r="AK438" s="79"/>
      <c r="AL438" s="79"/>
      <c r="AM438" s="79"/>
      <c r="AN438" s="79"/>
      <c r="AO438" s="79"/>
      <c r="AP438" s="79"/>
      <c r="AQ438" s="79"/>
      <c r="AR438" s="79"/>
      <c r="AS438" s="79"/>
      <c r="AT438" s="79"/>
      <c r="AU438" s="79"/>
      <c r="AV438" s="79"/>
      <c r="AW438" s="79"/>
      <c r="AX438" s="79"/>
      <c r="AY438" s="79"/>
      <c r="AZ438" s="79"/>
      <c r="BA438" s="79"/>
      <c r="BB438" s="79"/>
      <c r="BC438" s="79"/>
      <c r="IA438" s="1">
        <v>15.68</v>
      </c>
      <c r="IB438" s="1" t="s">
        <v>654</v>
      </c>
      <c r="IC438" s="1" t="s">
        <v>876</v>
      </c>
    </row>
    <row r="439" spans="1:237" ht="15.75">
      <c r="A439" s="67">
        <v>15.69</v>
      </c>
      <c r="B439" s="68" t="s">
        <v>500</v>
      </c>
      <c r="C439" s="39" t="s">
        <v>877</v>
      </c>
      <c r="D439" s="79"/>
      <c r="E439" s="79"/>
      <c r="F439" s="79"/>
      <c r="G439" s="79"/>
      <c r="H439" s="79"/>
      <c r="I439" s="79"/>
      <c r="J439" s="79"/>
      <c r="K439" s="79"/>
      <c r="L439" s="79"/>
      <c r="M439" s="79"/>
      <c r="N439" s="79"/>
      <c r="O439" s="79"/>
      <c r="P439" s="79"/>
      <c r="Q439" s="79"/>
      <c r="R439" s="79"/>
      <c r="S439" s="79"/>
      <c r="T439" s="79"/>
      <c r="U439" s="79"/>
      <c r="V439" s="79"/>
      <c r="W439" s="79"/>
      <c r="X439" s="79"/>
      <c r="Y439" s="79"/>
      <c r="Z439" s="79"/>
      <c r="AA439" s="79"/>
      <c r="AB439" s="79"/>
      <c r="AC439" s="79"/>
      <c r="AD439" s="79"/>
      <c r="AE439" s="79"/>
      <c r="AF439" s="79"/>
      <c r="AG439" s="79"/>
      <c r="AH439" s="79"/>
      <c r="AI439" s="79"/>
      <c r="AJ439" s="79"/>
      <c r="AK439" s="79"/>
      <c r="AL439" s="79"/>
      <c r="AM439" s="79"/>
      <c r="AN439" s="79"/>
      <c r="AO439" s="79"/>
      <c r="AP439" s="79"/>
      <c r="AQ439" s="79"/>
      <c r="AR439" s="79"/>
      <c r="AS439" s="79"/>
      <c r="AT439" s="79"/>
      <c r="AU439" s="79"/>
      <c r="AV439" s="79"/>
      <c r="AW439" s="79"/>
      <c r="AX439" s="79"/>
      <c r="AY439" s="79"/>
      <c r="AZ439" s="79"/>
      <c r="BA439" s="79"/>
      <c r="BB439" s="79"/>
      <c r="BC439" s="79"/>
      <c r="IA439" s="1">
        <v>15.69</v>
      </c>
      <c r="IB439" s="1" t="s">
        <v>500</v>
      </c>
      <c r="IC439" s="1" t="s">
        <v>877</v>
      </c>
    </row>
    <row r="440" spans="1:239" ht="28.5">
      <c r="A440" s="67">
        <v>15.7</v>
      </c>
      <c r="B440" s="68" t="s">
        <v>646</v>
      </c>
      <c r="C440" s="39" t="s">
        <v>878</v>
      </c>
      <c r="D440" s="69">
        <v>3</v>
      </c>
      <c r="E440" s="70" t="s">
        <v>70</v>
      </c>
      <c r="F440" s="71">
        <v>350.37</v>
      </c>
      <c r="G440" s="66">
        <v>37800</v>
      </c>
      <c r="H440" s="50"/>
      <c r="I440" s="51" t="s">
        <v>38</v>
      </c>
      <c r="J440" s="52">
        <f t="shared" si="52"/>
        <v>1</v>
      </c>
      <c r="K440" s="50" t="s">
        <v>39</v>
      </c>
      <c r="L440" s="50" t="s">
        <v>4</v>
      </c>
      <c r="M440" s="53"/>
      <c r="N440" s="50"/>
      <c r="O440" s="50"/>
      <c r="P440" s="54"/>
      <c r="Q440" s="50"/>
      <c r="R440" s="50"/>
      <c r="S440" s="54"/>
      <c r="T440" s="54"/>
      <c r="U440" s="54"/>
      <c r="V440" s="54"/>
      <c r="W440" s="54"/>
      <c r="X440" s="54"/>
      <c r="Y440" s="54"/>
      <c r="Z440" s="54"/>
      <c r="AA440" s="54"/>
      <c r="AB440" s="54"/>
      <c r="AC440" s="54"/>
      <c r="AD440" s="54"/>
      <c r="AE440" s="54"/>
      <c r="AF440" s="54"/>
      <c r="AG440" s="54"/>
      <c r="AH440" s="54"/>
      <c r="AI440" s="54"/>
      <c r="AJ440" s="54"/>
      <c r="AK440" s="54"/>
      <c r="AL440" s="54"/>
      <c r="AM440" s="54"/>
      <c r="AN440" s="54"/>
      <c r="AO440" s="54"/>
      <c r="AP440" s="54"/>
      <c r="AQ440" s="54"/>
      <c r="AR440" s="54"/>
      <c r="AS440" s="54"/>
      <c r="AT440" s="54"/>
      <c r="AU440" s="54"/>
      <c r="AV440" s="54"/>
      <c r="AW440" s="54"/>
      <c r="AX440" s="54"/>
      <c r="AY440" s="54"/>
      <c r="AZ440" s="54"/>
      <c r="BA440" s="42">
        <f>ROUND(total_amount_ba($B$2,$D$2,D440,F440,J440,K440,M440),0)</f>
        <v>1051</v>
      </c>
      <c r="BB440" s="55">
        <f>BA440+SUM(N440:AZ440)</f>
        <v>1051</v>
      </c>
      <c r="BC440" s="56" t="str">
        <f>SpellNumber(L440,BB440)</f>
        <v>INR  One Thousand  &amp;Fifty One  Only</v>
      </c>
      <c r="IA440" s="1">
        <v>15.7</v>
      </c>
      <c r="IB440" s="1" t="s">
        <v>646</v>
      </c>
      <c r="IC440" s="1" t="s">
        <v>878</v>
      </c>
      <c r="ID440" s="1">
        <v>3</v>
      </c>
      <c r="IE440" s="3" t="s">
        <v>70</v>
      </c>
    </row>
    <row r="441" spans="1:237" ht="15.75">
      <c r="A441" s="67">
        <v>15.71</v>
      </c>
      <c r="B441" s="68" t="s">
        <v>653</v>
      </c>
      <c r="C441" s="39" t="s">
        <v>879</v>
      </c>
      <c r="D441" s="79"/>
      <c r="E441" s="79"/>
      <c r="F441" s="79"/>
      <c r="G441" s="79"/>
      <c r="H441" s="79"/>
      <c r="I441" s="79"/>
      <c r="J441" s="79"/>
      <c r="K441" s="79"/>
      <c r="L441" s="79"/>
      <c r="M441" s="79"/>
      <c r="N441" s="79"/>
      <c r="O441" s="79"/>
      <c r="P441" s="79"/>
      <c r="Q441" s="79"/>
      <c r="R441" s="79"/>
      <c r="S441" s="79"/>
      <c r="T441" s="79"/>
      <c r="U441" s="79"/>
      <c r="V441" s="79"/>
      <c r="W441" s="79"/>
      <c r="X441" s="79"/>
      <c r="Y441" s="79"/>
      <c r="Z441" s="79"/>
      <c r="AA441" s="79"/>
      <c r="AB441" s="79"/>
      <c r="AC441" s="79"/>
      <c r="AD441" s="79"/>
      <c r="AE441" s="79"/>
      <c r="AF441" s="79"/>
      <c r="AG441" s="79"/>
      <c r="AH441" s="79"/>
      <c r="AI441" s="79"/>
      <c r="AJ441" s="79"/>
      <c r="AK441" s="79"/>
      <c r="AL441" s="79"/>
      <c r="AM441" s="79"/>
      <c r="AN441" s="79"/>
      <c r="AO441" s="79"/>
      <c r="AP441" s="79"/>
      <c r="AQ441" s="79"/>
      <c r="AR441" s="79"/>
      <c r="AS441" s="79"/>
      <c r="AT441" s="79"/>
      <c r="AU441" s="79"/>
      <c r="AV441" s="79"/>
      <c r="AW441" s="79"/>
      <c r="AX441" s="79"/>
      <c r="AY441" s="79"/>
      <c r="AZ441" s="79"/>
      <c r="BA441" s="79"/>
      <c r="BB441" s="79"/>
      <c r="BC441" s="79"/>
      <c r="IA441" s="1">
        <v>15.71</v>
      </c>
      <c r="IB441" s="1" t="s">
        <v>653</v>
      </c>
      <c r="IC441" s="1" t="s">
        <v>879</v>
      </c>
    </row>
    <row r="442" spans="1:239" ht="28.5">
      <c r="A442" s="67">
        <v>15.72</v>
      </c>
      <c r="B442" s="68" t="s">
        <v>646</v>
      </c>
      <c r="C442" s="39" t="s">
        <v>880</v>
      </c>
      <c r="D442" s="69">
        <v>3</v>
      </c>
      <c r="E442" s="70" t="s">
        <v>70</v>
      </c>
      <c r="F442" s="71">
        <v>238</v>
      </c>
      <c r="G442" s="66">
        <v>37800</v>
      </c>
      <c r="H442" s="50"/>
      <c r="I442" s="51" t="s">
        <v>38</v>
      </c>
      <c r="J442" s="52">
        <f t="shared" si="52"/>
        <v>1</v>
      </c>
      <c r="K442" s="50" t="s">
        <v>39</v>
      </c>
      <c r="L442" s="50" t="s">
        <v>4</v>
      </c>
      <c r="M442" s="53"/>
      <c r="N442" s="50"/>
      <c r="O442" s="50"/>
      <c r="P442" s="54"/>
      <c r="Q442" s="50"/>
      <c r="R442" s="50"/>
      <c r="S442" s="54"/>
      <c r="T442" s="54"/>
      <c r="U442" s="54"/>
      <c r="V442" s="54"/>
      <c r="W442" s="54"/>
      <c r="X442" s="54"/>
      <c r="Y442" s="54"/>
      <c r="Z442" s="54"/>
      <c r="AA442" s="54"/>
      <c r="AB442" s="54"/>
      <c r="AC442" s="54"/>
      <c r="AD442" s="54"/>
      <c r="AE442" s="54"/>
      <c r="AF442" s="54"/>
      <c r="AG442" s="54"/>
      <c r="AH442" s="54"/>
      <c r="AI442" s="54"/>
      <c r="AJ442" s="54"/>
      <c r="AK442" s="54"/>
      <c r="AL442" s="54"/>
      <c r="AM442" s="54"/>
      <c r="AN442" s="54"/>
      <c r="AO442" s="54"/>
      <c r="AP442" s="54"/>
      <c r="AQ442" s="54"/>
      <c r="AR442" s="54"/>
      <c r="AS442" s="54"/>
      <c r="AT442" s="54"/>
      <c r="AU442" s="54"/>
      <c r="AV442" s="54"/>
      <c r="AW442" s="54"/>
      <c r="AX442" s="54"/>
      <c r="AY442" s="54"/>
      <c r="AZ442" s="54"/>
      <c r="BA442" s="42">
        <f>ROUND(total_amount_ba($B$2,$D$2,D442,F442,J442,K442,M442),0)</f>
        <v>714</v>
      </c>
      <c r="BB442" s="55">
        <f>BA442+SUM(N442:AZ442)</f>
        <v>714</v>
      </c>
      <c r="BC442" s="56" t="str">
        <f>SpellNumber(L442,BB442)</f>
        <v>INR  Seven Hundred &amp; Fourteen  Only</v>
      </c>
      <c r="IA442" s="1">
        <v>15.72</v>
      </c>
      <c r="IB442" s="1" t="s">
        <v>646</v>
      </c>
      <c r="IC442" s="1" t="s">
        <v>880</v>
      </c>
      <c r="ID442" s="1">
        <v>3</v>
      </c>
      <c r="IE442" s="3" t="s">
        <v>70</v>
      </c>
    </row>
    <row r="443" spans="1:237" ht="42.75">
      <c r="A443" s="67">
        <v>15.73</v>
      </c>
      <c r="B443" s="68" t="s">
        <v>655</v>
      </c>
      <c r="C443" s="39" t="s">
        <v>881</v>
      </c>
      <c r="D443" s="79"/>
      <c r="E443" s="79"/>
      <c r="F443" s="79"/>
      <c r="G443" s="79"/>
      <c r="H443" s="79"/>
      <c r="I443" s="79"/>
      <c r="J443" s="79"/>
      <c r="K443" s="79"/>
      <c r="L443" s="79"/>
      <c r="M443" s="79"/>
      <c r="N443" s="79"/>
      <c r="O443" s="79"/>
      <c r="P443" s="79"/>
      <c r="Q443" s="79"/>
      <c r="R443" s="79"/>
      <c r="S443" s="79"/>
      <c r="T443" s="79"/>
      <c r="U443" s="79"/>
      <c r="V443" s="79"/>
      <c r="W443" s="79"/>
      <c r="X443" s="79"/>
      <c r="Y443" s="79"/>
      <c r="Z443" s="79"/>
      <c r="AA443" s="79"/>
      <c r="AB443" s="79"/>
      <c r="AC443" s="79"/>
      <c r="AD443" s="79"/>
      <c r="AE443" s="79"/>
      <c r="AF443" s="79"/>
      <c r="AG443" s="79"/>
      <c r="AH443" s="79"/>
      <c r="AI443" s="79"/>
      <c r="AJ443" s="79"/>
      <c r="AK443" s="79"/>
      <c r="AL443" s="79"/>
      <c r="AM443" s="79"/>
      <c r="AN443" s="79"/>
      <c r="AO443" s="79"/>
      <c r="AP443" s="79"/>
      <c r="AQ443" s="79"/>
      <c r="AR443" s="79"/>
      <c r="AS443" s="79"/>
      <c r="AT443" s="79"/>
      <c r="AU443" s="79"/>
      <c r="AV443" s="79"/>
      <c r="AW443" s="79"/>
      <c r="AX443" s="79"/>
      <c r="AY443" s="79"/>
      <c r="AZ443" s="79"/>
      <c r="BA443" s="79"/>
      <c r="BB443" s="79"/>
      <c r="BC443" s="79"/>
      <c r="IA443" s="1">
        <v>15.73</v>
      </c>
      <c r="IB443" s="1" t="s">
        <v>655</v>
      </c>
      <c r="IC443" s="1" t="s">
        <v>881</v>
      </c>
    </row>
    <row r="444" spans="1:239" ht="42.75">
      <c r="A444" s="67">
        <v>15.74</v>
      </c>
      <c r="B444" s="68" t="s">
        <v>500</v>
      </c>
      <c r="C444" s="39" t="s">
        <v>882</v>
      </c>
      <c r="D444" s="69">
        <v>10</v>
      </c>
      <c r="E444" s="70" t="s">
        <v>70</v>
      </c>
      <c r="F444" s="71">
        <v>481.93</v>
      </c>
      <c r="G444" s="40"/>
      <c r="H444" s="24"/>
      <c r="I444" s="47" t="s">
        <v>38</v>
      </c>
      <c r="J444" s="48">
        <f t="shared" si="52"/>
        <v>1</v>
      </c>
      <c r="K444" s="24" t="s">
        <v>39</v>
      </c>
      <c r="L444" s="24" t="s">
        <v>4</v>
      </c>
      <c r="M444" s="41"/>
      <c r="N444" s="24"/>
      <c r="O444" s="24"/>
      <c r="P444" s="46"/>
      <c r="Q444" s="24"/>
      <c r="R444" s="24"/>
      <c r="S444" s="46"/>
      <c r="T444" s="46"/>
      <c r="U444" s="46"/>
      <c r="V444" s="46"/>
      <c r="W444" s="46"/>
      <c r="X444" s="46"/>
      <c r="Y444" s="46"/>
      <c r="Z444" s="46"/>
      <c r="AA444" s="46"/>
      <c r="AB444" s="46"/>
      <c r="AC444" s="46"/>
      <c r="AD444" s="46"/>
      <c r="AE444" s="46"/>
      <c r="AF444" s="46"/>
      <c r="AG444" s="46"/>
      <c r="AH444" s="46"/>
      <c r="AI444" s="46"/>
      <c r="AJ444" s="46"/>
      <c r="AK444" s="46"/>
      <c r="AL444" s="46"/>
      <c r="AM444" s="46"/>
      <c r="AN444" s="46"/>
      <c r="AO444" s="46"/>
      <c r="AP444" s="46"/>
      <c r="AQ444" s="46"/>
      <c r="AR444" s="46"/>
      <c r="AS444" s="46"/>
      <c r="AT444" s="46"/>
      <c r="AU444" s="46"/>
      <c r="AV444" s="46"/>
      <c r="AW444" s="46"/>
      <c r="AX444" s="46"/>
      <c r="AY444" s="46"/>
      <c r="AZ444" s="59"/>
      <c r="BA444" s="42">
        <f>ROUND(total_amount_ba($B$2,$D$2,D444,F444,J444,K444,M444),0)</f>
        <v>4819</v>
      </c>
      <c r="BB444" s="60">
        <f>BA444+SUM(N444:AZ444)</f>
        <v>4819</v>
      </c>
      <c r="BC444" s="56" t="str">
        <f>SpellNumber(L444,BB444)</f>
        <v>INR  Four Thousand Eight Hundred &amp; Nineteen  Only</v>
      </c>
      <c r="IA444" s="1">
        <v>15.74</v>
      </c>
      <c r="IB444" s="1" t="s">
        <v>500</v>
      </c>
      <c r="IC444" s="1" t="s">
        <v>882</v>
      </c>
      <c r="ID444" s="1">
        <v>10</v>
      </c>
      <c r="IE444" s="3" t="s">
        <v>70</v>
      </c>
    </row>
    <row r="445" spans="1:239" ht="42.75">
      <c r="A445" s="67">
        <v>15.75</v>
      </c>
      <c r="B445" s="68" t="s">
        <v>653</v>
      </c>
      <c r="C445" s="39" t="s">
        <v>883</v>
      </c>
      <c r="D445" s="69">
        <v>7</v>
      </c>
      <c r="E445" s="70" t="s">
        <v>70</v>
      </c>
      <c r="F445" s="71">
        <v>408.94</v>
      </c>
      <c r="G445" s="66">
        <v>37800</v>
      </c>
      <c r="H445" s="50"/>
      <c r="I445" s="51" t="s">
        <v>38</v>
      </c>
      <c r="J445" s="52">
        <f t="shared" si="52"/>
        <v>1</v>
      </c>
      <c r="K445" s="50" t="s">
        <v>39</v>
      </c>
      <c r="L445" s="50" t="s">
        <v>4</v>
      </c>
      <c r="M445" s="53"/>
      <c r="N445" s="50"/>
      <c r="O445" s="50"/>
      <c r="P445" s="54"/>
      <c r="Q445" s="50"/>
      <c r="R445" s="50"/>
      <c r="S445" s="54"/>
      <c r="T445" s="54"/>
      <c r="U445" s="54"/>
      <c r="V445" s="54"/>
      <c r="W445" s="54"/>
      <c r="X445" s="54"/>
      <c r="Y445" s="54"/>
      <c r="Z445" s="54"/>
      <c r="AA445" s="54"/>
      <c r="AB445" s="54"/>
      <c r="AC445" s="54"/>
      <c r="AD445" s="54"/>
      <c r="AE445" s="54"/>
      <c r="AF445" s="54"/>
      <c r="AG445" s="54"/>
      <c r="AH445" s="54"/>
      <c r="AI445" s="54"/>
      <c r="AJ445" s="54"/>
      <c r="AK445" s="54"/>
      <c r="AL445" s="54"/>
      <c r="AM445" s="54"/>
      <c r="AN445" s="54"/>
      <c r="AO445" s="54"/>
      <c r="AP445" s="54"/>
      <c r="AQ445" s="54"/>
      <c r="AR445" s="54"/>
      <c r="AS445" s="54"/>
      <c r="AT445" s="54"/>
      <c r="AU445" s="54"/>
      <c r="AV445" s="54"/>
      <c r="AW445" s="54"/>
      <c r="AX445" s="54"/>
      <c r="AY445" s="54"/>
      <c r="AZ445" s="54"/>
      <c r="BA445" s="42">
        <f>ROUND(total_amount_ba($B$2,$D$2,D445,F445,J445,K445,M445),0)</f>
        <v>2863</v>
      </c>
      <c r="BB445" s="55">
        <f>BA445+SUM(N445:AZ445)</f>
        <v>2863</v>
      </c>
      <c r="BC445" s="56" t="str">
        <f>SpellNumber(L445,BB445)</f>
        <v>INR  Two Thousand Eight Hundred &amp; Sixty Three  Only</v>
      </c>
      <c r="IA445" s="1">
        <v>15.75</v>
      </c>
      <c r="IB445" s="1" t="s">
        <v>653</v>
      </c>
      <c r="IC445" s="1" t="s">
        <v>883</v>
      </c>
      <c r="ID445" s="1">
        <v>7</v>
      </c>
      <c r="IE445" s="3" t="s">
        <v>70</v>
      </c>
    </row>
    <row r="446" spans="1:237" ht="71.25">
      <c r="A446" s="67">
        <v>15.76</v>
      </c>
      <c r="B446" s="68" t="s">
        <v>656</v>
      </c>
      <c r="C446" s="39" t="s">
        <v>884</v>
      </c>
      <c r="D446" s="79"/>
      <c r="E446" s="79"/>
      <c r="F446" s="79"/>
      <c r="G446" s="79"/>
      <c r="H446" s="79"/>
      <c r="I446" s="79"/>
      <c r="J446" s="79"/>
      <c r="K446" s="79"/>
      <c r="L446" s="79"/>
      <c r="M446" s="79"/>
      <c r="N446" s="79"/>
      <c r="O446" s="79"/>
      <c r="P446" s="79"/>
      <c r="Q446" s="79"/>
      <c r="R446" s="79"/>
      <c r="S446" s="79"/>
      <c r="T446" s="79"/>
      <c r="U446" s="79"/>
      <c r="V446" s="79"/>
      <c r="W446" s="79"/>
      <c r="X446" s="79"/>
      <c r="Y446" s="79"/>
      <c r="Z446" s="79"/>
      <c r="AA446" s="79"/>
      <c r="AB446" s="79"/>
      <c r="AC446" s="79"/>
      <c r="AD446" s="79"/>
      <c r="AE446" s="79"/>
      <c r="AF446" s="79"/>
      <c r="AG446" s="79"/>
      <c r="AH446" s="79"/>
      <c r="AI446" s="79"/>
      <c r="AJ446" s="79"/>
      <c r="AK446" s="79"/>
      <c r="AL446" s="79"/>
      <c r="AM446" s="79"/>
      <c r="AN446" s="79"/>
      <c r="AO446" s="79"/>
      <c r="AP446" s="79"/>
      <c r="AQ446" s="79"/>
      <c r="AR446" s="79"/>
      <c r="AS446" s="79"/>
      <c r="AT446" s="79"/>
      <c r="AU446" s="79"/>
      <c r="AV446" s="79"/>
      <c r="AW446" s="79"/>
      <c r="AX446" s="79"/>
      <c r="AY446" s="79"/>
      <c r="AZ446" s="79"/>
      <c r="BA446" s="79"/>
      <c r="BB446" s="79"/>
      <c r="BC446" s="79"/>
      <c r="IA446" s="1">
        <v>15.76</v>
      </c>
      <c r="IB446" s="1" t="s">
        <v>656</v>
      </c>
      <c r="IC446" s="1" t="s">
        <v>884</v>
      </c>
    </row>
    <row r="447" spans="1:237" ht="15.75">
      <c r="A447" s="67">
        <v>15.77</v>
      </c>
      <c r="B447" s="68" t="s">
        <v>657</v>
      </c>
      <c r="C447" s="39" t="s">
        <v>885</v>
      </c>
      <c r="D447" s="79"/>
      <c r="E447" s="79"/>
      <c r="F447" s="79"/>
      <c r="G447" s="79"/>
      <c r="H447" s="79"/>
      <c r="I447" s="79"/>
      <c r="J447" s="79"/>
      <c r="K447" s="79"/>
      <c r="L447" s="79"/>
      <c r="M447" s="79"/>
      <c r="N447" s="79"/>
      <c r="O447" s="79"/>
      <c r="P447" s="79"/>
      <c r="Q447" s="79"/>
      <c r="R447" s="79"/>
      <c r="S447" s="79"/>
      <c r="T447" s="79"/>
      <c r="U447" s="79"/>
      <c r="V447" s="79"/>
      <c r="W447" s="79"/>
      <c r="X447" s="79"/>
      <c r="Y447" s="79"/>
      <c r="Z447" s="79"/>
      <c r="AA447" s="79"/>
      <c r="AB447" s="79"/>
      <c r="AC447" s="79"/>
      <c r="AD447" s="79"/>
      <c r="AE447" s="79"/>
      <c r="AF447" s="79"/>
      <c r="AG447" s="79"/>
      <c r="AH447" s="79"/>
      <c r="AI447" s="79"/>
      <c r="AJ447" s="79"/>
      <c r="AK447" s="79"/>
      <c r="AL447" s="79"/>
      <c r="AM447" s="79"/>
      <c r="AN447" s="79"/>
      <c r="AO447" s="79"/>
      <c r="AP447" s="79"/>
      <c r="AQ447" s="79"/>
      <c r="AR447" s="79"/>
      <c r="AS447" s="79"/>
      <c r="AT447" s="79"/>
      <c r="AU447" s="79"/>
      <c r="AV447" s="79"/>
      <c r="AW447" s="79"/>
      <c r="AX447" s="79"/>
      <c r="AY447" s="79"/>
      <c r="AZ447" s="79"/>
      <c r="BA447" s="79"/>
      <c r="BB447" s="79"/>
      <c r="BC447" s="79"/>
      <c r="IA447" s="1">
        <v>15.77</v>
      </c>
      <c r="IB447" s="1" t="s">
        <v>657</v>
      </c>
      <c r="IC447" s="1" t="s">
        <v>885</v>
      </c>
    </row>
    <row r="448" spans="1:239" ht="42.75">
      <c r="A448" s="67">
        <v>15.78</v>
      </c>
      <c r="B448" s="68" t="s">
        <v>658</v>
      </c>
      <c r="C448" s="39" t="s">
        <v>886</v>
      </c>
      <c r="D448" s="69">
        <v>3</v>
      </c>
      <c r="E448" s="70" t="s">
        <v>70</v>
      </c>
      <c r="F448" s="71">
        <v>1406.48</v>
      </c>
      <c r="G448" s="66">
        <v>37800</v>
      </c>
      <c r="H448" s="50"/>
      <c r="I448" s="51" t="s">
        <v>38</v>
      </c>
      <c r="J448" s="52">
        <f t="shared" si="52"/>
        <v>1</v>
      </c>
      <c r="K448" s="50" t="s">
        <v>39</v>
      </c>
      <c r="L448" s="50" t="s">
        <v>4</v>
      </c>
      <c r="M448" s="53"/>
      <c r="N448" s="50"/>
      <c r="O448" s="50"/>
      <c r="P448" s="54"/>
      <c r="Q448" s="50"/>
      <c r="R448" s="50"/>
      <c r="S448" s="54"/>
      <c r="T448" s="54"/>
      <c r="U448" s="54"/>
      <c r="V448" s="54"/>
      <c r="W448" s="54"/>
      <c r="X448" s="54"/>
      <c r="Y448" s="54"/>
      <c r="Z448" s="54"/>
      <c r="AA448" s="54"/>
      <c r="AB448" s="54"/>
      <c r="AC448" s="54"/>
      <c r="AD448" s="54"/>
      <c r="AE448" s="54"/>
      <c r="AF448" s="54"/>
      <c r="AG448" s="54"/>
      <c r="AH448" s="54"/>
      <c r="AI448" s="54"/>
      <c r="AJ448" s="54"/>
      <c r="AK448" s="54"/>
      <c r="AL448" s="54"/>
      <c r="AM448" s="54"/>
      <c r="AN448" s="54"/>
      <c r="AO448" s="54"/>
      <c r="AP448" s="54"/>
      <c r="AQ448" s="54"/>
      <c r="AR448" s="54"/>
      <c r="AS448" s="54"/>
      <c r="AT448" s="54"/>
      <c r="AU448" s="54"/>
      <c r="AV448" s="54"/>
      <c r="AW448" s="54"/>
      <c r="AX448" s="54"/>
      <c r="AY448" s="54"/>
      <c r="AZ448" s="54"/>
      <c r="BA448" s="42">
        <f>ROUND(total_amount_ba($B$2,$D$2,D448,F448,J448,K448,M448),0)</f>
        <v>4219</v>
      </c>
      <c r="BB448" s="55">
        <f>BA448+SUM(N448:AZ448)</f>
        <v>4219</v>
      </c>
      <c r="BC448" s="56" t="str">
        <f>SpellNumber(L448,BB448)</f>
        <v>INR  Four Thousand Two Hundred &amp; Nineteen  Only</v>
      </c>
      <c r="IA448" s="1">
        <v>15.78</v>
      </c>
      <c r="IB448" s="1" t="s">
        <v>658</v>
      </c>
      <c r="IC448" s="1" t="s">
        <v>886</v>
      </c>
      <c r="ID448" s="1">
        <v>3</v>
      </c>
      <c r="IE448" s="3" t="s">
        <v>70</v>
      </c>
    </row>
    <row r="449" spans="1:237" ht="15.75">
      <c r="A449" s="67">
        <v>15.79</v>
      </c>
      <c r="B449" s="68" t="s">
        <v>659</v>
      </c>
      <c r="C449" s="39" t="s">
        <v>887</v>
      </c>
      <c r="D449" s="79"/>
      <c r="E449" s="79"/>
      <c r="F449" s="79"/>
      <c r="G449" s="79"/>
      <c r="H449" s="79"/>
      <c r="I449" s="79"/>
      <c r="J449" s="79"/>
      <c r="K449" s="79"/>
      <c r="L449" s="79"/>
      <c r="M449" s="79"/>
      <c r="N449" s="79"/>
      <c r="O449" s="79"/>
      <c r="P449" s="79"/>
      <c r="Q449" s="79"/>
      <c r="R449" s="79"/>
      <c r="S449" s="79"/>
      <c r="T449" s="79"/>
      <c r="U449" s="79"/>
      <c r="V449" s="79"/>
      <c r="W449" s="79"/>
      <c r="X449" s="79"/>
      <c r="Y449" s="79"/>
      <c r="Z449" s="79"/>
      <c r="AA449" s="79"/>
      <c r="AB449" s="79"/>
      <c r="AC449" s="79"/>
      <c r="AD449" s="79"/>
      <c r="AE449" s="79"/>
      <c r="AF449" s="79"/>
      <c r="AG449" s="79"/>
      <c r="AH449" s="79"/>
      <c r="AI449" s="79"/>
      <c r="AJ449" s="79"/>
      <c r="AK449" s="79"/>
      <c r="AL449" s="79"/>
      <c r="AM449" s="79"/>
      <c r="AN449" s="79"/>
      <c r="AO449" s="79"/>
      <c r="AP449" s="79"/>
      <c r="AQ449" s="79"/>
      <c r="AR449" s="79"/>
      <c r="AS449" s="79"/>
      <c r="AT449" s="79"/>
      <c r="AU449" s="79"/>
      <c r="AV449" s="79"/>
      <c r="AW449" s="79"/>
      <c r="AX449" s="79"/>
      <c r="AY449" s="79"/>
      <c r="AZ449" s="79"/>
      <c r="BA449" s="79"/>
      <c r="BB449" s="79"/>
      <c r="BC449" s="79"/>
      <c r="IA449" s="1">
        <v>15.79</v>
      </c>
      <c r="IB449" s="1" t="s">
        <v>659</v>
      </c>
      <c r="IC449" s="1" t="s">
        <v>887</v>
      </c>
    </row>
    <row r="450" spans="1:239" ht="42.75">
      <c r="A450" s="67">
        <v>15.8</v>
      </c>
      <c r="B450" s="68" t="s">
        <v>660</v>
      </c>
      <c r="C450" s="39" t="s">
        <v>888</v>
      </c>
      <c r="D450" s="69">
        <v>3</v>
      </c>
      <c r="E450" s="70" t="s">
        <v>70</v>
      </c>
      <c r="F450" s="71">
        <v>1465.14</v>
      </c>
      <c r="G450" s="61">
        <v>1455</v>
      </c>
      <c r="H450" s="50"/>
      <c r="I450" s="51" t="s">
        <v>38</v>
      </c>
      <c r="J450" s="52">
        <f t="shared" si="52"/>
        <v>1</v>
      </c>
      <c r="K450" s="50" t="s">
        <v>39</v>
      </c>
      <c r="L450" s="50" t="s">
        <v>4</v>
      </c>
      <c r="M450" s="53"/>
      <c r="N450" s="50"/>
      <c r="O450" s="50"/>
      <c r="P450" s="54"/>
      <c r="Q450" s="50"/>
      <c r="R450" s="50"/>
      <c r="S450" s="54"/>
      <c r="T450" s="54"/>
      <c r="U450" s="54"/>
      <c r="V450" s="54"/>
      <c r="W450" s="54"/>
      <c r="X450" s="54"/>
      <c r="Y450" s="54"/>
      <c r="Z450" s="54"/>
      <c r="AA450" s="54"/>
      <c r="AB450" s="54"/>
      <c r="AC450" s="54"/>
      <c r="AD450" s="54"/>
      <c r="AE450" s="54"/>
      <c r="AF450" s="54"/>
      <c r="AG450" s="54"/>
      <c r="AH450" s="54"/>
      <c r="AI450" s="54"/>
      <c r="AJ450" s="54"/>
      <c r="AK450" s="54"/>
      <c r="AL450" s="54"/>
      <c r="AM450" s="54"/>
      <c r="AN450" s="54"/>
      <c r="AO450" s="54"/>
      <c r="AP450" s="54"/>
      <c r="AQ450" s="54"/>
      <c r="AR450" s="54"/>
      <c r="AS450" s="54"/>
      <c r="AT450" s="54"/>
      <c r="AU450" s="54"/>
      <c r="AV450" s="54"/>
      <c r="AW450" s="54"/>
      <c r="AX450" s="54"/>
      <c r="AY450" s="54"/>
      <c r="AZ450" s="54"/>
      <c r="BA450" s="42">
        <f>ROUND(total_amount_ba($B$2,$D$2,D450,F450,J450,K450,M450),0)</f>
        <v>4395</v>
      </c>
      <c r="BB450" s="55">
        <f>BA450+SUM(N450:AZ450)</f>
        <v>4395</v>
      </c>
      <c r="BC450" s="56" t="str">
        <f>SpellNumber(L450,BB450)</f>
        <v>INR  Four Thousand Three Hundred &amp; Ninety Five  Only</v>
      </c>
      <c r="IA450" s="1">
        <v>15.8</v>
      </c>
      <c r="IB450" s="1" t="s">
        <v>660</v>
      </c>
      <c r="IC450" s="1" t="s">
        <v>888</v>
      </c>
      <c r="ID450" s="1">
        <v>3</v>
      </c>
      <c r="IE450" s="3" t="s">
        <v>70</v>
      </c>
    </row>
    <row r="451" spans="1:239" ht="99.75">
      <c r="A451" s="67">
        <v>15.81</v>
      </c>
      <c r="B451" s="68" t="s">
        <v>1166</v>
      </c>
      <c r="C451" s="39" t="s">
        <v>889</v>
      </c>
      <c r="D451" s="69">
        <v>3</v>
      </c>
      <c r="E451" s="70" t="s">
        <v>70</v>
      </c>
      <c r="F451" s="71">
        <v>179.48</v>
      </c>
      <c r="G451" s="61">
        <v>1455</v>
      </c>
      <c r="H451" s="50"/>
      <c r="I451" s="51" t="s">
        <v>38</v>
      </c>
      <c r="J451" s="52">
        <f t="shared" si="52"/>
        <v>1</v>
      </c>
      <c r="K451" s="50" t="s">
        <v>39</v>
      </c>
      <c r="L451" s="50" t="s">
        <v>4</v>
      </c>
      <c r="M451" s="53"/>
      <c r="N451" s="50"/>
      <c r="O451" s="50"/>
      <c r="P451" s="54"/>
      <c r="Q451" s="50"/>
      <c r="R451" s="50"/>
      <c r="S451" s="54"/>
      <c r="T451" s="54"/>
      <c r="U451" s="54"/>
      <c r="V451" s="54"/>
      <c r="W451" s="54"/>
      <c r="X451" s="54"/>
      <c r="Y451" s="54"/>
      <c r="Z451" s="54"/>
      <c r="AA451" s="54"/>
      <c r="AB451" s="54"/>
      <c r="AC451" s="54"/>
      <c r="AD451" s="54"/>
      <c r="AE451" s="54"/>
      <c r="AF451" s="54"/>
      <c r="AG451" s="54"/>
      <c r="AH451" s="54"/>
      <c r="AI451" s="54"/>
      <c r="AJ451" s="54"/>
      <c r="AK451" s="54"/>
      <c r="AL451" s="54"/>
      <c r="AM451" s="54"/>
      <c r="AN451" s="54"/>
      <c r="AO451" s="54"/>
      <c r="AP451" s="54"/>
      <c r="AQ451" s="54"/>
      <c r="AR451" s="54"/>
      <c r="AS451" s="54"/>
      <c r="AT451" s="54"/>
      <c r="AU451" s="54"/>
      <c r="AV451" s="54"/>
      <c r="AW451" s="54"/>
      <c r="AX451" s="54"/>
      <c r="AY451" s="54"/>
      <c r="AZ451" s="54"/>
      <c r="BA451" s="42">
        <f>ROUND(total_amount_ba($B$2,$D$2,D451,F451,J451,K451,M451),0)</f>
        <v>538</v>
      </c>
      <c r="BB451" s="55">
        <f>BA451+SUM(N451:AZ451)</f>
        <v>538</v>
      </c>
      <c r="BC451" s="56" t="str">
        <f>SpellNumber(L451,BB451)</f>
        <v>INR  Five Hundred &amp; Thirty Eight  Only</v>
      </c>
      <c r="IA451" s="1">
        <v>15.81</v>
      </c>
      <c r="IB451" s="1" t="s">
        <v>1166</v>
      </c>
      <c r="IC451" s="1" t="s">
        <v>889</v>
      </c>
      <c r="ID451" s="1">
        <v>3</v>
      </c>
      <c r="IE451" s="3" t="s">
        <v>70</v>
      </c>
    </row>
    <row r="452" spans="1:239" ht="142.5">
      <c r="A452" s="67">
        <v>15.82</v>
      </c>
      <c r="B452" s="68" t="s">
        <v>1167</v>
      </c>
      <c r="C452" s="39" t="s">
        <v>890</v>
      </c>
      <c r="D452" s="69">
        <v>1</v>
      </c>
      <c r="E452" s="70" t="s">
        <v>70</v>
      </c>
      <c r="F452" s="71">
        <v>11430.55</v>
      </c>
      <c r="G452" s="61">
        <v>12714</v>
      </c>
      <c r="H452" s="50"/>
      <c r="I452" s="51" t="s">
        <v>38</v>
      </c>
      <c r="J452" s="52">
        <f t="shared" si="52"/>
        <v>1</v>
      </c>
      <c r="K452" s="50" t="s">
        <v>39</v>
      </c>
      <c r="L452" s="50" t="s">
        <v>4</v>
      </c>
      <c r="M452" s="53"/>
      <c r="N452" s="50"/>
      <c r="O452" s="50"/>
      <c r="P452" s="54"/>
      <c r="Q452" s="50"/>
      <c r="R452" s="50"/>
      <c r="S452" s="54"/>
      <c r="T452" s="54"/>
      <c r="U452" s="54"/>
      <c r="V452" s="54"/>
      <c r="W452" s="54"/>
      <c r="X452" s="54"/>
      <c r="Y452" s="54"/>
      <c r="Z452" s="54"/>
      <c r="AA452" s="54"/>
      <c r="AB452" s="54"/>
      <c r="AC452" s="54"/>
      <c r="AD452" s="54"/>
      <c r="AE452" s="54"/>
      <c r="AF452" s="54"/>
      <c r="AG452" s="54"/>
      <c r="AH452" s="54"/>
      <c r="AI452" s="54"/>
      <c r="AJ452" s="54"/>
      <c r="AK452" s="54"/>
      <c r="AL452" s="54"/>
      <c r="AM452" s="54"/>
      <c r="AN452" s="54"/>
      <c r="AO452" s="54"/>
      <c r="AP452" s="54"/>
      <c r="AQ452" s="54"/>
      <c r="AR452" s="54"/>
      <c r="AS452" s="54"/>
      <c r="AT452" s="54"/>
      <c r="AU452" s="54"/>
      <c r="AV452" s="54"/>
      <c r="AW452" s="54"/>
      <c r="AX452" s="54"/>
      <c r="AY452" s="54"/>
      <c r="AZ452" s="54"/>
      <c r="BA452" s="42">
        <f aca="true" t="shared" si="53" ref="BA452:BA492">ROUND(total_amount_ba($B$2,$D$2,D452,F452,J452,K452,M452),0)</f>
        <v>11431</v>
      </c>
      <c r="BB452" s="55">
        <f aca="true" t="shared" si="54" ref="BB452:BB497">BA452+SUM(N452:AZ452)</f>
        <v>11431</v>
      </c>
      <c r="BC452" s="56" t="str">
        <f aca="true" t="shared" si="55" ref="BC452:BC497">SpellNumber(L452,BB452)</f>
        <v>INR  Eleven Thousand Four Hundred &amp; Thirty One  Only</v>
      </c>
      <c r="IA452" s="1">
        <v>15.82</v>
      </c>
      <c r="IB452" s="1" t="s">
        <v>1167</v>
      </c>
      <c r="IC452" s="1" t="s">
        <v>890</v>
      </c>
      <c r="ID452" s="1">
        <v>1</v>
      </c>
      <c r="IE452" s="3" t="s">
        <v>70</v>
      </c>
    </row>
    <row r="453" spans="1:239" ht="87.75" customHeight="1">
      <c r="A453" s="67">
        <v>15.83</v>
      </c>
      <c r="B453" s="68" t="s">
        <v>1168</v>
      </c>
      <c r="C453" s="39" t="s">
        <v>891</v>
      </c>
      <c r="D453" s="69">
        <v>3</v>
      </c>
      <c r="E453" s="70" t="s">
        <v>762</v>
      </c>
      <c r="F453" s="71">
        <v>4309.66</v>
      </c>
      <c r="G453" s="61">
        <v>26880</v>
      </c>
      <c r="H453" s="50"/>
      <c r="I453" s="51" t="s">
        <v>38</v>
      </c>
      <c r="J453" s="52">
        <f t="shared" si="52"/>
        <v>1</v>
      </c>
      <c r="K453" s="50" t="s">
        <v>39</v>
      </c>
      <c r="L453" s="50" t="s">
        <v>4</v>
      </c>
      <c r="M453" s="53"/>
      <c r="N453" s="50"/>
      <c r="O453" s="50"/>
      <c r="P453" s="54"/>
      <c r="Q453" s="50"/>
      <c r="R453" s="50"/>
      <c r="S453" s="54"/>
      <c r="T453" s="54"/>
      <c r="U453" s="54"/>
      <c r="V453" s="54"/>
      <c r="W453" s="54"/>
      <c r="X453" s="54"/>
      <c r="Y453" s="54"/>
      <c r="Z453" s="54"/>
      <c r="AA453" s="54"/>
      <c r="AB453" s="54"/>
      <c r="AC453" s="54"/>
      <c r="AD453" s="54"/>
      <c r="AE453" s="54"/>
      <c r="AF453" s="54"/>
      <c r="AG453" s="54"/>
      <c r="AH453" s="54"/>
      <c r="AI453" s="54"/>
      <c r="AJ453" s="54"/>
      <c r="AK453" s="54"/>
      <c r="AL453" s="54"/>
      <c r="AM453" s="54"/>
      <c r="AN453" s="54"/>
      <c r="AO453" s="54"/>
      <c r="AP453" s="54"/>
      <c r="AQ453" s="54"/>
      <c r="AR453" s="54"/>
      <c r="AS453" s="54"/>
      <c r="AT453" s="54"/>
      <c r="AU453" s="54"/>
      <c r="AV453" s="54"/>
      <c r="AW453" s="54"/>
      <c r="AX453" s="54"/>
      <c r="AY453" s="54"/>
      <c r="AZ453" s="54"/>
      <c r="BA453" s="42">
        <f t="shared" si="53"/>
        <v>12929</v>
      </c>
      <c r="BB453" s="55">
        <f t="shared" si="54"/>
        <v>12929</v>
      </c>
      <c r="BC453" s="56" t="str">
        <f t="shared" si="55"/>
        <v>INR  Twelve Thousand Nine Hundred &amp; Twenty Nine  Only</v>
      </c>
      <c r="IA453" s="1">
        <v>15.83</v>
      </c>
      <c r="IB453" s="82" t="s">
        <v>1168</v>
      </c>
      <c r="IC453" s="1" t="s">
        <v>891</v>
      </c>
      <c r="ID453" s="1">
        <v>3</v>
      </c>
      <c r="IE453" s="3" t="s">
        <v>762</v>
      </c>
    </row>
    <row r="454" spans="1:237" ht="15.75">
      <c r="A454" s="67">
        <v>16</v>
      </c>
      <c r="B454" s="68" t="s">
        <v>661</v>
      </c>
      <c r="C454" s="39" t="s">
        <v>892</v>
      </c>
      <c r="D454" s="79"/>
      <c r="E454" s="79"/>
      <c r="F454" s="79"/>
      <c r="G454" s="79"/>
      <c r="H454" s="79"/>
      <c r="I454" s="79"/>
      <c r="J454" s="79"/>
      <c r="K454" s="79"/>
      <c r="L454" s="79"/>
      <c r="M454" s="79"/>
      <c r="N454" s="79"/>
      <c r="O454" s="79"/>
      <c r="P454" s="79"/>
      <c r="Q454" s="79"/>
      <c r="R454" s="79"/>
      <c r="S454" s="79"/>
      <c r="T454" s="79"/>
      <c r="U454" s="79"/>
      <c r="V454" s="79"/>
      <c r="W454" s="79"/>
      <c r="X454" s="79"/>
      <c r="Y454" s="79"/>
      <c r="Z454" s="79"/>
      <c r="AA454" s="79"/>
      <c r="AB454" s="79"/>
      <c r="AC454" s="79"/>
      <c r="AD454" s="79"/>
      <c r="AE454" s="79"/>
      <c r="AF454" s="79"/>
      <c r="AG454" s="79"/>
      <c r="AH454" s="79"/>
      <c r="AI454" s="79"/>
      <c r="AJ454" s="79"/>
      <c r="AK454" s="79"/>
      <c r="AL454" s="79"/>
      <c r="AM454" s="79"/>
      <c r="AN454" s="79"/>
      <c r="AO454" s="79"/>
      <c r="AP454" s="79"/>
      <c r="AQ454" s="79"/>
      <c r="AR454" s="79"/>
      <c r="AS454" s="79"/>
      <c r="AT454" s="79"/>
      <c r="AU454" s="79"/>
      <c r="AV454" s="79"/>
      <c r="AW454" s="79"/>
      <c r="AX454" s="79"/>
      <c r="AY454" s="79"/>
      <c r="AZ454" s="79"/>
      <c r="BA454" s="79"/>
      <c r="BB454" s="79"/>
      <c r="BC454" s="79"/>
      <c r="IA454" s="1">
        <v>16</v>
      </c>
      <c r="IB454" s="1" t="s">
        <v>661</v>
      </c>
      <c r="IC454" s="1" t="s">
        <v>892</v>
      </c>
    </row>
    <row r="455" spans="1:237" ht="57">
      <c r="A455" s="67">
        <v>16.01</v>
      </c>
      <c r="B455" s="68" t="s">
        <v>662</v>
      </c>
      <c r="C455" s="39" t="s">
        <v>893</v>
      </c>
      <c r="D455" s="79"/>
      <c r="E455" s="79"/>
      <c r="F455" s="79"/>
      <c r="G455" s="79"/>
      <c r="H455" s="79"/>
      <c r="I455" s="79"/>
      <c r="J455" s="79"/>
      <c r="K455" s="79"/>
      <c r="L455" s="79"/>
      <c r="M455" s="79"/>
      <c r="N455" s="79"/>
      <c r="O455" s="79"/>
      <c r="P455" s="79"/>
      <c r="Q455" s="79"/>
      <c r="R455" s="79"/>
      <c r="S455" s="79"/>
      <c r="T455" s="79"/>
      <c r="U455" s="79"/>
      <c r="V455" s="79"/>
      <c r="W455" s="79"/>
      <c r="X455" s="79"/>
      <c r="Y455" s="79"/>
      <c r="Z455" s="79"/>
      <c r="AA455" s="79"/>
      <c r="AB455" s="79"/>
      <c r="AC455" s="79"/>
      <c r="AD455" s="79"/>
      <c r="AE455" s="79"/>
      <c r="AF455" s="79"/>
      <c r="AG455" s="79"/>
      <c r="AH455" s="79"/>
      <c r="AI455" s="79"/>
      <c r="AJ455" s="79"/>
      <c r="AK455" s="79"/>
      <c r="AL455" s="79"/>
      <c r="AM455" s="79"/>
      <c r="AN455" s="79"/>
      <c r="AO455" s="79"/>
      <c r="AP455" s="79"/>
      <c r="AQ455" s="79"/>
      <c r="AR455" s="79"/>
      <c r="AS455" s="79"/>
      <c r="AT455" s="79"/>
      <c r="AU455" s="79"/>
      <c r="AV455" s="79"/>
      <c r="AW455" s="79"/>
      <c r="AX455" s="79"/>
      <c r="AY455" s="79"/>
      <c r="AZ455" s="79"/>
      <c r="BA455" s="79"/>
      <c r="BB455" s="79"/>
      <c r="BC455" s="79"/>
      <c r="IA455" s="1">
        <v>16.01</v>
      </c>
      <c r="IB455" s="1" t="s">
        <v>662</v>
      </c>
      <c r="IC455" s="1" t="s">
        <v>893</v>
      </c>
    </row>
    <row r="456" spans="1:239" ht="42.75">
      <c r="A456" s="67">
        <v>16.02</v>
      </c>
      <c r="B456" s="68" t="s">
        <v>663</v>
      </c>
      <c r="C456" s="39" t="s">
        <v>894</v>
      </c>
      <c r="D456" s="69">
        <v>40</v>
      </c>
      <c r="E456" s="70" t="s">
        <v>758</v>
      </c>
      <c r="F456" s="71">
        <v>266.68</v>
      </c>
      <c r="G456" s="40"/>
      <c r="H456" s="24"/>
      <c r="I456" s="47" t="s">
        <v>38</v>
      </c>
      <c r="J456" s="48">
        <f t="shared" si="52"/>
        <v>1</v>
      </c>
      <c r="K456" s="24" t="s">
        <v>39</v>
      </c>
      <c r="L456" s="24" t="s">
        <v>4</v>
      </c>
      <c r="M456" s="41"/>
      <c r="N456" s="24"/>
      <c r="O456" s="24"/>
      <c r="P456" s="46"/>
      <c r="Q456" s="24"/>
      <c r="R456" s="24"/>
      <c r="S456" s="46"/>
      <c r="T456" s="46"/>
      <c r="U456" s="46"/>
      <c r="V456" s="46"/>
      <c r="W456" s="46"/>
      <c r="X456" s="46"/>
      <c r="Y456" s="46"/>
      <c r="Z456" s="46"/>
      <c r="AA456" s="46"/>
      <c r="AB456" s="46"/>
      <c r="AC456" s="46"/>
      <c r="AD456" s="46"/>
      <c r="AE456" s="46"/>
      <c r="AF456" s="46"/>
      <c r="AG456" s="46"/>
      <c r="AH456" s="46"/>
      <c r="AI456" s="46"/>
      <c r="AJ456" s="46"/>
      <c r="AK456" s="46"/>
      <c r="AL456" s="46"/>
      <c r="AM456" s="46"/>
      <c r="AN456" s="46"/>
      <c r="AO456" s="46"/>
      <c r="AP456" s="46"/>
      <c r="AQ456" s="46"/>
      <c r="AR456" s="46"/>
      <c r="AS456" s="46"/>
      <c r="AT456" s="46"/>
      <c r="AU456" s="46"/>
      <c r="AV456" s="46"/>
      <c r="AW456" s="46"/>
      <c r="AX456" s="46"/>
      <c r="AY456" s="46"/>
      <c r="AZ456" s="59"/>
      <c r="BA456" s="42">
        <f t="shared" si="53"/>
        <v>10667</v>
      </c>
      <c r="BB456" s="60">
        <f t="shared" si="54"/>
        <v>10667</v>
      </c>
      <c r="BC456" s="56" t="str">
        <f t="shared" si="55"/>
        <v>INR  Ten Thousand Six Hundred &amp; Sixty Seven  Only</v>
      </c>
      <c r="IA456" s="1">
        <v>16.02</v>
      </c>
      <c r="IB456" s="1" t="s">
        <v>663</v>
      </c>
      <c r="IC456" s="1" t="s">
        <v>894</v>
      </c>
      <c r="ID456" s="1">
        <v>40</v>
      </c>
      <c r="IE456" s="3" t="s">
        <v>758</v>
      </c>
    </row>
    <row r="457" spans="1:239" ht="42.75">
      <c r="A457" s="67">
        <v>16.03</v>
      </c>
      <c r="B457" s="68" t="s">
        <v>664</v>
      </c>
      <c r="C457" s="39" t="s">
        <v>895</v>
      </c>
      <c r="D457" s="69">
        <v>40</v>
      </c>
      <c r="E457" s="70" t="s">
        <v>758</v>
      </c>
      <c r="F457" s="71">
        <v>327.35</v>
      </c>
      <c r="G457" s="61">
        <v>434553</v>
      </c>
      <c r="H457" s="50"/>
      <c r="I457" s="51" t="s">
        <v>38</v>
      </c>
      <c r="J457" s="52">
        <f t="shared" si="52"/>
        <v>1</v>
      </c>
      <c r="K457" s="50" t="s">
        <v>39</v>
      </c>
      <c r="L457" s="50" t="s">
        <v>4</v>
      </c>
      <c r="M457" s="53"/>
      <c r="N457" s="50"/>
      <c r="O457" s="50"/>
      <c r="P457" s="54"/>
      <c r="Q457" s="50"/>
      <c r="R457" s="50"/>
      <c r="S457" s="54"/>
      <c r="T457" s="54"/>
      <c r="U457" s="54"/>
      <c r="V457" s="54"/>
      <c r="W457" s="54"/>
      <c r="X457" s="54"/>
      <c r="Y457" s="54"/>
      <c r="Z457" s="54"/>
      <c r="AA457" s="54"/>
      <c r="AB457" s="54"/>
      <c r="AC457" s="54"/>
      <c r="AD457" s="54"/>
      <c r="AE457" s="54"/>
      <c r="AF457" s="54"/>
      <c r="AG457" s="54"/>
      <c r="AH457" s="54"/>
      <c r="AI457" s="54"/>
      <c r="AJ457" s="54"/>
      <c r="AK457" s="54"/>
      <c r="AL457" s="54"/>
      <c r="AM457" s="54"/>
      <c r="AN457" s="54"/>
      <c r="AO457" s="54"/>
      <c r="AP457" s="54"/>
      <c r="AQ457" s="54"/>
      <c r="AR457" s="54"/>
      <c r="AS457" s="54"/>
      <c r="AT457" s="54"/>
      <c r="AU457" s="54"/>
      <c r="AV457" s="54"/>
      <c r="AW457" s="54"/>
      <c r="AX457" s="54"/>
      <c r="AY457" s="54"/>
      <c r="AZ457" s="54"/>
      <c r="BA457" s="42">
        <f t="shared" si="53"/>
        <v>13094</v>
      </c>
      <c r="BB457" s="55">
        <f t="shared" si="54"/>
        <v>13094</v>
      </c>
      <c r="BC457" s="56" t="str">
        <f t="shared" si="55"/>
        <v>INR  Thirteen Thousand  &amp;Ninety Four  Only</v>
      </c>
      <c r="IA457" s="1">
        <v>16.03</v>
      </c>
      <c r="IB457" s="1" t="s">
        <v>664</v>
      </c>
      <c r="IC457" s="1" t="s">
        <v>895</v>
      </c>
      <c r="ID457" s="1">
        <v>40</v>
      </c>
      <c r="IE457" s="3" t="s">
        <v>758</v>
      </c>
    </row>
    <row r="458" spans="1:239" ht="28.5">
      <c r="A458" s="67">
        <v>16.04</v>
      </c>
      <c r="B458" s="68" t="s">
        <v>665</v>
      </c>
      <c r="C458" s="39" t="s">
        <v>896</v>
      </c>
      <c r="D458" s="69">
        <v>7</v>
      </c>
      <c r="E458" s="70" t="s">
        <v>758</v>
      </c>
      <c r="F458" s="71">
        <v>430.68</v>
      </c>
      <c r="G458" s="61">
        <v>434553</v>
      </c>
      <c r="H458" s="50"/>
      <c r="I458" s="51" t="s">
        <v>38</v>
      </c>
      <c r="J458" s="52">
        <f t="shared" si="52"/>
        <v>1</v>
      </c>
      <c r="K458" s="50" t="s">
        <v>39</v>
      </c>
      <c r="L458" s="50" t="s">
        <v>4</v>
      </c>
      <c r="M458" s="53"/>
      <c r="N458" s="50"/>
      <c r="O458" s="50"/>
      <c r="P458" s="54"/>
      <c r="Q458" s="50"/>
      <c r="R458" s="50"/>
      <c r="S458" s="54"/>
      <c r="T458" s="54"/>
      <c r="U458" s="54"/>
      <c r="V458" s="54"/>
      <c r="W458" s="54"/>
      <c r="X458" s="54"/>
      <c r="Y458" s="54"/>
      <c r="Z458" s="54"/>
      <c r="AA458" s="54"/>
      <c r="AB458" s="54"/>
      <c r="AC458" s="54"/>
      <c r="AD458" s="54"/>
      <c r="AE458" s="54"/>
      <c r="AF458" s="54"/>
      <c r="AG458" s="54"/>
      <c r="AH458" s="54"/>
      <c r="AI458" s="54"/>
      <c r="AJ458" s="54"/>
      <c r="AK458" s="54"/>
      <c r="AL458" s="54"/>
      <c r="AM458" s="54"/>
      <c r="AN458" s="54"/>
      <c r="AO458" s="54"/>
      <c r="AP458" s="54"/>
      <c r="AQ458" s="54"/>
      <c r="AR458" s="54"/>
      <c r="AS458" s="54"/>
      <c r="AT458" s="54"/>
      <c r="AU458" s="54"/>
      <c r="AV458" s="54"/>
      <c r="AW458" s="54"/>
      <c r="AX458" s="54"/>
      <c r="AY458" s="54"/>
      <c r="AZ458" s="54"/>
      <c r="BA458" s="42">
        <f t="shared" si="53"/>
        <v>3015</v>
      </c>
      <c r="BB458" s="55">
        <f t="shared" si="54"/>
        <v>3015</v>
      </c>
      <c r="BC458" s="56" t="str">
        <f t="shared" si="55"/>
        <v>INR  Three Thousand  &amp;Fifteen  Only</v>
      </c>
      <c r="IA458" s="1">
        <v>16.04</v>
      </c>
      <c r="IB458" s="1" t="s">
        <v>665</v>
      </c>
      <c r="IC458" s="1" t="s">
        <v>896</v>
      </c>
      <c r="ID458" s="1">
        <v>7</v>
      </c>
      <c r="IE458" s="3" t="s">
        <v>758</v>
      </c>
    </row>
    <row r="459" spans="1:239" ht="42.75">
      <c r="A459" s="67">
        <v>16.05</v>
      </c>
      <c r="B459" s="68" t="s">
        <v>666</v>
      </c>
      <c r="C459" s="39" t="s">
        <v>897</v>
      </c>
      <c r="D459" s="69">
        <v>15</v>
      </c>
      <c r="E459" s="70" t="s">
        <v>758</v>
      </c>
      <c r="F459" s="71">
        <v>494.16</v>
      </c>
      <c r="G459" s="61">
        <v>434553</v>
      </c>
      <c r="H459" s="50"/>
      <c r="I459" s="51" t="s">
        <v>38</v>
      </c>
      <c r="J459" s="52">
        <f t="shared" si="52"/>
        <v>1</v>
      </c>
      <c r="K459" s="50" t="s">
        <v>39</v>
      </c>
      <c r="L459" s="50" t="s">
        <v>4</v>
      </c>
      <c r="M459" s="53"/>
      <c r="N459" s="50"/>
      <c r="O459" s="50"/>
      <c r="P459" s="54"/>
      <c r="Q459" s="50"/>
      <c r="R459" s="50"/>
      <c r="S459" s="54"/>
      <c r="T459" s="54"/>
      <c r="U459" s="54"/>
      <c r="V459" s="54"/>
      <c r="W459" s="54"/>
      <c r="X459" s="54"/>
      <c r="Y459" s="54"/>
      <c r="Z459" s="54"/>
      <c r="AA459" s="54"/>
      <c r="AB459" s="54"/>
      <c r="AC459" s="54"/>
      <c r="AD459" s="54"/>
      <c r="AE459" s="54"/>
      <c r="AF459" s="54"/>
      <c r="AG459" s="54"/>
      <c r="AH459" s="54"/>
      <c r="AI459" s="54"/>
      <c r="AJ459" s="54"/>
      <c r="AK459" s="54"/>
      <c r="AL459" s="54"/>
      <c r="AM459" s="54"/>
      <c r="AN459" s="54"/>
      <c r="AO459" s="54"/>
      <c r="AP459" s="54"/>
      <c r="AQ459" s="54"/>
      <c r="AR459" s="54"/>
      <c r="AS459" s="54"/>
      <c r="AT459" s="54"/>
      <c r="AU459" s="54"/>
      <c r="AV459" s="54"/>
      <c r="AW459" s="54"/>
      <c r="AX459" s="54"/>
      <c r="AY459" s="54"/>
      <c r="AZ459" s="54"/>
      <c r="BA459" s="42">
        <f t="shared" si="53"/>
        <v>7412</v>
      </c>
      <c r="BB459" s="55">
        <f t="shared" si="54"/>
        <v>7412</v>
      </c>
      <c r="BC459" s="56" t="str">
        <f t="shared" si="55"/>
        <v>INR  Seven Thousand Four Hundred &amp; Twelve  Only</v>
      </c>
      <c r="IA459" s="1">
        <v>16.05</v>
      </c>
      <c r="IB459" s="1" t="s">
        <v>666</v>
      </c>
      <c r="IC459" s="1" t="s">
        <v>897</v>
      </c>
      <c r="ID459" s="1">
        <v>15</v>
      </c>
      <c r="IE459" s="3" t="s">
        <v>758</v>
      </c>
    </row>
    <row r="460" spans="1:239" ht="57">
      <c r="A460" s="71">
        <v>16.06</v>
      </c>
      <c r="B460" s="68" t="s">
        <v>667</v>
      </c>
      <c r="C460" s="39" t="s">
        <v>898</v>
      </c>
      <c r="D460" s="69">
        <v>25</v>
      </c>
      <c r="E460" s="70" t="s">
        <v>758</v>
      </c>
      <c r="F460" s="71">
        <v>635.81</v>
      </c>
      <c r="G460" s="61">
        <v>5271</v>
      </c>
      <c r="H460" s="50"/>
      <c r="I460" s="51" t="s">
        <v>38</v>
      </c>
      <c r="J460" s="52">
        <f t="shared" si="52"/>
        <v>1</v>
      </c>
      <c r="K460" s="50" t="s">
        <v>39</v>
      </c>
      <c r="L460" s="50" t="s">
        <v>4</v>
      </c>
      <c r="M460" s="53"/>
      <c r="N460" s="50"/>
      <c r="O460" s="50"/>
      <c r="P460" s="54"/>
      <c r="Q460" s="50"/>
      <c r="R460" s="50"/>
      <c r="S460" s="54"/>
      <c r="T460" s="54"/>
      <c r="U460" s="54"/>
      <c r="V460" s="54"/>
      <c r="W460" s="54"/>
      <c r="X460" s="54"/>
      <c r="Y460" s="54"/>
      <c r="Z460" s="54"/>
      <c r="AA460" s="54"/>
      <c r="AB460" s="54"/>
      <c r="AC460" s="54"/>
      <c r="AD460" s="54"/>
      <c r="AE460" s="54"/>
      <c r="AF460" s="54"/>
      <c r="AG460" s="54"/>
      <c r="AH460" s="54"/>
      <c r="AI460" s="54"/>
      <c r="AJ460" s="54"/>
      <c r="AK460" s="54"/>
      <c r="AL460" s="54"/>
      <c r="AM460" s="54"/>
      <c r="AN460" s="54"/>
      <c r="AO460" s="54"/>
      <c r="AP460" s="54"/>
      <c r="AQ460" s="54"/>
      <c r="AR460" s="54"/>
      <c r="AS460" s="54"/>
      <c r="AT460" s="54"/>
      <c r="AU460" s="54"/>
      <c r="AV460" s="54"/>
      <c r="AW460" s="54"/>
      <c r="AX460" s="54"/>
      <c r="AY460" s="54"/>
      <c r="AZ460" s="54"/>
      <c r="BA460" s="42">
        <f t="shared" si="53"/>
        <v>15895</v>
      </c>
      <c r="BB460" s="55">
        <f t="shared" si="54"/>
        <v>15895</v>
      </c>
      <c r="BC460" s="56" t="str">
        <f t="shared" si="55"/>
        <v>INR  Fifteen Thousand Eight Hundred &amp; Ninety Five  Only</v>
      </c>
      <c r="IA460" s="1">
        <v>16.06</v>
      </c>
      <c r="IB460" s="1" t="s">
        <v>667</v>
      </c>
      <c r="IC460" s="1" t="s">
        <v>898</v>
      </c>
      <c r="ID460" s="1">
        <v>25</v>
      </c>
      <c r="IE460" s="3" t="s">
        <v>758</v>
      </c>
    </row>
    <row r="461" spans="1:239" ht="42.75">
      <c r="A461" s="67">
        <v>16.07</v>
      </c>
      <c r="B461" s="68" t="s">
        <v>668</v>
      </c>
      <c r="C461" s="39" t="s">
        <v>899</v>
      </c>
      <c r="D461" s="69">
        <v>7</v>
      </c>
      <c r="E461" s="70" t="s">
        <v>758</v>
      </c>
      <c r="F461" s="71">
        <v>783.16</v>
      </c>
      <c r="G461" s="61">
        <v>434553</v>
      </c>
      <c r="H461" s="50"/>
      <c r="I461" s="51" t="s">
        <v>38</v>
      </c>
      <c r="J461" s="52">
        <f t="shared" si="52"/>
        <v>1</v>
      </c>
      <c r="K461" s="50" t="s">
        <v>39</v>
      </c>
      <c r="L461" s="50" t="s">
        <v>4</v>
      </c>
      <c r="M461" s="53"/>
      <c r="N461" s="50"/>
      <c r="O461" s="50"/>
      <c r="P461" s="54"/>
      <c r="Q461" s="50"/>
      <c r="R461" s="50"/>
      <c r="S461" s="54"/>
      <c r="T461" s="54"/>
      <c r="U461" s="54"/>
      <c r="V461" s="54"/>
      <c r="W461" s="54"/>
      <c r="X461" s="54"/>
      <c r="Y461" s="54"/>
      <c r="Z461" s="54"/>
      <c r="AA461" s="54"/>
      <c r="AB461" s="54"/>
      <c r="AC461" s="54"/>
      <c r="AD461" s="54"/>
      <c r="AE461" s="54"/>
      <c r="AF461" s="54"/>
      <c r="AG461" s="54"/>
      <c r="AH461" s="54"/>
      <c r="AI461" s="54"/>
      <c r="AJ461" s="54"/>
      <c r="AK461" s="54"/>
      <c r="AL461" s="54"/>
      <c r="AM461" s="54"/>
      <c r="AN461" s="54"/>
      <c r="AO461" s="54"/>
      <c r="AP461" s="54"/>
      <c r="AQ461" s="54"/>
      <c r="AR461" s="54"/>
      <c r="AS461" s="54"/>
      <c r="AT461" s="54"/>
      <c r="AU461" s="54"/>
      <c r="AV461" s="54"/>
      <c r="AW461" s="54"/>
      <c r="AX461" s="54"/>
      <c r="AY461" s="54"/>
      <c r="AZ461" s="54"/>
      <c r="BA461" s="42">
        <f t="shared" si="53"/>
        <v>5482</v>
      </c>
      <c r="BB461" s="55">
        <f t="shared" si="54"/>
        <v>5482</v>
      </c>
      <c r="BC461" s="56" t="str">
        <f t="shared" si="55"/>
        <v>INR  Five Thousand Four Hundred &amp; Eighty Two  Only</v>
      </c>
      <c r="IA461" s="1">
        <v>16.07</v>
      </c>
      <c r="IB461" s="1" t="s">
        <v>668</v>
      </c>
      <c r="IC461" s="1" t="s">
        <v>899</v>
      </c>
      <c r="ID461" s="1">
        <v>7</v>
      </c>
      <c r="IE461" s="3" t="s">
        <v>758</v>
      </c>
    </row>
    <row r="462" spans="1:237" ht="85.5">
      <c r="A462" s="67">
        <v>16.08</v>
      </c>
      <c r="B462" s="68" t="s">
        <v>669</v>
      </c>
      <c r="C462" s="39" t="s">
        <v>900</v>
      </c>
      <c r="D462" s="79"/>
      <c r="E462" s="79"/>
      <c r="F462" s="79"/>
      <c r="G462" s="79"/>
      <c r="H462" s="79"/>
      <c r="I462" s="79"/>
      <c r="J462" s="79"/>
      <c r="K462" s="79"/>
      <c r="L462" s="79"/>
      <c r="M462" s="79"/>
      <c r="N462" s="79"/>
      <c r="O462" s="79"/>
      <c r="P462" s="79"/>
      <c r="Q462" s="79"/>
      <c r="R462" s="79"/>
      <c r="S462" s="79"/>
      <c r="T462" s="79"/>
      <c r="U462" s="79"/>
      <c r="V462" s="79"/>
      <c r="W462" s="79"/>
      <c r="X462" s="79"/>
      <c r="Y462" s="79"/>
      <c r="Z462" s="79"/>
      <c r="AA462" s="79"/>
      <c r="AB462" s="79"/>
      <c r="AC462" s="79"/>
      <c r="AD462" s="79"/>
      <c r="AE462" s="79"/>
      <c r="AF462" s="79"/>
      <c r="AG462" s="79"/>
      <c r="AH462" s="79"/>
      <c r="AI462" s="79"/>
      <c r="AJ462" s="79"/>
      <c r="AK462" s="79"/>
      <c r="AL462" s="79"/>
      <c r="AM462" s="79"/>
      <c r="AN462" s="79"/>
      <c r="AO462" s="79"/>
      <c r="AP462" s="79"/>
      <c r="AQ462" s="79"/>
      <c r="AR462" s="79"/>
      <c r="AS462" s="79"/>
      <c r="AT462" s="79"/>
      <c r="AU462" s="79"/>
      <c r="AV462" s="79"/>
      <c r="AW462" s="79"/>
      <c r="AX462" s="79"/>
      <c r="AY462" s="79"/>
      <c r="AZ462" s="79"/>
      <c r="BA462" s="79"/>
      <c r="BB462" s="79"/>
      <c r="BC462" s="79"/>
      <c r="IA462" s="1">
        <v>16.08</v>
      </c>
      <c r="IB462" s="1" t="s">
        <v>669</v>
      </c>
      <c r="IC462" s="1" t="s">
        <v>900</v>
      </c>
    </row>
    <row r="463" spans="1:239" ht="42.75">
      <c r="A463" s="67">
        <v>16.09</v>
      </c>
      <c r="B463" s="68" t="s">
        <v>663</v>
      </c>
      <c r="C463" s="39" t="s">
        <v>901</v>
      </c>
      <c r="D463" s="69">
        <v>15</v>
      </c>
      <c r="E463" s="70" t="s">
        <v>758</v>
      </c>
      <c r="F463" s="71">
        <v>425.42</v>
      </c>
      <c r="G463" s="40"/>
      <c r="H463" s="24"/>
      <c r="I463" s="47" t="s">
        <v>38</v>
      </c>
      <c r="J463" s="48">
        <f t="shared" si="52"/>
        <v>1</v>
      </c>
      <c r="K463" s="24" t="s">
        <v>39</v>
      </c>
      <c r="L463" s="24" t="s">
        <v>4</v>
      </c>
      <c r="M463" s="41"/>
      <c r="N463" s="24"/>
      <c r="O463" s="24"/>
      <c r="P463" s="46"/>
      <c r="Q463" s="24"/>
      <c r="R463" s="24"/>
      <c r="S463" s="46"/>
      <c r="T463" s="46"/>
      <c r="U463" s="46"/>
      <c r="V463" s="46"/>
      <c r="W463" s="46"/>
      <c r="X463" s="46"/>
      <c r="Y463" s="46"/>
      <c r="Z463" s="46"/>
      <c r="AA463" s="46"/>
      <c r="AB463" s="46"/>
      <c r="AC463" s="46"/>
      <c r="AD463" s="46"/>
      <c r="AE463" s="46"/>
      <c r="AF463" s="46"/>
      <c r="AG463" s="46"/>
      <c r="AH463" s="46"/>
      <c r="AI463" s="46"/>
      <c r="AJ463" s="46"/>
      <c r="AK463" s="46"/>
      <c r="AL463" s="46"/>
      <c r="AM463" s="46"/>
      <c r="AN463" s="46"/>
      <c r="AO463" s="46"/>
      <c r="AP463" s="46"/>
      <c r="AQ463" s="46"/>
      <c r="AR463" s="46"/>
      <c r="AS463" s="46"/>
      <c r="AT463" s="46"/>
      <c r="AU463" s="46"/>
      <c r="AV463" s="46"/>
      <c r="AW463" s="46"/>
      <c r="AX463" s="46"/>
      <c r="AY463" s="46"/>
      <c r="AZ463" s="59"/>
      <c r="BA463" s="42">
        <f t="shared" si="53"/>
        <v>6381</v>
      </c>
      <c r="BB463" s="60">
        <f t="shared" si="54"/>
        <v>6381</v>
      </c>
      <c r="BC463" s="56" t="str">
        <f t="shared" si="55"/>
        <v>INR  Six Thousand Three Hundred &amp; Eighty One  Only</v>
      </c>
      <c r="IA463" s="1">
        <v>16.09</v>
      </c>
      <c r="IB463" s="1" t="s">
        <v>663</v>
      </c>
      <c r="IC463" s="1" t="s">
        <v>901</v>
      </c>
      <c r="ID463" s="1">
        <v>15</v>
      </c>
      <c r="IE463" s="3" t="s">
        <v>758</v>
      </c>
    </row>
    <row r="464" spans="1:239" ht="42.75">
      <c r="A464" s="67">
        <v>16.1</v>
      </c>
      <c r="B464" s="68" t="s">
        <v>664</v>
      </c>
      <c r="C464" s="39" t="s">
        <v>902</v>
      </c>
      <c r="D464" s="69">
        <v>7</v>
      </c>
      <c r="E464" s="70" t="s">
        <v>758</v>
      </c>
      <c r="F464" s="71">
        <v>474.44</v>
      </c>
      <c r="G464" s="40"/>
      <c r="H464" s="24"/>
      <c r="I464" s="47" t="s">
        <v>38</v>
      </c>
      <c r="J464" s="48">
        <f t="shared" si="52"/>
        <v>1</v>
      </c>
      <c r="K464" s="24" t="s">
        <v>39</v>
      </c>
      <c r="L464" s="24" t="s">
        <v>4</v>
      </c>
      <c r="M464" s="41"/>
      <c r="N464" s="24"/>
      <c r="O464" s="24"/>
      <c r="P464" s="46"/>
      <c r="Q464" s="24"/>
      <c r="R464" s="24"/>
      <c r="S464" s="46"/>
      <c r="T464" s="46"/>
      <c r="U464" s="46"/>
      <c r="V464" s="46"/>
      <c r="W464" s="46"/>
      <c r="X464" s="46"/>
      <c r="Y464" s="46"/>
      <c r="Z464" s="46"/>
      <c r="AA464" s="46"/>
      <c r="AB464" s="46"/>
      <c r="AC464" s="46"/>
      <c r="AD464" s="46"/>
      <c r="AE464" s="46"/>
      <c r="AF464" s="46"/>
      <c r="AG464" s="46"/>
      <c r="AH464" s="46"/>
      <c r="AI464" s="46"/>
      <c r="AJ464" s="46"/>
      <c r="AK464" s="46"/>
      <c r="AL464" s="46"/>
      <c r="AM464" s="46"/>
      <c r="AN464" s="46"/>
      <c r="AO464" s="46"/>
      <c r="AP464" s="46"/>
      <c r="AQ464" s="46"/>
      <c r="AR464" s="46"/>
      <c r="AS464" s="46"/>
      <c r="AT464" s="46"/>
      <c r="AU464" s="46"/>
      <c r="AV464" s="46"/>
      <c r="AW464" s="46"/>
      <c r="AX464" s="46"/>
      <c r="AY464" s="46"/>
      <c r="AZ464" s="59"/>
      <c r="BA464" s="42">
        <f t="shared" si="53"/>
        <v>3321</v>
      </c>
      <c r="BB464" s="60">
        <f t="shared" si="54"/>
        <v>3321</v>
      </c>
      <c r="BC464" s="56" t="str">
        <f t="shared" si="55"/>
        <v>INR  Three Thousand Three Hundred &amp; Twenty One  Only</v>
      </c>
      <c r="IA464" s="1">
        <v>16.1</v>
      </c>
      <c r="IB464" s="1" t="s">
        <v>664</v>
      </c>
      <c r="IC464" s="1" t="s">
        <v>902</v>
      </c>
      <c r="ID464" s="1">
        <v>7</v>
      </c>
      <c r="IE464" s="3" t="s">
        <v>758</v>
      </c>
    </row>
    <row r="465" spans="1:237" ht="42.75">
      <c r="A465" s="67">
        <v>16.11</v>
      </c>
      <c r="B465" s="68" t="s">
        <v>670</v>
      </c>
      <c r="C465" s="39" t="s">
        <v>903</v>
      </c>
      <c r="D465" s="79"/>
      <c r="E465" s="79"/>
      <c r="F465" s="79"/>
      <c r="G465" s="79"/>
      <c r="H465" s="79"/>
      <c r="I465" s="79"/>
      <c r="J465" s="79"/>
      <c r="K465" s="79"/>
      <c r="L465" s="79"/>
      <c r="M465" s="79"/>
      <c r="N465" s="79"/>
      <c r="O465" s="79"/>
      <c r="P465" s="79"/>
      <c r="Q465" s="79"/>
      <c r="R465" s="79"/>
      <c r="S465" s="79"/>
      <c r="T465" s="79"/>
      <c r="U465" s="79"/>
      <c r="V465" s="79"/>
      <c r="W465" s="79"/>
      <c r="X465" s="79"/>
      <c r="Y465" s="79"/>
      <c r="Z465" s="79"/>
      <c r="AA465" s="79"/>
      <c r="AB465" s="79"/>
      <c r="AC465" s="79"/>
      <c r="AD465" s="79"/>
      <c r="AE465" s="79"/>
      <c r="AF465" s="79"/>
      <c r="AG465" s="79"/>
      <c r="AH465" s="79"/>
      <c r="AI465" s="79"/>
      <c r="AJ465" s="79"/>
      <c r="AK465" s="79"/>
      <c r="AL465" s="79"/>
      <c r="AM465" s="79"/>
      <c r="AN465" s="79"/>
      <c r="AO465" s="79"/>
      <c r="AP465" s="79"/>
      <c r="AQ465" s="79"/>
      <c r="AR465" s="79"/>
      <c r="AS465" s="79"/>
      <c r="AT465" s="79"/>
      <c r="AU465" s="79"/>
      <c r="AV465" s="79"/>
      <c r="AW465" s="79"/>
      <c r="AX465" s="79"/>
      <c r="AY465" s="79"/>
      <c r="AZ465" s="79"/>
      <c r="BA465" s="79"/>
      <c r="BB465" s="79"/>
      <c r="BC465" s="79"/>
      <c r="IA465" s="1">
        <v>16.11</v>
      </c>
      <c r="IB465" s="1" t="s">
        <v>670</v>
      </c>
      <c r="IC465" s="1" t="s">
        <v>903</v>
      </c>
    </row>
    <row r="466" spans="1:239" ht="42.75">
      <c r="A466" s="67">
        <v>16.12</v>
      </c>
      <c r="B466" s="68" t="s">
        <v>665</v>
      </c>
      <c r="C466" s="39" t="s">
        <v>904</v>
      </c>
      <c r="D466" s="69">
        <v>10</v>
      </c>
      <c r="E466" s="70" t="s">
        <v>758</v>
      </c>
      <c r="F466" s="71">
        <v>366.46</v>
      </c>
      <c r="G466" s="40">
        <v>2695</v>
      </c>
      <c r="H466" s="24"/>
      <c r="I466" s="47" t="s">
        <v>38</v>
      </c>
      <c r="J466" s="48">
        <f t="shared" si="52"/>
        <v>1</v>
      </c>
      <c r="K466" s="24" t="s">
        <v>39</v>
      </c>
      <c r="L466" s="24" t="s">
        <v>4</v>
      </c>
      <c r="M466" s="41"/>
      <c r="N466" s="24"/>
      <c r="O466" s="24"/>
      <c r="P466" s="46"/>
      <c r="Q466" s="24"/>
      <c r="R466" s="24"/>
      <c r="S466" s="46"/>
      <c r="T466" s="46"/>
      <c r="U466" s="46"/>
      <c r="V466" s="46"/>
      <c r="W466" s="46"/>
      <c r="X466" s="46"/>
      <c r="Y466" s="46"/>
      <c r="Z466" s="46"/>
      <c r="AA466" s="46"/>
      <c r="AB466" s="46"/>
      <c r="AC466" s="46"/>
      <c r="AD466" s="46"/>
      <c r="AE466" s="46"/>
      <c r="AF466" s="46"/>
      <c r="AG466" s="46"/>
      <c r="AH466" s="46"/>
      <c r="AI466" s="46"/>
      <c r="AJ466" s="46"/>
      <c r="AK466" s="46"/>
      <c r="AL466" s="46"/>
      <c r="AM466" s="46"/>
      <c r="AN466" s="46"/>
      <c r="AO466" s="46"/>
      <c r="AP466" s="46"/>
      <c r="AQ466" s="46"/>
      <c r="AR466" s="46"/>
      <c r="AS466" s="46"/>
      <c r="AT466" s="46"/>
      <c r="AU466" s="46"/>
      <c r="AV466" s="46"/>
      <c r="AW466" s="46"/>
      <c r="AX466" s="46"/>
      <c r="AY466" s="46"/>
      <c r="AZ466" s="59"/>
      <c r="BA466" s="42">
        <f t="shared" si="53"/>
        <v>3665</v>
      </c>
      <c r="BB466" s="60">
        <f t="shared" si="54"/>
        <v>3665</v>
      </c>
      <c r="BC466" s="56" t="str">
        <f t="shared" si="55"/>
        <v>INR  Three Thousand Six Hundred &amp; Sixty Five  Only</v>
      </c>
      <c r="IA466" s="1">
        <v>16.12</v>
      </c>
      <c r="IB466" s="1" t="s">
        <v>665</v>
      </c>
      <c r="IC466" s="1" t="s">
        <v>904</v>
      </c>
      <c r="ID466" s="1">
        <v>10</v>
      </c>
      <c r="IE466" s="3" t="s">
        <v>758</v>
      </c>
    </row>
    <row r="467" spans="1:239" ht="42.75">
      <c r="A467" s="67">
        <v>16.13</v>
      </c>
      <c r="B467" s="68" t="s">
        <v>666</v>
      </c>
      <c r="C467" s="39" t="s">
        <v>905</v>
      </c>
      <c r="D467" s="69">
        <v>7</v>
      </c>
      <c r="E467" s="70" t="s">
        <v>758</v>
      </c>
      <c r="F467" s="71">
        <v>401.31</v>
      </c>
      <c r="G467" s="61">
        <v>1455</v>
      </c>
      <c r="H467" s="50"/>
      <c r="I467" s="51" t="s">
        <v>38</v>
      </c>
      <c r="J467" s="52">
        <f t="shared" si="52"/>
        <v>1</v>
      </c>
      <c r="K467" s="50" t="s">
        <v>39</v>
      </c>
      <c r="L467" s="50" t="s">
        <v>4</v>
      </c>
      <c r="M467" s="53"/>
      <c r="N467" s="50"/>
      <c r="O467" s="50"/>
      <c r="P467" s="54"/>
      <c r="Q467" s="50"/>
      <c r="R467" s="50"/>
      <c r="S467" s="54"/>
      <c r="T467" s="54"/>
      <c r="U467" s="54"/>
      <c r="V467" s="54"/>
      <c r="W467" s="54"/>
      <c r="X467" s="54"/>
      <c r="Y467" s="54"/>
      <c r="Z467" s="54"/>
      <c r="AA467" s="54"/>
      <c r="AB467" s="54"/>
      <c r="AC467" s="54"/>
      <c r="AD467" s="54"/>
      <c r="AE467" s="54"/>
      <c r="AF467" s="54"/>
      <c r="AG467" s="54"/>
      <c r="AH467" s="54"/>
      <c r="AI467" s="54"/>
      <c r="AJ467" s="54"/>
      <c r="AK467" s="54"/>
      <c r="AL467" s="54"/>
      <c r="AM467" s="54"/>
      <c r="AN467" s="54"/>
      <c r="AO467" s="54"/>
      <c r="AP467" s="54"/>
      <c r="AQ467" s="54"/>
      <c r="AR467" s="54"/>
      <c r="AS467" s="54"/>
      <c r="AT467" s="54"/>
      <c r="AU467" s="54"/>
      <c r="AV467" s="54"/>
      <c r="AW467" s="54"/>
      <c r="AX467" s="54"/>
      <c r="AY467" s="54"/>
      <c r="AZ467" s="54"/>
      <c r="BA467" s="42">
        <f t="shared" si="53"/>
        <v>2809</v>
      </c>
      <c r="BB467" s="55">
        <f t="shared" si="54"/>
        <v>2809</v>
      </c>
      <c r="BC467" s="56" t="str">
        <f t="shared" si="55"/>
        <v>INR  Two Thousand Eight Hundred &amp; Nine  Only</v>
      </c>
      <c r="IA467" s="1">
        <v>16.13</v>
      </c>
      <c r="IB467" s="1" t="s">
        <v>666</v>
      </c>
      <c r="IC467" s="1" t="s">
        <v>905</v>
      </c>
      <c r="ID467" s="1">
        <v>7</v>
      </c>
      <c r="IE467" s="3" t="s">
        <v>758</v>
      </c>
    </row>
    <row r="468" spans="1:239" ht="42.75">
      <c r="A468" s="67">
        <v>16.14</v>
      </c>
      <c r="B468" s="68" t="s">
        <v>667</v>
      </c>
      <c r="C468" s="39" t="s">
        <v>906</v>
      </c>
      <c r="D468" s="69">
        <v>3</v>
      </c>
      <c r="E468" s="70" t="s">
        <v>758</v>
      </c>
      <c r="F468" s="71">
        <v>489.56</v>
      </c>
      <c r="G468" s="61">
        <v>1455</v>
      </c>
      <c r="H468" s="50"/>
      <c r="I468" s="51" t="s">
        <v>38</v>
      </c>
      <c r="J468" s="52">
        <f t="shared" si="52"/>
        <v>1</v>
      </c>
      <c r="K468" s="50" t="s">
        <v>39</v>
      </c>
      <c r="L468" s="50" t="s">
        <v>4</v>
      </c>
      <c r="M468" s="53"/>
      <c r="N468" s="50"/>
      <c r="O468" s="50"/>
      <c r="P468" s="54"/>
      <c r="Q468" s="50"/>
      <c r="R468" s="50"/>
      <c r="S468" s="54"/>
      <c r="T468" s="54"/>
      <c r="U468" s="54"/>
      <c r="V468" s="54"/>
      <c r="W468" s="54"/>
      <c r="X468" s="54"/>
      <c r="Y468" s="54"/>
      <c r="Z468" s="54"/>
      <c r="AA468" s="54"/>
      <c r="AB468" s="54"/>
      <c r="AC468" s="54"/>
      <c r="AD468" s="54"/>
      <c r="AE468" s="54"/>
      <c r="AF468" s="54"/>
      <c r="AG468" s="54"/>
      <c r="AH468" s="54"/>
      <c r="AI468" s="54"/>
      <c r="AJ468" s="54"/>
      <c r="AK468" s="54"/>
      <c r="AL468" s="54"/>
      <c r="AM468" s="54"/>
      <c r="AN468" s="54"/>
      <c r="AO468" s="54"/>
      <c r="AP468" s="54"/>
      <c r="AQ468" s="54"/>
      <c r="AR468" s="54"/>
      <c r="AS468" s="54"/>
      <c r="AT468" s="54"/>
      <c r="AU468" s="54"/>
      <c r="AV468" s="54"/>
      <c r="AW468" s="54"/>
      <c r="AX468" s="54"/>
      <c r="AY468" s="54"/>
      <c r="AZ468" s="54"/>
      <c r="BA468" s="42">
        <f t="shared" si="53"/>
        <v>1469</v>
      </c>
      <c r="BB468" s="55">
        <f t="shared" si="54"/>
        <v>1469</v>
      </c>
      <c r="BC468" s="56" t="str">
        <f t="shared" si="55"/>
        <v>INR  One Thousand Four Hundred &amp; Sixty Nine  Only</v>
      </c>
      <c r="IA468" s="1">
        <v>16.14</v>
      </c>
      <c r="IB468" s="1" t="s">
        <v>667</v>
      </c>
      <c r="IC468" s="1" t="s">
        <v>906</v>
      </c>
      <c r="ID468" s="1">
        <v>3</v>
      </c>
      <c r="IE468" s="3" t="s">
        <v>758</v>
      </c>
    </row>
    <row r="469" spans="1:239" ht="28.5">
      <c r="A469" s="67">
        <v>16.15</v>
      </c>
      <c r="B469" s="68" t="s">
        <v>668</v>
      </c>
      <c r="C469" s="39" t="s">
        <v>907</v>
      </c>
      <c r="D469" s="69">
        <v>7</v>
      </c>
      <c r="E469" s="70" t="s">
        <v>758</v>
      </c>
      <c r="F469" s="71">
        <v>573.6</v>
      </c>
      <c r="G469" s="50"/>
      <c r="H469" s="50"/>
      <c r="I469" s="51" t="s">
        <v>38</v>
      </c>
      <c r="J469" s="52">
        <f t="shared" si="52"/>
        <v>1</v>
      </c>
      <c r="K469" s="50" t="s">
        <v>39</v>
      </c>
      <c r="L469" s="50" t="s">
        <v>4</v>
      </c>
      <c r="M469" s="53"/>
      <c r="N469" s="50"/>
      <c r="O469" s="50"/>
      <c r="P469" s="54"/>
      <c r="Q469" s="50"/>
      <c r="R469" s="50"/>
      <c r="S469" s="54"/>
      <c r="T469" s="54"/>
      <c r="U469" s="54"/>
      <c r="V469" s="54"/>
      <c r="W469" s="54"/>
      <c r="X469" s="54"/>
      <c r="Y469" s="54"/>
      <c r="Z469" s="54"/>
      <c r="AA469" s="54"/>
      <c r="AB469" s="54"/>
      <c r="AC469" s="54"/>
      <c r="AD469" s="54"/>
      <c r="AE469" s="54"/>
      <c r="AF469" s="54"/>
      <c r="AG469" s="54"/>
      <c r="AH469" s="54"/>
      <c r="AI469" s="54"/>
      <c r="AJ469" s="54"/>
      <c r="AK469" s="54"/>
      <c r="AL469" s="54"/>
      <c r="AM469" s="54"/>
      <c r="AN469" s="54"/>
      <c r="AO469" s="54"/>
      <c r="AP469" s="54"/>
      <c r="AQ469" s="54"/>
      <c r="AR469" s="54"/>
      <c r="AS469" s="54"/>
      <c r="AT469" s="54"/>
      <c r="AU469" s="54"/>
      <c r="AV469" s="54"/>
      <c r="AW469" s="54"/>
      <c r="AX469" s="54"/>
      <c r="AY469" s="54"/>
      <c r="AZ469" s="54"/>
      <c r="BA469" s="42">
        <f t="shared" si="53"/>
        <v>4015</v>
      </c>
      <c r="BB469" s="55">
        <f t="shared" si="54"/>
        <v>4015</v>
      </c>
      <c r="BC469" s="56" t="str">
        <f t="shared" si="55"/>
        <v>INR  Four Thousand  &amp;Fifteen  Only</v>
      </c>
      <c r="IA469" s="1">
        <v>16.15</v>
      </c>
      <c r="IB469" s="1" t="s">
        <v>668</v>
      </c>
      <c r="IC469" s="1" t="s">
        <v>907</v>
      </c>
      <c r="ID469" s="1">
        <v>7</v>
      </c>
      <c r="IE469" s="3" t="s">
        <v>758</v>
      </c>
    </row>
    <row r="470" spans="1:239" ht="42.75">
      <c r="A470" s="67">
        <v>16.16</v>
      </c>
      <c r="B470" s="68" t="s">
        <v>671</v>
      </c>
      <c r="C470" s="39" t="s">
        <v>908</v>
      </c>
      <c r="D470" s="69">
        <v>7</v>
      </c>
      <c r="E470" s="70" t="s">
        <v>758</v>
      </c>
      <c r="F470" s="71">
        <v>673.91</v>
      </c>
      <c r="G470" s="50"/>
      <c r="H470" s="50"/>
      <c r="I470" s="51" t="s">
        <v>38</v>
      </c>
      <c r="J470" s="52">
        <f t="shared" si="52"/>
        <v>1</v>
      </c>
      <c r="K470" s="50" t="s">
        <v>39</v>
      </c>
      <c r="L470" s="50" t="s">
        <v>4</v>
      </c>
      <c r="M470" s="53"/>
      <c r="N470" s="50"/>
      <c r="O470" s="50"/>
      <c r="P470" s="54"/>
      <c r="Q470" s="50"/>
      <c r="R470" s="50"/>
      <c r="S470" s="54"/>
      <c r="T470" s="54"/>
      <c r="U470" s="54"/>
      <c r="V470" s="54"/>
      <c r="W470" s="54"/>
      <c r="X470" s="54"/>
      <c r="Y470" s="54"/>
      <c r="Z470" s="54"/>
      <c r="AA470" s="54"/>
      <c r="AB470" s="54"/>
      <c r="AC470" s="54"/>
      <c r="AD470" s="54"/>
      <c r="AE470" s="54"/>
      <c r="AF470" s="54"/>
      <c r="AG470" s="54"/>
      <c r="AH470" s="54"/>
      <c r="AI470" s="54"/>
      <c r="AJ470" s="54"/>
      <c r="AK470" s="54"/>
      <c r="AL470" s="54"/>
      <c r="AM470" s="54"/>
      <c r="AN470" s="54"/>
      <c r="AO470" s="54"/>
      <c r="AP470" s="54"/>
      <c r="AQ470" s="54"/>
      <c r="AR470" s="54"/>
      <c r="AS470" s="54"/>
      <c r="AT470" s="54"/>
      <c r="AU470" s="54"/>
      <c r="AV470" s="54"/>
      <c r="AW470" s="54"/>
      <c r="AX470" s="54"/>
      <c r="AY470" s="54"/>
      <c r="AZ470" s="54"/>
      <c r="BA470" s="42">
        <f t="shared" si="53"/>
        <v>4717</v>
      </c>
      <c r="BB470" s="55">
        <f t="shared" si="54"/>
        <v>4717</v>
      </c>
      <c r="BC470" s="56" t="str">
        <f t="shared" si="55"/>
        <v>INR  Four Thousand Seven Hundred &amp; Seventeen  Only</v>
      </c>
      <c r="IA470" s="1">
        <v>16.16</v>
      </c>
      <c r="IB470" s="1" t="s">
        <v>671</v>
      </c>
      <c r="IC470" s="1" t="s">
        <v>908</v>
      </c>
      <c r="ID470" s="1">
        <v>7</v>
      </c>
      <c r="IE470" s="3" t="s">
        <v>758</v>
      </c>
    </row>
    <row r="471" spans="1:237" ht="71.25">
      <c r="A471" s="67">
        <v>16.17</v>
      </c>
      <c r="B471" s="68" t="s">
        <v>672</v>
      </c>
      <c r="C471" s="39" t="s">
        <v>909</v>
      </c>
      <c r="D471" s="79"/>
      <c r="E471" s="79"/>
      <c r="F471" s="79"/>
      <c r="G471" s="79"/>
      <c r="H471" s="79"/>
      <c r="I471" s="79"/>
      <c r="J471" s="79"/>
      <c r="K471" s="79"/>
      <c r="L471" s="79"/>
      <c r="M471" s="79"/>
      <c r="N471" s="79"/>
      <c r="O471" s="79"/>
      <c r="P471" s="79"/>
      <c r="Q471" s="79"/>
      <c r="R471" s="79"/>
      <c r="S471" s="79"/>
      <c r="T471" s="79"/>
      <c r="U471" s="79"/>
      <c r="V471" s="79"/>
      <c r="W471" s="79"/>
      <c r="X471" s="79"/>
      <c r="Y471" s="79"/>
      <c r="Z471" s="79"/>
      <c r="AA471" s="79"/>
      <c r="AB471" s="79"/>
      <c r="AC471" s="79"/>
      <c r="AD471" s="79"/>
      <c r="AE471" s="79"/>
      <c r="AF471" s="79"/>
      <c r="AG471" s="79"/>
      <c r="AH471" s="79"/>
      <c r="AI471" s="79"/>
      <c r="AJ471" s="79"/>
      <c r="AK471" s="79"/>
      <c r="AL471" s="79"/>
      <c r="AM471" s="79"/>
      <c r="AN471" s="79"/>
      <c r="AO471" s="79"/>
      <c r="AP471" s="79"/>
      <c r="AQ471" s="79"/>
      <c r="AR471" s="79"/>
      <c r="AS471" s="79"/>
      <c r="AT471" s="79"/>
      <c r="AU471" s="79"/>
      <c r="AV471" s="79"/>
      <c r="AW471" s="79"/>
      <c r="AX471" s="79"/>
      <c r="AY471" s="79"/>
      <c r="AZ471" s="79"/>
      <c r="BA471" s="79"/>
      <c r="BB471" s="79"/>
      <c r="BC471" s="79"/>
      <c r="IA471" s="1">
        <v>16.17</v>
      </c>
      <c r="IB471" s="1" t="s">
        <v>672</v>
      </c>
      <c r="IC471" s="1" t="s">
        <v>909</v>
      </c>
    </row>
    <row r="472" spans="1:239" ht="42.75">
      <c r="A472" s="67">
        <v>16.18</v>
      </c>
      <c r="B472" s="68" t="s">
        <v>673</v>
      </c>
      <c r="C472" s="39" t="s">
        <v>910</v>
      </c>
      <c r="D472" s="69">
        <v>10</v>
      </c>
      <c r="E472" s="70" t="s">
        <v>70</v>
      </c>
      <c r="F472" s="71">
        <v>663.83</v>
      </c>
      <c r="G472" s="50"/>
      <c r="H472" s="50"/>
      <c r="I472" s="51" t="s">
        <v>38</v>
      </c>
      <c r="J472" s="52">
        <f t="shared" si="52"/>
        <v>1</v>
      </c>
      <c r="K472" s="50" t="s">
        <v>39</v>
      </c>
      <c r="L472" s="50" t="s">
        <v>4</v>
      </c>
      <c r="M472" s="53"/>
      <c r="N472" s="50"/>
      <c r="O472" s="50"/>
      <c r="P472" s="54"/>
      <c r="Q472" s="50"/>
      <c r="R472" s="50"/>
      <c r="S472" s="54"/>
      <c r="T472" s="54"/>
      <c r="U472" s="54"/>
      <c r="V472" s="54"/>
      <c r="W472" s="54"/>
      <c r="X472" s="54"/>
      <c r="Y472" s="54"/>
      <c r="Z472" s="54"/>
      <c r="AA472" s="54"/>
      <c r="AB472" s="54"/>
      <c r="AC472" s="54"/>
      <c r="AD472" s="54"/>
      <c r="AE472" s="54"/>
      <c r="AF472" s="54"/>
      <c r="AG472" s="54"/>
      <c r="AH472" s="54"/>
      <c r="AI472" s="54"/>
      <c r="AJ472" s="54"/>
      <c r="AK472" s="54"/>
      <c r="AL472" s="54"/>
      <c r="AM472" s="54"/>
      <c r="AN472" s="54"/>
      <c r="AO472" s="54"/>
      <c r="AP472" s="54"/>
      <c r="AQ472" s="54"/>
      <c r="AR472" s="54"/>
      <c r="AS472" s="54"/>
      <c r="AT472" s="54"/>
      <c r="AU472" s="54"/>
      <c r="AV472" s="54"/>
      <c r="AW472" s="54"/>
      <c r="AX472" s="54"/>
      <c r="AY472" s="54"/>
      <c r="AZ472" s="54"/>
      <c r="BA472" s="42">
        <f t="shared" si="53"/>
        <v>6638</v>
      </c>
      <c r="BB472" s="55">
        <f t="shared" si="54"/>
        <v>6638</v>
      </c>
      <c r="BC472" s="56" t="str">
        <f t="shared" si="55"/>
        <v>INR  Six Thousand Six Hundred &amp; Thirty Eight  Only</v>
      </c>
      <c r="IA472" s="1">
        <v>16.18</v>
      </c>
      <c r="IB472" s="1" t="s">
        <v>673</v>
      </c>
      <c r="IC472" s="1" t="s">
        <v>910</v>
      </c>
      <c r="ID472" s="1">
        <v>10</v>
      </c>
      <c r="IE472" s="3" t="s">
        <v>70</v>
      </c>
    </row>
    <row r="473" spans="1:239" ht="42.75">
      <c r="A473" s="67">
        <v>16.19</v>
      </c>
      <c r="B473" s="68" t="s">
        <v>674</v>
      </c>
      <c r="C473" s="39" t="s">
        <v>911</v>
      </c>
      <c r="D473" s="69">
        <v>3</v>
      </c>
      <c r="E473" s="70" t="s">
        <v>70</v>
      </c>
      <c r="F473" s="71">
        <v>1327.22</v>
      </c>
      <c r="G473" s="40"/>
      <c r="H473" s="24"/>
      <c r="I473" s="47" t="s">
        <v>38</v>
      </c>
      <c r="J473" s="48">
        <f t="shared" si="52"/>
        <v>1</v>
      </c>
      <c r="K473" s="24" t="s">
        <v>39</v>
      </c>
      <c r="L473" s="24" t="s">
        <v>4</v>
      </c>
      <c r="M473" s="41"/>
      <c r="N473" s="24"/>
      <c r="O473" s="24"/>
      <c r="P473" s="46"/>
      <c r="Q473" s="24"/>
      <c r="R473" s="24"/>
      <c r="S473" s="46"/>
      <c r="T473" s="46"/>
      <c r="U473" s="46"/>
      <c r="V473" s="46"/>
      <c r="W473" s="46"/>
      <c r="X473" s="46"/>
      <c r="Y473" s="46"/>
      <c r="Z473" s="46"/>
      <c r="AA473" s="46"/>
      <c r="AB473" s="46"/>
      <c r="AC473" s="46"/>
      <c r="AD473" s="46"/>
      <c r="AE473" s="46"/>
      <c r="AF473" s="46"/>
      <c r="AG473" s="46"/>
      <c r="AH473" s="46"/>
      <c r="AI473" s="46"/>
      <c r="AJ473" s="46"/>
      <c r="AK473" s="46"/>
      <c r="AL473" s="46"/>
      <c r="AM473" s="46"/>
      <c r="AN473" s="46"/>
      <c r="AO473" s="46"/>
      <c r="AP473" s="46"/>
      <c r="AQ473" s="46"/>
      <c r="AR473" s="46"/>
      <c r="AS473" s="46"/>
      <c r="AT473" s="46"/>
      <c r="AU473" s="46"/>
      <c r="AV473" s="46"/>
      <c r="AW473" s="46"/>
      <c r="AX473" s="46"/>
      <c r="AY473" s="46"/>
      <c r="AZ473" s="59"/>
      <c r="BA473" s="42">
        <f t="shared" si="53"/>
        <v>3982</v>
      </c>
      <c r="BB473" s="60">
        <f t="shared" si="54"/>
        <v>3982</v>
      </c>
      <c r="BC473" s="56" t="str">
        <f t="shared" si="55"/>
        <v>INR  Three Thousand Nine Hundred &amp; Eighty Two  Only</v>
      </c>
      <c r="IA473" s="1">
        <v>16.19</v>
      </c>
      <c r="IB473" s="1" t="s">
        <v>674</v>
      </c>
      <c r="IC473" s="1" t="s">
        <v>911</v>
      </c>
      <c r="ID473" s="1">
        <v>3</v>
      </c>
      <c r="IE473" s="3" t="s">
        <v>70</v>
      </c>
    </row>
    <row r="474" spans="1:237" ht="28.5">
      <c r="A474" s="67">
        <v>16.2</v>
      </c>
      <c r="B474" s="68" t="s">
        <v>1169</v>
      </c>
      <c r="C474" s="39" t="s">
        <v>912</v>
      </c>
      <c r="D474" s="79"/>
      <c r="E474" s="79"/>
      <c r="F474" s="79"/>
      <c r="G474" s="79"/>
      <c r="H474" s="79"/>
      <c r="I474" s="79"/>
      <c r="J474" s="79"/>
      <c r="K474" s="79"/>
      <c r="L474" s="79"/>
      <c r="M474" s="79"/>
      <c r="N474" s="79"/>
      <c r="O474" s="79"/>
      <c r="P474" s="79"/>
      <c r="Q474" s="79"/>
      <c r="R474" s="79"/>
      <c r="S474" s="79"/>
      <c r="T474" s="79"/>
      <c r="U474" s="79"/>
      <c r="V474" s="79"/>
      <c r="W474" s="79"/>
      <c r="X474" s="79"/>
      <c r="Y474" s="79"/>
      <c r="Z474" s="79"/>
      <c r="AA474" s="79"/>
      <c r="AB474" s="79"/>
      <c r="AC474" s="79"/>
      <c r="AD474" s="79"/>
      <c r="AE474" s="79"/>
      <c r="AF474" s="79"/>
      <c r="AG474" s="79"/>
      <c r="AH474" s="79"/>
      <c r="AI474" s="79"/>
      <c r="AJ474" s="79"/>
      <c r="AK474" s="79"/>
      <c r="AL474" s="79"/>
      <c r="AM474" s="79"/>
      <c r="AN474" s="79"/>
      <c r="AO474" s="79"/>
      <c r="AP474" s="79"/>
      <c r="AQ474" s="79"/>
      <c r="AR474" s="79"/>
      <c r="AS474" s="79"/>
      <c r="AT474" s="79"/>
      <c r="AU474" s="79"/>
      <c r="AV474" s="79"/>
      <c r="AW474" s="79"/>
      <c r="AX474" s="79"/>
      <c r="AY474" s="79"/>
      <c r="AZ474" s="79"/>
      <c r="BA474" s="79"/>
      <c r="BB474" s="79"/>
      <c r="BC474" s="79"/>
      <c r="IA474" s="1">
        <v>16.2</v>
      </c>
      <c r="IB474" s="1" t="s">
        <v>1169</v>
      </c>
      <c r="IC474" s="1" t="s">
        <v>912</v>
      </c>
    </row>
    <row r="475" spans="1:239" ht="42.75">
      <c r="A475" s="67">
        <v>16.21</v>
      </c>
      <c r="B475" s="68" t="s">
        <v>676</v>
      </c>
      <c r="C475" s="39" t="s">
        <v>913</v>
      </c>
      <c r="D475" s="69">
        <v>7</v>
      </c>
      <c r="E475" s="70" t="s">
        <v>70</v>
      </c>
      <c r="F475" s="71">
        <v>266.41</v>
      </c>
      <c r="G475" s="50"/>
      <c r="H475" s="50"/>
      <c r="I475" s="51" t="s">
        <v>38</v>
      </c>
      <c r="J475" s="52">
        <f t="shared" si="52"/>
        <v>1</v>
      </c>
      <c r="K475" s="50" t="s">
        <v>39</v>
      </c>
      <c r="L475" s="50" t="s">
        <v>4</v>
      </c>
      <c r="M475" s="53"/>
      <c r="N475" s="50"/>
      <c r="O475" s="50"/>
      <c r="P475" s="54"/>
      <c r="Q475" s="50"/>
      <c r="R475" s="50"/>
      <c r="S475" s="54"/>
      <c r="T475" s="54"/>
      <c r="U475" s="54"/>
      <c r="V475" s="54"/>
      <c r="W475" s="54"/>
      <c r="X475" s="54"/>
      <c r="Y475" s="54"/>
      <c r="Z475" s="54"/>
      <c r="AA475" s="54"/>
      <c r="AB475" s="54"/>
      <c r="AC475" s="54"/>
      <c r="AD475" s="54"/>
      <c r="AE475" s="54"/>
      <c r="AF475" s="54"/>
      <c r="AG475" s="54"/>
      <c r="AH475" s="54"/>
      <c r="AI475" s="54"/>
      <c r="AJ475" s="54"/>
      <c r="AK475" s="54"/>
      <c r="AL475" s="54"/>
      <c r="AM475" s="54"/>
      <c r="AN475" s="54"/>
      <c r="AO475" s="54"/>
      <c r="AP475" s="54"/>
      <c r="AQ475" s="54"/>
      <c r="AR475" s="54"/>
      <c r="AS475" s="54"/>
      <c r="AT475" s="54"/>
      <c r="AU475" s="54"/>
      <c r="AV475" s="54"/>
      <c r="AW475" s="54"/>
      <c r="AX475" s="54"/>
      <c r="AY475" s="54"/>
      <c r="AZ475" s="54"/>
      <c r="BA475" s="42">
        <f t="shared" si="53"/>
        <v>1865</v>
      </c>
      <c r="BB475" s="55">
        <f t="shared" si="54"/>
        <v>1865</v>
      </c>
      <c r="BC475" s="56" t="str">
        <f t="shared" si="55"/>
        <v>INR  One Thousand Eight Hundred &amp; Sixty Five  Only</v>
      </c>
      <c r="IA475" s="1">
        <v>16.21</v>
      </c>
      <c r="IB475" s="1" t="s">
        <v>676</v>
      </c>
      <c r="IC475" s="1" t="s">
        <v>913</v>
      </c>
      <c r="ID475" s="1">
        <v>7</v>
      </c>
      <c r="IE475" s="3" t="s">
        <v>70</v>
      </c>
    </row>
    <row r="476" spans="1:237" ht="28.5">
      <c r="A476" s="67">
        <v>16.22</v>
      </c>
      <c r="B476" s="68" t="s">
        <v>675</v>
      </c>
      <c r="C476" s="39" t="s">
        <v>914</v>
      </c>
      <c r="D476" s="79"/>
      <c r="E476" s="79"/>
      <c r="F476" s="79"/>
      <c r="G476" s="79"/>
      <c r="H476" s="79"/>
      <c r="I476" s="79"/>
      <c r="J476" s="79"/>
      <c r="K476" s="79"/>
      <c r="L476" s="79"/>
      <c r="M476" s="79"/>
      <c r="N476" s="79"/>
      <c r="O476" s="79"/>
      <c r="P476" s="79"/>
      <c r="Q476" s="79"/>
      <c r="R476" s="79"/>
      <c r="S476" s="79"/>
      <c r="T476" s="79"/>
      <c r="U476" s="79"/>
      <c r="V476" s="79"/>
      <c r="W476" s="79"/>
      <c r="X476" s="79"/>
      <c r="Y476" s="79"/>
      <c r="Z476" s="79"/>
      <c r="AA476" s="79"/>
      <c r="AB476" s="79"/>
      <c r="AC476" s="79"/>
      <c r="AD476" s="79"/>
      <c r="AE476" s="79"/>
      <c r="AF476" s="79"/>
      <c r="AG476" s="79"/>
      <c r="AH476" s="79"/>
      <c r="AI476" s="79"/>
      <c r="AJ476" s="79"/>
      <c r="AK476" s="79"/>
      <c r="AL476" s="79"/>
      <c r="AM476" s="79"/>
      <c r="AN476" s="79"/>
      <c r="AO476" s="79"/>
      <c r="AP476" s="79"/>
      <c r="AQ476" s="79"/>
      <c r="AR476" s="79"/>
      <c r="AS476" s="79"/>
      <c r="AT476" s="79"/>
      <c r="AU476" s="79"/>
      <c r="AV476" s="79"/>
      <c r="AW476" s="79"/>
      <c r="AX476" s="79"/>
      <c r="AY476" s="79"/>
      <c r="AZ476" s="79"/>
      <c r="BA476" s="79"/>
      <c r="BB476" s="79"/>
      <c r="BC476" s="79"/>
      <c r="IA476" s="1">
        <v>16.22</v>
      </c>
      <c r="IB476" s="1" t="s">
        <v>675</v>
      </c>
      <c r="IC476" s="1" t="s">
        <v>914</v>
      </c>
    </row>
    <row r="477" spans="1:239" ht="42.75">
      <c r="A477" s="67">
        <v>16.23</v>
      </c>
      <c r="B477" s="68" t="s">
        <v>676</v>
      </c>
      <c r="C477" s="39" t="s">
        <v>915</v>
      </c>
      <c r="D477" s="69">
        <v>7</v>
      </c>
      <c r="E477" s="70" t="s">
        <v>70</v>
      </c>
      <c r="F477" s="71">
        <v>266.41</v>
      </c>
      <c r="G477" s="50"/>
      <c r="H477" s="50"/>
      <c r="I477" s="51" t="s">
        <v>38</v>
      </c>
      <c r="J477" s="52">
        <f t="shared" si="52"/>
        <v>1</v>
      </c>
      <c r="K477" s="50" t="s">
        <v>39</v>
      </c>
      <c r="L477" s="50" t="s">
        <v>4</v>
      </c>
      <c r="M477" s="53"/>
      <c r="N477" s="50"/>
      <c r="O477" s="50"/>
      <c r="P477" s="54"/>
      <c r="Q477" s="50"/>
      <c r="R477" s="50"/>
      <c r="S477" s="54"/>
      <c r="T477" s="54"/>
      <c r="U477" s="54"/>
      <c r="V477" s="54"/>
      <c r="W477" s="54"/>
      <c r="X477" s="54"/>
      <c r="Y477" s="54"/>
      <c r="Z477" s="54"/>
      <c r="AA477" s="54"/>
      <c r="AB477" s="54"/>
      <c r="AC477" s="54"/>
      <c r="AD477" s="54"/>
      <c r="AE477" s="54"/>
      <c r="AF477" s="54"/>
      <c r="AG477" s="54"/>
      <c r="AH477" s="54"/>
      <c r="AI477" s="54"/>
      <c r="AJ477" s="54"/>
      <c r="AK477" s="54"/>
      <c r="AL477" s="54"/>
      <c r="AM477" s="54"/>
      <c r="AN477" s="54"/>
      <c r="AO477" s="54"/>
      <c r="AP477" s="54"/>
      <c r="AQ477" s="54"/>
      <c r="AR477" s="54"/>
      <c r="AS477" s="54"/>
      <c r="AT477" s="54"/>
      <c r="AU477" s="54"/>
      <c r="AV477" s="54"/>
      <c r="AW477" s="54"/>
      <c r="AX477" s="54"/>
      <c r="AY477" s="54"/>
      <c r="AZ477" s="54"/>
      <c r="BA477" s="42">
        <f t="shared" si="53"/>
        <v>1865</v>
      </c>
      <c r="BB477" s="55">
        <f t="shared" si="54"/>
        <v>1865</v>
      </c>
      <c r="BC477" s="56" t="str">
        <f t="shared" si="55"/>
        <v>INR  One Thousand Eight Hundred &amp; Sixty Five  Only</v>
      </c>
      <c r="IA477" s="1">
        <v>16.23</v>
      </c>
      <c r="IB477" s="1" t="s">
        <v>676</v>
      </c>
      <c r="IC477" s="1" t="s">
        <v>915</v>
      </c>
      <c r="ID477" s="1">
        <v>7</v>
      </c>
      <c r="IE477" s="3" t="s">
        <v>70</v>
      </c>
    </row>
    <row r="478" spans="1:239" ht="28.5">
      <c r="A478" s="67">
        <v>16.24</v>
      </c>
      <c r="B478" s="68" t="s">
        <v>677</v>
      </c>
      <c r="C478" s="39" t="s">
        <v>916</v>
      </c>
      <c r="D478" s="69">
        <v>3</v>
      </c>
      <c r="E478" s="70" t="s">
        <v>70</v>
      </c>
      <c r="F478" s="71">
        <v>287.54</v>
      </c>
      <c r="G478" s="40"/>
      <c r="H478" s="24"/>
      <c r="I478" s="47" t="s">
        <v>38</v>
      </c>
      <c r="J478" s="48">
        <f t="shared" si="52"/>
        <v>1</v>
      </c>
      <c r="K478" s="24" t="s">
        <v>39</v>
      </c>
      <c r="L478" s="24" t="s">
        <v>4</v>
      </c>
      <c r="M478" s="41"/>
      <c r="N478" s="24"/>
      <c r="O478" s="24"/>
      <c r="P478" s="46"/>
      <c r="Q478" s="24"/>
      <c r="R478" s="24"/>
      <c r="S478" s="46"/>
      <c r="T478" s="46"/>
      <c r="U478" s="46"/>
      <c r="V478" s="46"/>
      <c r="W478" s="46"/>
      <c r="X478" s="46"/>
      <c r="Y478" s="46"/>
      <c r="Z478" s="46"/>
      <c r="AA478" s="46"/>
      <c r="AB478" s="46"/>
      <c r="AC478" s="46"/>
      <c r="AD478" s="46"/>
      <c r="AE478" s="46"/>
      <c r="AF478" s="46"/>
      <c r="AG478" s="46"/>
      <c r="AH478" s="46"/>
      <c r="AI478" s="46"/>
      <c r="AJ478" s="46"/>
      <c r="AK478" s="46"/>
      <c r="AL478" s="46"/>
      <c r="AM478" s="46"/>
      <c r="AN478" s="46"/>
      <c r="AO478" s="46"/>
      <c r="AP478" s="46"/>
      <c r="AQ478" s="46"/>
      <c r="AR478" s="46"/>
      <c r="AS478" s="46"/>
      <c r="AT478" s="46"/>
      <c r="AU478" s="46"/>
      <c r="AV478" s="46"/>
      <c r="AW478" s="46"/>
      <c r="AX478" s="46"/>
      <c r="AY478" s="46"/>
      <c r="AZ478" s="59"/>
      <c r="BA478" s="42">
        <f t="shared" si="53"/>
        <v>863</v>
      </c>
      <c r="BB478" s="60">
        <f t="shared" si="54"/>
        <v>863</v>
      </c>
      <c r="BC478" s="56" t="str">
        <f t="shared" si="55"/>
        <v>INR  Eight Hundred &amp; Sixty Three  Only</v>
      </c>
      <c r="IA478" s="1">
        <v>16.24</v>
      </c>
      <c r="IB478" s="1" t="s">
        <v>677</v>
      </c>
      <c r="IC478" s="1" t="s">
        <v>916</v>
      </c>
      <c r="ID478" s="1">
        <v>3</v>
      </c>
      <c r="IE478" s="3" t="s">
        <v>70</v>
      </c>
    </row>
    <row r="479" spans="1:237" ht="42.75">
      <c r="A479" s="67">
        <v>16.25</v>
      </c>
      <c r="B479" s="68" t="s">
        <v>678</v>
      </c>
      <c r="C479" s="39" t="s">
        <v>917</v>
      </c>
      <c r="D479" s="79"/>
      <c r="E479" s="79"/>
      <c r="F479" s="79"/>
      <c r="G479" s="79"/>
      <c r="H479" s="79"/>
      <c r="I479" s="79"/>
      <c r="J479" s="79"/>
      <c r="K479" s="79"/>
      <c r="L479" s="79"/>
      <c r="M479" s="79"/>
      <c r="N479" s="79"/>
      <c r="O479" s="79"/>
      <c r="P479" s="79"/>
      <c r="Q479" s="79"/>
      <c r="R479" s="79"/>
      <c r="S479" s="79"/>
      <c r="T479" s="79"/>
      <c r="U479" s="79"/>
      <c r="V479" s="79"/>
      <c r="W479" s="79"/>
      <c r="X479" s="79"/>
      <c r="Y479" s="79"/>
      <c r="Z479" s="79"/>
      <c r="AA479" s="79"/>
      <c r="AB479" s="79"/>
      <c r="AC479" s="79"/>
      <c r="AD479" s="79"/>
      <c r="AE479" s="79"/>
      <c r="AF479" s="79"/>
      <c r="AG479" s="79"/>
      <c r="AH479" s="79"/>
      <c r="AI479" s="79"/>
      <c r="AJ479" s="79"/>
      <c r="AK479" s="79"/>
      <c r="AL479" s="79"/>
      <c r="AM479" s="79"/>
      <c r="AN479" s="79"/>
      <c r="AO479" s="79"/>
      <c r="AP479" s="79"/>
      <c r="AQ479" s="79"/>
      <c r="AR479" s="79"/>
      <c r="AS479" s="79"/>
      <c r="AT479" s="79"/>
      <c r="AU479" s="79"/>
      <c r="AV479" s="79"/>
      <c r="AW479" s="79"/>
      <c r="AX479" s="79"/>
      <c r="AY479" s="79"/>
      <c r="AZ479" s="79"/>
      <c r="BA479" s="79"/>
      <c r="BB479" s="79"/>
      <c r="BC479" s="79"/>
      <c r="IA479" s="1">
        <v>16.25</v>
      </c>
      <c r="IB479" s="1" t="s">
        <v>678</v>
      </c>
      <c r="IC479" s="1" t="s">
        <v>917</v>
      </c>
    </row>
    <row r="480" spans="1:239" ht="28.5">
      <c r="A480" s="67">
        <v>16.26</v>
      </c>
      <c r="B480" s="68" t="s">
        <v>679</v>
      </c>
      <c r="C480" s="39" t="s">
        <v>918</v>
      </c>
      <c r="D480" s="69">
        <v>1</v>
      </c>
      <c r="E480" s="70" t="s">
        <v>70</v>
      </c>
      <c r="F480" s="71">
        <v>466.76</v>
      </c>
      <c r="G480" s="40"/>
      <c r="H480" s="24"/>
      <c r="I480" s="47" t="s">
        <v>38</v>
      </c>
      <c r="J480" s="48">
        <f t="shared" si="52"/>
        <v>1</v>
      </c>
      <c r="K480" s="24" t="s">
        <v>39</v>
      </c>
      <c r="L480" s="24" t="s">
        <v>4</v>
      </c>
      <c r="M480" s="41"/>
      <c r="N480" s="24"/>
      <c r="O480" s="24"/>
      <c r="P480" s="46"/>
      <c r="Q480" s="24"/>
      <c r="R480" s="24"/>
      <c r="S480" s="46"/>
      <c r="T480" s="46"/>
      <c r="U480" s="46"/>
      <c r="V480" s="46"/>
      <c r="W480" s="46"/>
      <c r="X480" s="46"/>
      <c r="Y480" s="46"/>
      <c r="Z480" s="46"/>
      <c r="AA480" s="46"/>
      <c r="AB480" s="46"/>
      <c r="AC480" s="46"/>
      <c r="AD480" s="46"/>
      <c r="AE480" s="46"/>
      <c r="AF480" s="46"/>
      <c r="AG480" s="46"/>
      <c r="AH480" s="46"/>
      <c r="AI480" s="46"/>
      <c r="AJ480" s="46"/>
      <c r="AK480" s="46"/>
      <c r="AL480" s="46"/>
      <c r="AM480" s="46"/>
      <c r="AN480" s="46"/>
      <c r="AO480" s="46"/>
      <c r="AP480" s="46"/>
      <c r="AQ480" s="46"/>
      <c r="AR480" s="46"/>
      <c r="AS480" s="46"/>
      <c r="AT480" s="46"/>
      <c r="AU480" s="46"/>
      <c r="AV480" s="46"/>
      <c r="AW480" s="46"/>
      <c r="AX480" s="46"/>
      <c r="AY480" s="46"/>
      <c r="AZ480" s="59"/>
      <c r="BA480" s="42">
        <f t="shared" si="53"/>
        <v>467</v>
      </c>
      <c r="BB480" s="60">
        <f t="shared" si="54"/>
        <v>467</v>
      </c>
      <c r="BC480" s="56" t="str">
        <f t="shared" si="55"/>
        <v>INR  Four Hundred &amp; Sixty Seven  Only</v>
      </c>
      <c r="IA480" s="1">
        <v>16.26</v>
      </c>
      <c r="IB480" s="1" t="s">
        <v>679</v>
      </c>
      <c r="IC480" s="1" t="s">
        <v>918</v>
      </c>
      <c r="ID480" s="1">
        <v>1</v>
      </c>
      <c r="IE480" s="3" t="s">
        <v>70</v>
      </c>
    </row>
    <row r="481" spans="1:239" ht="42.75">
      <c r="A481" s="67">
        <v>16.27</v>
      </c>
      <c r="B481" s="68" t="s">
        <v>677</v>
      </c>
      <c r="C481" s="39" t="s">
        <v>919</v>
      </c>
      <c r="D481" s="69">
        <v>3</v>
      </c>
      <c r="E481" s="70" t="s">
        <v>70</v>
      </c>
      <c r="F481" s="71">
        <v>404.86</v>
      </c>
      <c r="G481" s="50">
        <v>30600</v>
      </c>
      <c r="H481" s="50"/>
      <c r="I481" s="51" t="s">
        <v>38</v>
      </c>
      <c r="J481" s="52">
        <f t="shared" si="52"/>
        <v>1</v>
      </c>
      <c r="K481" s="50" t="s">
        <v>39</v>
      </c>
      <c r="L481" s="50" t="s">
        <v>4</v>
      </c>
      <c r="M481" s="53"/>
      <c r="N481" s="50"/>
      <c r="O481" s="50"/>
      <c r="P481" s="54"/>
      <c r="Q481" s="50"/>
      <c r="R481" s="50"/>
      <c r="S481" s="54"/>
      <c r="T481" s="54"/>
      <c r="U481" s="54"/>
      <c r="V481" s="54"/>
      <c r="W481" s="54"/>
      <c r="X481" s="54"/>
      <c r="Y481" s="54"/>
      <c r="Z481" s="54"/>
      <c r="AA481" s="54"/>
      <c r="AB481" s="54"/>
      <c r="AC481" s="54"/>
      <c r="AD481" s="54"/>
      <c r="AE481" s="54"/>
      <c r="AF481" s="54"/>
      <c r="AG481" s="54"/>
      <c r="AH481" s="54"/>
      <c r="AI481" s="54"/>
      <c r="AJ481" s="54"/>
      <c r="AK481" s="54"/>
      <c r="AL481" s="54"/>
      <c r="AM481" s="54"/>
      <c r="AN481" s="54"/>
      <c r="AO481" s="54"/>
      <c r="AP481" s="54"/>
      <c r="AQ481" s="54"/>
      <c r="AR481" s="54"/>
      <c r="AS481" s="54"/>
      <c r="AT481" s="54"/>
      <c r="AU481" s="54"/>
      <c r="AV481" s="54"/>
      <c r="AW481" s="54"/>
      <c r="AX481" s="54"/>
      <c r="AY481" s="54"/>
      <c r="AZ481" s="54"/>
      <c r="BA481" s="42">
        <f t="shared" si="53"/>
        <v>1215</v>
      </c>
      <c r="BB481" s="55">
        <f t="shared" si="54"/>
        <v>1215</v>
      </c>
      <c r="BC481" s="56" t="str">
        <f t="shared" si="55"/>
        <v>INR  One Thousand Two Hundred &amp; Fifteen  Only</v>
      </c>
      <c r="IA481" s="1">
        <v>16.27</v>
      </c>
      <c r="IB481" s="1" t="s">
        <v>677</v>
      </c>
      <c r="IC481" s="1" t="s">
        <v>919</v>
      </c>
      <c r="ID481" s="1">
        <v>3</v>
      </c>
      <c r="IE481" s="3" t="s">
        <v>70</v>
      </c>
    </row>
    <row r="482" spans="1:239" ht="28.5">
      <c r="A482" s="67">
        <v>16.28</v>
      </c>
      <c r="B482" s="68" t="s">
        <v>680</v>
      </c>
      <c r="C482" s="39" t="s">
        <v>920</v>
      </c>
      <c r="D482" s="69">
        <v>1</v>
      </c>
      <c r="E482" s="70" t="s">
        <v>70</v>
      </c>
      <c r="F482" s="71">
        <v>517.22</v>
      </c>
      <c r="G482" s="40"/>
      <c r="H482" s="24"/>
      <c r="I482" s="47" t="s">
        <v>38</v>
      </c>
      <c r="J482" s="48">
        <f t="shared" si="52"/>
        <v>1</v>
      </c>
      <c r="K482" s="24" t="s">
        <v>39</v>
      </c>
      <c r="L482" s="24" t="s">
        <v>4</v>
      </c>
      <c r="M482" s="41"/>
      <c r="N482" s="24"/>
      <c r="O482" s="24"/>
      <c r="P482" s="46"/>
      <c r="Q482" s="24"/>
      <c r="R482" s="24"/>
      <c r="S482" s="46"/>
      <c r="T482" s="46"/>
      <c r="U482" s="46"/>
      <c r="V482" s="46"/>
      <c r="W482" s="46"/>
      <c r="X482" s="46"/>
      <c r="Y482" s="46"/>
      <c r="Z482" s="46"/>
      <c r="AA482" s="46"/>
      <c r="AB482" s="46"/>
      <c r="AC482" s="46"/>
      <c r="AD482" s="46"/>
      <c r="AE482" s="46"/>
      <c r="AF482" s="46"/>
      <c r="AG482" s="46"/>
      <c r="AH482" s="46"/>
      <c r="AI482" s="46"/>
      <c r="AJ482" s="46"/>
      <c r="AK482" s="46"/>
      <c r="AL482" s="46"/>
      <c r="AM482" s="46"/>
      <c r="AN482" s="46"/>
      <c r="AO482" s="46"/>
      <c r="AP482" s="46"/>
      <c r="AQ482" s="46"/>
      <c r="AR482" s="46"/>
      <c r="AS482" s="46"/>
      <c r="AT482" s="46"/>
      <c r="AU482" s="46"/>
      <c r="AV482" s="46"/>
      <c r="AW482" s="46"/>
      <c r="AX482" s="46"/>
      <c r="AY482" s="46"/>
      <c r="AZ482" s="59"/>
      <c r="BA482" s="42">
        <f t="shared" si="53"/>
        <v>517</v>
      </c>
      <c r="BB482" s="60">
        <f t="shared" si="54"/>
        <v>517</v>
      </c>
      <c r="BC482" s="56" t="str">
        <f t="shared" si="55"/>
        <v>INR  Five Hundred &amp; Seventeen  Only</v>
      </c>
      <c r="IA482" s="1">
        <v>16.28</v>
      </c>
      <c r="IB482" s="1" t="s">
        <v>680</v>
      </c>
      <c r="IC482" s="1" t="s">
        <v>920</v>
      </c>
      <c r="ID482" s="1">
        <v>1</v>
      </c>
      <c r="IE482" s="3" t="s">
        <v>70</v>
      </c>
    </row>
    <row r="483" spans="1:239" ht="28.5">
      <c r="A483" s="67">
        <v>16.29</v>
      </c>
      <c r="B483" s="68" t="s">
        <v>681</v>
      </c>
      <c r="C483" s="39" t="s">
        <v>921</v>
      </c>
      <c r="D483" s="69">
        <v>1</v>
      </c>
      <c r="E483" s="70" t="s">
        <v>70</v>
      </c>
      <c r="F483" s="71">
        <v>620.16</v>
      </c>
      <c r="G483" s="50">
        <v>30600</v>
      </c>
      <c r="H483" s="50"/>
      <c r="I483" s="51" t="s">
        <v>38</v>
      </c>
      <c r="J483" s="52">
        <f t="shared" si="52"/>
        <v>1</v>
      </c>
      <c r="K483" s="50" t="s">
        <v>39</v>
      </c>
      <c r="L483" s="50" t="s">
        <v>4</v>
      </c>
      <c r="M483" s="53"/>
      <c r="N483" s="50"/>
      <c r="O483" s="50"/>
      <c r="P483" s="54"/>
      <c r="Q483" s="50"/>
      <c r="R483" s="50"/>
      <c r="S483" s="54"/>
      <c r="T483" s="54"/>
      <c r="U483" s="54"/>
      <c r="V483" s="54"/>
      <c r="W483" s="54"/>
      <c r="X483" s="54"/>
      <c r="Y483" s="54"/>
      <c r="Z483" s="54"/>
      <c r="AA483" s="54"/>
      <c r="AB483" s="54"/>
      <c r="AC483" s="54"/>
      <c r="AD483" s="54"/>
      <c r="AE483" s="54"/>
      <c r="AF483" s="54"/>
      <c r="AG483" s="54"/>
      <c r="AH483" s="54"/>
      <c r="AI483" s="54"/>
      <c r="AJ483" s="54"/>
      <c r="AK483" s="54"/>
      <c r="AL483" s="54"/>
      <c r="AM483" s="54"/>
      <c r="AN483" s="54"/>
      <c r="AO483" s="54"/>
      <c r="AP483" s="54"/>
      <c r="AQ483" s="54"/>
      <c r="AR483" s="54"/>
      <c r="AS483" s="54"/>
      <c r="AT483" s="54"/>
      <c r="AU483" s="54"/>
      <c r="AV483" s="54"/>
      <c r="AW483" s="54"/>
      <c r="AX483" s="54"/>
      <c r="AY483" s="54"/>
      <c r="AZ483" s="54"/>
      <c r="BA483" s="42">
        <f t="shared" si="53"/>
        <v>620</v>
      </c>
      <c r="BB483" s="55">
        <f t="shared" si="54"/>
        <v>620</v>
      </c>
      <c r="BC483" s="56" t="str">
        <f t="shared" si="55"/>
        <v>INR  Six Hundred &amp; Twenty  Only</v>
      </c>
      <c r="IA483" s="1">
        <v>16.29</v>
      </c>
      <c r="IB483" s="1" t="s">
        <v>681</v>
      </c>
      <c r="IC483" s="1" t="s">
        <v>921</v>
      </c>
      <c r="ID483" s="1">
        <v>1</v>
      </c>
      <c r="IE483" s="3" t="s">
        <v>70</v>
      </c>
    </row>
    <row r="484" spans="1:239" ht="42.75">
      <c r="A484" s="67">
        <v>16.3</v>
      </c>
      <c r="B484" s="68" t="s">
        <v>682</v>
      </c>
      <c r="C484" s="39" t="s">
        <v>922</v>
      </c>
      <c r="D484" s="69">
        <v>3</v>
      </c>
      <c r="E484" s="70" t="s">
        <v>70</v>
      </c>
      <c r="F484" s="71">
        <v>770.05</v>
      </c>
      <c r="G484" s="40"/>
      <c r="H484" s="24"/>
      <c r="I484" s="47" t="s">
        <v>38</v>
      </c>
      <c r="J484" s="48">
        <f t="shared" si="52"/>
        <v>1</v>
      </c>
      <c r="K484" s="24" t="s">
        <v>39</v>
      </c>
      <c r="L484" s="24" t="s">
        <v>4</v>
      </c>
      <c r="M484" s="41"/>
      <c r="N484" s="24"/>
      <c r="O484" s="24"/>
      <c r="P484" s="46"/>
      <c r="Q484" s="24"/>
      <c r="R484" s="24"/>
      <c r="S484" s="46"/>
      <c r="T484" s="46"/>
      <c r="U484" s="46"/>
      <c r="V484" s="46"/>
      <c r="W484" s="46"/>
      <c r="X484" s="46"/>
      <c r="Y484" s="46"/>
      <c r="Z484" s="46"/>
      <c r="AA484" s="46"/>
      <c r="AB484" s="46"/>
      <c r="AC484" s="46"/>
      <c r="AD484" s="46"/>
      <c r="AE484" s="46"/>
      <c r="AF484" s="46"/>
      <c r="AG484" s="46"/>
      <c r="AH484" s="46"/>
      <c r="AI484" s="46"/>
      <c r="AJ484" s="46"/>
      <c r="AK484" s="46"/>
      <c r="AL484" s="46"/>
      <c r="AM484" s="46"/>
      <c r="AN484" s="46"/>
      <c r="AO484" s="46"/>
      <c r="AP484" s="46"/>
      <c r="AQ484" s="46"/>
      <c r="AR484" s="46"/>
      <c r="AS484" s="46"/>
      <c r="AT484" s="46"/>
      <c r="AU484" s="46"/>
      <c r="AV484" s="46"/>
      <c r="AW484" s="46"/>
      <c r="AX484" s="46"/>
      <c r="AY484" s="46"/>
      <c r="AZ484" s="59"/>
      <c r="BA484" s="42">
        <f t="shared" si="53"/>
        <v>2310</v>
      </c>
      <c r="BB484" s="60">
        <f t="shared" si="54"/>
        <v>2310</v>
      </c>
      <c r="BC484" s="56" t="str">
        <f t="shared" si="55"/>
        <v>INR  Two Thousand Three Hundred &amp; Ten  Only</v>
      </c>
      <c r="IA484" s="1">
        <v>16.3</v>
      </c>
      <c r="IB484" s="1" t="s">
        <v>682</v>
      </c>
      <c r="IC484" s="1" t="s">
        <v>922</v>
      </c>
      <c r="ID484" s="1">
        <v>3</v>
      </c>
      <c r="IE484" s="3" t="s">
        <v>70</v>
      </c>
    </row>
    <row r="485" spans="1:239" ht="42.75">
      <c r="A485" s="67">
        <v>16.31</v>
      </c>
      <c r="B485" s="68" t="s">
        <v>683</v>
      </c>
      <c r="C485" s="39" t="s">
        <v>923</v>
      </c>
      <c r="D485" s="69">
        <v>3</v>
      </c>
      <c r="E485" s="70" t="s">
        <v>70</v>
      </c>
      <c r="F485" s="71">
        <v>1307.05</v>
      </c>
      <c r="G485" s="40"/>
      <c r="H485" s="24"/>
      <c r="I485" s="47" t="s">
        <v>38</v>
      </c>
      <c r="J485" s="48">
        <f t="shared" si="52"/>
        <v>1</v>
      </c>
      <c r="K485" s="24" t="s">
        <v>39</v>
      </c>
      <c r="L485" s="24" t="s">
        <v>4</v>
      </c>
      <c r="M485" s="41"/>
      <c r="N485" s="24"/>
      <c r="O485" s="24"/>
      <c r="P485" s="46"/>
      <c r="Q485" s="24"/>
      <c r="R485" s="24"/>
      <c r="S485" s="46"/>
      <c r="T485" s="46"/>
      <c r="U485" s="46"/>
      <c r="V485" s="46"/>
      <c r="W485" s="46"/>
      <c r="X485" s="46"/>
      <c r="Y485" s="46"/>
      <c r="Z485" s="46"/>
      <c r="AA485" s="46"/>
      <c r="AB485" s="46"/>
      <c r="AC485" s="46"/>
      <c r="AD485" s="46"/>
      <c r="AE485" s="46"/>
      <c r="AF485" s="46"/>
      <c r="AG485" s="46"/>
      <c r="AH485" s="46"/>
      <c r="AI485" s="46"/>
      <c r="AJ485" s="46"/>
      <c r="AK485" s="46"/>
      <c r="AL485" s="46"/>
      <c r="AM485" s="46"/>
      <c r="AN485" s="46"/>
      <c r="AO485" s="46"/>
      <c r="AP485" s="46"/>
      <c r="AQ485" s="46"/>
      <c r="AR485" s="46"/>
      <c r="AS485" s="46"/>
      <c r="AT485" s="46"/>
      <c r="AU485" s="46"/>
      <c r="AV485" s="46"/>
      <c r="AW485" s="46"/>
      <c r="AX485" s="46"/>
      <c r="AY485" s="46"/>
      <c r="AZ485" s="59"/>
      <c r="BA485" s="42">
        <f t="shared" si="53"/>
        <v>3921</v>
      </c>
      <c r="BB485" s="60">
        <f t="shared" si="54"/>
        <v>3921</v>
      </c>
      <c r="BC485" s="56" t="str">
        <f t="shared" si="55"/>
        <v>INR  Three Thousand Nine Hundred &amp; Twenty One  Only</v>
      </c>
      <c r="IA485" s="1">
        <v>16.31</v>
      </c>
      <c r="IB485" s="1" t="s">
        <v>683</v>
      </c>
      <c r="IC485" s="1" t="s">
        <v>923</v>
      </c>
      <c r="ID485" s="1">
        <v>3</v>
      </c>
      <c r="IE485" s="3" t="s">
        <v>70</v>
      </c>
    </row>
    <row r="486" spans="1:237" ht="42.75">
      <c r="A486" s="67">
        <v>16.32</v>
      </c>
      <c r="B486" s="68" t="s">
        <v>684</v>
      </c>
      <c r="C486" s="39" t="s">
        <v>924</v>
      </c>
      <c r="D486" s="79"/>
      <c r="E486" s="79"/>
      <c r="F486" s="79"/>
      <c r="G486" s="79"/>
      <c r="H486" s="79"/>
      <c r="I486" s="79"/>
      <c r="J486" s="79"/>
      <c r="K486" s="79"/>
      <c r="L486" s="79"/>
      <c r="M486" s="79"/>
      <c r="N486" s="79"/>
      <c r="O486" s="79"/>
      <c r="P486" s="79"/>
      <c r="Q486" s="79"/>
      <c r="R486" s="79"/>
      <c r="S486" s="79"/>
      <c r="T486" s="79"/>
      <c r="U486" s="79"/>
      <c r="V486" s="79"/>
      <c r="W486" s="79"/>
      <c r="X486" s="79"/>
      <c r="Y486" s="79"/>
      <c r="Z486" s="79"/>
      <c r="AA486" s="79"/>
      <c r="AB486" s="79"/>
      <c r="AC486" s="79"/>
      <c r="AD486" s="79"/>
      <c r="AE486" s="79"/>
      <c r="AF486" s="79"/>
      <c r="AG486" s="79"/>
      <c r="AH486" s="79"/>
      <c r="AI486" s="79"/>
      <c r="AJ486" s="79"/>
      <c r="AK486" s="79"/>
      <c r="AL486" s="79"/>
      <c r="AM486" s="79"/>
      <c r="AN486" s="79"/>
      <c r="AO486" s="79"/>
      <c r="AP486" s="79"/>
      <c r="AQ486" s="79"/>
      <c r="AR486" s="79"/>
      <c r="AS486" s="79"/>
      <c r="AT486" s="79"/>
      <c r="AU486" s="79"/>
      <c r="AV486" s="79"/>
      <c r="AW486" s="79"/>
      <c r="AX486" s="79"/>
      <c r="AY486" s="79"/>
      <c r="AZ486" s="79"/>
      <c r="BA486" s="79"/>
      <c r="BB486" s="79"/>
      <c r="BC486" s="79"/>
      <c r="IA486" s="1">
        <v>16.32</v>
      </c>
      <c r="IB486" s="1" t="s">
        <v>684</v>
      </c>
      <c r="IC486" s="1" t="s">
        <v>924</v>
      </c>
    </row>
    <row r="487" spans="1:239" ht="28.5">
      <c r="A487" s="67">
        <v>16.33</v>
      </c>
      <c r="B487" s="68" t="s">
        <v>676</v>
      </c>
      <c r="C487" s="39" t="s">
        <v>925</v>
      </c>
      <c r="D487" s="69">
        <v>3</v>
      </c>
      <c r="E487" s="70" t="s">
        <v>70</v>
      </c>
      <c r="F487" s="71">
        <v>305.87</v>
      </c>
      <c r="G487" s="40"/>
      <c r="H487" s="24"/>
      <c r="I487" s="47" t="s">
        <v>38</v>
      </c>
      <c r="J487" s="48">
        <f t="shared" si="52"/>
        <v>1</v>
      </c>
      <c r="K487" s="24" t="s">
        <v>39</v>
      </c>
      <c r="L487" s="24" t="s">
        <v>4</v>
      </c>
      <c r="M487" s="41"/>
      <c r="N487" s="24"/>
      <c r="O487" s="24"/>
      <c r="P487" s="46"/>
      <c r="Q487" s="24"/>
      <c r="R487" s="24"/>
      <c r="S487" s="46"/>
      <c r="T487" s="46"/>
      <c r="U487" s="46"/>
      <c r="V487" s="46"/>
      <c r="W487" s="46"/>
      <c r="X487" s="46"/>
      <c r="Y487" s="46"/>
      <c r="Z487" s="46"/>
      <c r="AA487" s="46"/>
      <c r="AB487" s="46"/>
      <c r="AC487" s="46"/>
      <c r="AD487" s="46"/>
      <c r="AE487" s="46"/>
      <c r="AF487" s="46"/>
      <c r="AG487" s="46"/>
      <c r="AH487" s="46"/>
      <c r="AI487" s="46"/>
      <c r="AJ487" s="46"/>
      <c r="AK487" s="46"/>
      <c r="AL487" s="46"/>
      <c r="AM487" s="46"/>
      <c r="AN487" s="46"/>
      <c r="AO487" s="46"/>
      <c r="AP487" s="46"/>
      <c r="AQ487" s="46"/>
      <c r="AR487" s="46"/>
      <c r="AS487" s="46"/>
      <c r="AT487" s="46"/>
      <c r="AU487" s="46"/>
      <c r="AV487" s="46"/>
      <c r="AW487" s="46"/>
      <c r="AX487" s="46"/>
      <c r="AY487" s="46"/>
      <c r="AZ487" s="59"/>
      <c r="BA487" s="42">
        <f t="shared" si="53"/>
        <v>918</v>
      </c>
      <c r="BB487" s="60">
        <f t="shared" si="54"/>
        <v>918</v>
      </c>
      <c r="BC487" s="56" t="str">
        <f t="shared" si="55"/>
        <v>INR  Nine Hundred &amp; Eighteen  Only</v>
      </c>
      <c r="IA487" s="1">
        <v>16.33</v>
      </c>
      <c r="IB487" s="1" t="s">
        <v>676</v>
      </c>
      <c r="IC487" s="1" t="s">
        <v>925</v>
      </c>
      <c r="ID487" s="1">
        <v>3</v>
      </c>
      <c r="IE487" s="3" t="s">
        <v>70</v>
      </c>
    </row>
    <row r="488" spans="1:239" ht="28.5">
      <c r="A488" s="67">
        <v>16.34</v>
      </c>
      <c r="B488" s="68" t="s">
        <v>677</v>
      </c>
      <c r="C488" s="39" t="s">
        <v>926</v>
      </c>
      <c r="D488" s="69">
        <v>3</v>
      </c>
      <c r="E488" s="70" t="s">
        <v>70</v>
      </c>
      <c r="F488" s="71">
        <v>348.48</v>
      </c>
      <c r="G488" s="61">
        <v>7563</v>
      </c>
      <c r="H488" s="50"/>
      <c r="I488" s="51" t="s">
        <v>38</v>
      </c>
      <c r="J488" s="52">
        <f t="shared" si="52"/>
        <v>1</v>
      </c>
      <c r="K488" s="50" t="s">
        <v>39</v>
      </c>
      <c r="L488" s="50" t="s">
        <v>4</v>
      </c>
      <c r="M488" s="53"/>
      <c r="N488" s="50"/>
      <c r="O488" s="50"/>
      <c r="P488" s="54"/>
      <c r="Q488" s="50"/>
      <c r="R488" s="50"/>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54"/>
      <c r="AZ488" s="54"/>
      <c r="BA488" s="42">
        <f t="shared" si="53"/>
        <v>1045</v>
      </c>
      <c r="BB488" s="55">
        <f t="shared" si="54"/>
        <v>1045</v>
      </c>
      <c r="BC488" s="56" t="str">
        <f t="shared" si="55"/>
        <v>INR  One Thousand  &amp;Forty Five  Only</v>
      </c>
      <c r="IA488" s="1">
        <v>16.34</v>
      </c>
      <c r="IB488" s="1" t="s">
        <v>677</v>
      </c>
      <c r="IC488" s="1" t="s">
        <v>926</v>
      </c>
      <c r="ID488" s="1">
        <v>3</v>
      </c>
      <c r="IE488" s="3" t="s">
        <v>70</v>
      </c>
    </row>
    <row r="489" spans="1:239" ht="28.5">
      <c r="A489" s="67">
        <v>16.35</v>
      </c>
      <c r="B489" s="68" t="s">
        <v>679</v>
      </c>
      <c r="C489" s="39" t="s">
        <v>927</v>
      </c>
      <c r="D489" s="69">
        <v>3</v>
      </c>
      <c r="E489" s="70" t="s">
        <v>70</v>
      </c>
      <c r="F489" s="71">
        <v>349.97</v>
      </c>
      <c r="G489" s="40"/>
      <c r="H489" s="24"/>
      <c r="I489" s="47" t="s">
        <v>38</v>
      </c>
      <c r="J489" s="48">
        <f t="shared" si="52"/>
        <v>1</v>
      </c>
      <c r="K489" s="24" t="s">
        <v>39</v>
      </c>
      <c r="L489" s="24" t="s">
        <v>4</v>
      </c>
      <c r="M489" s="41"/>
      <c r="N489" s="24"/>
      <c r="O489" s="24"/>
      <c r="P489" s="46"/>
      <c r="Q489" s="24"/>
      <c r="R489" s="24"/>
      <c r="S489" s="46"/>
      <c r="T489" s="46"/>
      <c r="U489" s="46"/>
      <c r="V489" s="46"/>
      <c r="W489" s="46"/>
      <c r="X489" s="46"/>
      <c r="Y489" s="46"/>
      <c r="Z489" s="46"/>
      <c r="AA489" s="46"/>
      <c r="AB489" s="46"/>
      <c r="AC489" s="46"/>
      <c r="AD489" s="46"/>
      <c r="AE489" s="46"/>
      <c r="AF489" s="46"/>
      <c r="AG489" s="46"/>
      <c r="AH489" s="46"/>
      <c r="AI489" s="46"/>
      <c r="AJ489" s="46"/>
      <c r="AK489" s="46"/>
      <c r="AL489" s="46"/>
      <c r="AM489" s="46"/>
      <c r="AN489" s="46"/>
      <c r="AO489" s="46"/>
      <c r="AP489" s="46"/>
      <c r="AQ489" s="46"/>
      <c r="AR489" s="46"/>
      <c r="AS489" s="46"/>
      <c r="AT489" s="46"/>
      <c r="AU489" s="46"/>
      <c r="AV489" s="46"/>
      <c r="AW489" s="46"/>
      <c r="AX489" s="46"/>
      <c r="AY489" s="46"/>
      <c r="AZ489" s="59"/>
      <c r="BA489" s="42">
        <f t="shared" si="53"/>
        <v>1050</v>
      </c>
      <c r="BB489" s="60">
        <f t="shared" si="54"/>
        <v>1050</v>
      </c>
      <c r="BC489" s="56" t="str">
        <f t="shared" si="55"/>
        <v>INR  One Thousand  &amp;Fifty  Only</v>
      </c>
      <c r="IA489" s="1">
        <v>16.35</v>
      </c>
      <c r="IB489" s="1" t="s">
        <v>679</v>
      </c>
      <c r="IC489" s="1" t="s">
        <v>927</v>
      </c>
      <c r="ID489" s="1">
        <v>3</v>
      </c>
      <c r="IE489" s="3" t="s">
        <v>70</v>
      </c>
    </row>
    <row r="490" spans="1:237" ht="28.5">
      <c r="A490" s="67">
        <v>16.36</v>
      </c>
      <c r="B490" s="68" t="s">
        <v>685</v>
      </c>
      <c r="C490" s="39" t="s">
        <v>928</v>
      </c>
      <c r="D490" s="79"/>
      <c r="E490" s="79"/>
      <c r="F490" s="79"/>
      <c r="G490" s="79"/>
      <c r="H490" s="79"/>
      <c r="I490" s="79"/>
      <c r="J490" s="79"/>
      <c r="K490" s="79"/>
      <c r="L490" s="79"/>
      <c r="M490" s="79"/>
      <c r="N490" s="79"/>
      <c r="O490" s="79"/>
      <c r="P490" s="79"/>
      <c r="Q490" s="79"/>
      <c r="R490" s="79"/>
      <c r="S490" s="79"/>
      <c r="T490" s="79"/>
      <c r="U490" s="79"/>
      <c r="V490" s="79"/>
      <c r="W490" s="79"/>
      <c r="X490" s="79"/>
      <c r="Y490" s="79"/>
      <c r="Z490" s="79"/>
      <c r="AA490" s="79"/>
      <c r="AB490" s="79"/>
      <c r="AC490" s="79"/>
      <c r="AD490" s="79"/>
      <c r="AE490" s="79"/>
      <c r="AF490" s="79"/>
      <c r="AG490" s="79"/>
      <c r="AH490" s="79"/>
      <c r="AI490" s="79"/>
      <c r="AJ490" s="79"/>
      <c r="AK490" s="79"/>
      <c r="AL490" s="79"/>
      <c r="AM490" s="79"/>
      <c r="AN490" s="79"/>
      <c r="AO490" s="79"/>
      <c r="AP490" s="79"/>
      <c r="AQ490" s="79"/>
      <c r="AR490" s="79"/>
      <c r="AS490" s="79"/>
      <c r="AT490" s="79"/>
      <c r="AU490" s="79"/>
      <c r="AV490" s="79"/>
      <c r="AW490" s="79"/>
      <c r="AX490" s="79"/>
      <c r="AY490" s="79"/>
      <c r="AZ490" s="79"/>
      <c r="BA490" s="79"/>
      <c r="BB490" s="79"/>
      <c r="BC490" s="79"/>
      <c r="IA490" s="1">
        <v>16.36</v>
      </c>
      <c r="IB490" s="1" t="s">
        <v>685</v>
      </c>
      <c r="IC490" s="1" t="s">
        <v>928</v>
      </c>
    </row>
    <row r="491" spans="1:237" ht="15.75">
      <c r="A491" s="67">
        <v>16.37</v>
      </c>
      <c r="B491" s="68" t="s">
        <v>686</v>
      </c>
      <c r="C491" s="39" t="s">
        <v>929</v>
      </c>
      <c r="D491" s="79"/>
      <c r="E491" s="79"/>
      <c r="F491" s="79"/>
      <c r="G491" s="79"/>
      <c r="H491" s="79"/>
      <c r="I491" s="79"/>
      <c r="J491" s="79"/>
      <c r="K491" s="79"/>
      <c r="L491" s="79"/>
      <c r="M491" s="79"/>
      <c r="N491" s="79"/>
      <c r="O491" s="79"/>
      <c r="P491" s="79"/>
      <c r="Q491" s="79"/>
      <c r="R491" s="79"/>
      <c r="S491" s="79"/>
      <c r="T491" s="79"/>
      <c r="U491" s="79"/>
      <c r="V491" s="79"/>
      <c r="W491" s="79"/>
      <c r="X491" s="79"/>
      <c r="Y491" s="79"/>
      <c r="Z491" s="79"/>
      <c r="AA491" s="79"/>
      <c r="AB491" s="79"/>
      <c r="AC491" s="79"/>
      <c r="AD491" s="79"/>
      <c r="AE491" s="79"/>
      <c r="AF491" s="79"/>
      <c r="AG491" s="79"/>
      <c r="AH491" s="79"/>
      <c r="AI491" s="79"/>
      <c r="AJ491" s="79"/>
      <c r="AK491" s="79"/>
      <c r="AL491" s="79"/>
      <c r="AM491" s="79"/>
      <c r="AN491" s="79"/>
      <c r="AO491" s="79"/>
      <c r="AP491" s="79"/>
      <c r="AQ491" s="79"/>
      <c r="AR491" s="79"/>
      <c r="AS491" s="79"/>
      <c r="AT491" s="79"/>
      <c r="AU491" s="79"/>
      <c r="AV491" s="79"/>
      <c r="AW491" s="79"/>
      <c r="AX491" s="79"/>
      <c r="AY491" s="79"/>
      <c r="AZ491" s="79"/>
      <c r="BA491" s="79"/>
      <c r="BB491" s="79"/>
      <c r="BC491" s="79"/>
      <c r="IA491" s="1">
        <v>16.37</v>
      </c>
      <c r="IB491" s="1" t="s">
        <v>686</v>
      </c>
      <c r="IC491" s="1" t="s">
        <v>929</v>
      </c>
    </row>
    <row r="492" spans="1:239" ht="28.5">
      <c r="A492" s="67">
        <v>16.38</v>
      </c>
      <c r="B492" s="68" t="s">
        <v>676</v>
      </c>
      <c r="C492" s="39" t="s">
        <v>930</v>
      </c>
      <c r="D492" s="69">
        <v>3</v>
      </c>
      <c r="E492" s="70" t="s">
        <v>70</v>
      </c>
      <c r="F492" s="71">
        <v>74.7</v>
      </c>
      <c r="G492" s="61">
        <v>1814</v>
      </c>
      <c r="H492" s="50"/>
      <c r="I492" s="51" t="s">
        <v>38</v>
      </c>
      <c r="J492" s="52">
        <f t="shared" si="52"/>
        <v>1</v>
      </c>
      <c r="K492" s="50" t="s">
        <v>39</v>
      </c>
      <c r="L492" s="50" t="s">
        <v>4</v>
      </c>
      <c r="M492" s="53"/>
      <c r="N492" s="50"/>
      <c r="O492" s="50"/>
      <c r="P492" s="54"/>
      <c r="Q492" s="50"/>
      <c r="R492" s="50"/>
      <c r="S492" s="54"/>
      <c r="T492" s="54"/>
      <c r="U492" s="54"/>
      <c r="V492" s="54"/>
      <c r="W492" s="54"/>
      <c r="X492" s="54"/>
      <c r="Y492" s="54"/>
      <c r="Z492" s="54"/>
      <c r="AA492" s="54"/>
      <c r="AB492" s="54"/>
      <c r="AC492" s="54"/>
      <c r="AD492" s="54"/>
      <c r="AE492" s="54"/>
      <c r="AF492" s="54"/>
      <c r="AG492" s="54"/>
      <c r="AH492" s="54"/>
      <c r="AI492" s="54"/>
      <c r="AJ492" s="54"/>
      <c r="AK492" s="54"/>
      <c r="AL492" s="54"/>
      <c r="AM492" s="54"/>
      <c r="AN492" s="54"/>
      <c r="AO492" s="54"/>
      <c r="AP492" s="54"/>
      <c r="AQ492" s="54"/>
      <c r="AR492" s="54"/>
      <c r="AS492" s="54"/>
      <c r="AT492" s="54"/>
      <c r="AU492" s="54"/>
      <c r="AV492" s="54"/>
      <c r="AW492" s="54"/>
      <c r="AX492" s="54"/>
      <c r="AY492" s="54"/>
      <c r="AZ492" s="54"/>
      <c r="BA492" s="42">
        <f t="shared" si="53"/>
        <v>224</v>
      </c>
      <c r="BB492" s="55">
        <f t="shared" si="54"/>
        <v>224</v>
      </c>
      <c r="BC492" s="56" t="str">
        <f t="shared" si="55"/>
        <v>INR  Two Hundred &amp; Twenty Four  Only</v>
      </c>
      <c r="IA492" s="1">
        <v>16.38</v>
      </c>
      <c r="IB492" s="1" t="s">
        <v>676</v>
      </c>
      <c r="IC492" s="1" t="s">
        <v>930</v>
      </c>
      <c r="ID492" s="1">
        <v>3</v>
      </c>
      <c r="IE492" s="3" t="s">
        <v>70</v>
      </c>
    </row>
    <row r="493" spans="1:237" ht="242.25">
      <c r="A493" s="67">
        <v>16.39</v>
      </c>
      <c r="B493" s="68" t="s">
        <v>687</v>
      </c>
      <c r="C493" s="39" t="s">
        <v>931</v>
      </c>
      <c r="D493" s="79"/>
      <c r="E493" s="79"/>
      <c r="F493" s="79"/>
      <c r="G493" s="79"/>
      <c r="H493" s="79"/>
      <c r="I493" s="79"/>
      <c r="J493" s="79"/>
      <c r="K493" s="79"/>
      <c r="L493" s="79"/>
      <c r="M493" s="79"/>
      <c r="N493" s="79"/>
      <c r="O493" s="79"/>
      <c r="P493" s="79"/>
      <c r="Q493" s="79"/>
      <c r="R493" s="79"/>
      <c r="S493" s="79"/>
      <c r="T493" s="79"/>
      <c r="U493" s="79"/>
      <c r="V493" s="79"/>
      <c r="W493" s="79"/>
      <c r="X493" s="79"/>
      <c r="Y493" s="79"/>
      <c r="Z493" s="79"/>
      <c r="AA493" s="79"/>
      <c r="AB493" s="79"/>
      <c r="AC493" s="79"/>
      <c r="AD493" s="79"/>
      <c r="AE493" s="79"/>
      <c r="AF493" s="79"/>
      <c r="AG493" s="79"/>
      <c r="AH493" s="79"/>
      <c r="AI493" s="79"/>
      <c r="AJ493" s="79"/>
      <c r="AK493" s="79"/>
      <c r="AL493" s="79"/>
      <c r="AM493" s="79"/>
      <c r="AN493" s="79"/>
      <c r="AO493" s="79"/>
      <c r="AP493" s="79"/>
      <c r="AQ493" s="79"/>
      <c r="AR493" s="79"/>
      <c r="AS493" s="79"/>
      <c r="AT493" s="79"/>
      <c r="AU493" s="79"/>
      <c r="AV493" s="79"/>
      <c r="AW493" s="79"/>
      <c r="AX493" s="79"/>
      <c r="AY493" s="79"/>
      <c r="AZ493" s="79"/>
      <c r="BA493" s="79"/>
      <c r="BB493" s="79"/>
      <c r="BC493" s="79"/>
      <c r="IA493" s="1">
        <v>16.39</v>
      </c>
      <c r="IB493" s="1" t="s">
        <v>687</v>
      </c>
      <c r="IC493" s="1" t="s">
        <v>931</v>
      </c>
    </row>
    <row r="494" spans="1:239" ht="42.75">
      <c r="A494" s="67">
        <v>16.4</v>
      </c>
      <c r="B494" s="68" t="s">
        <v>688</v>
      </c>
      <c r="C494" s="39" t="s">
        <v>932</v>
      </c>
      <c r="D494" s="69">
        <v>1</v>
      </c>
      <c r="E494" s="70" t="s">
        <v>70</v>
      </c>
      <c r="F494" s="71">
        <v>1501.22</v>
      </c>
      <c r="G494" s="66">
        <v>2130</v>
      </c>
      <c r="H494" s="50"/>
      <c r="I494" s="51" t="s">
        <v>38</v>
      </c>
      <c r="J494" s="52">
        <f t="shared" si="52"/>
        <v>1</v>
      </c>
      <c r="K494" s="50" t="s">
        <v>39</v>
      </c>
      <c r="L494" s="50" t="s">
        <v>4</v>
      </c>
      <c r="M494" s="53"/>
      <c r="N494" s="50"/>
      <c r="O494" s="50"/>
      <c r="P494" s="54"/>
      <c r="Q494" s="50"/>
      <c r="R494" s="50"/>
      <c r="S494" s="54"/>
      <c r="T494" s="54"/>
      <c r="U494" s="54"/>
      <c r="V494" s="54"/>
      <c r="W494" s="54"/>
      <c r="X494" s="54"/>
      <c r="Y494" s="54"/>
      <c r="Z494" s="54"/>
      <c r="AA494" s="54"/>
      <c r="AB494" s="54"/>
      <c r="AC494" s="54"/>
      <c r="AD494" s="54"/>
      <c r="AE494" s="54"/>
      <c r="AF494" s="54"/>
      <c r="AG494" s="54"/>
      <c r="AH494" s="54"/>
      <c r="AI494" s="54"/>
      <c r="AJ494" s="54"/>
      <c r="AK494" s="54"/>
      <c r="AL494" s="54"/>
      <c r="AM494" s="54"/>
      <c r="AN494" s="54"/>
      <c r="AO494" s="54"/>
      <c r="AP494" s="54"/>
      <c r="AQ494" s="54"/>
      <c r="AR494" s="54"/>
      <c r="AS494" s="54"/>
      <c r="AT494" s="54"/>
      <c r="AU494" s="54"/>
      <c r="AV494" s="54"/>
      <c r="AW494" s="54"/>
      <c r="AX494" s="54"/>
      <c r="AY494" s="54"/>
      <c r="AZ494" s="54"/>
      <c r="BA494" s="42">
        <f aca="true" t="shared" si="56" ref="BA493:BA500">ROUND(total_amount_ba($B$2,$D$2,D494,F494,J494,K494,M494),0)</f>
        <v>1501</v>
      </c>
      <c r="BB494" s="55">
        <f t="shared" si="54"/>
        <v>1501</v>
      </c>
      <c r="BC494" s="56" t="str">
        <f t="shared" si="55"/>
        <v>INR  One Thousand Five Hundred &amp; One  Only</v>
      </c>
      <c r="IA494" s="1">
        <v>16.4</v>
      </c>
      <c r="IB494" s="1" t="s">
        <v>688</v>
      </c>
      <c r="IC494" s="1" t="s">
        <v>932</v>
      </c>
      <c r="ID494" s="1">
        <v>1</v>
      </c>
      <c r="IE494" s="3" t="s">
        <v>70</v>
      </c>
    </row>
    <row r="495" spans="1:237" ht="256.5">
      <c r="A495" s="67">
        <v>16.41</v>
      </c>
      <c r="B495" s="68" t="s">
        <v>689</v>
      </c>
      <c r="C495" s="39" t="s">
        <v>933</v>
      </c>
      <c r="D495" s="79"/>
      <c r="E495" s="79"/>
      <c r="F495" s="79"/>
      <c r="G495" s="79"/>
      <c r="H495" s="79"/>
      <c r="I495" s="79"/>
      <c r="J495" s="79"/>
      <c r="K495" s="79"/>
      <c r="L495" s="79"/>
      <c r="M495" s="79"/>
      <c r="N495" s="79"/>
      <c r="O495" s="79"/>
      <c r="P495" s="79"/>
      <c r="Q495" s="79"/>
      <c r="R495" s="79"/>
      <c r="S495" s="79"/>
      <c r="T495" s="79"/>
      <c r="U495" s="79"/>
      <c r="V495" s="79"/>
      <c r="W495" s="79"/>
      <c r="X495" s="79"/>
      <c r="Y495" s="79"/>
      <c r="Z495" s="79"/>
      <c r="AA495" s="79"/>
      <c r="AB495" s="79"/>
      <c r="AC495" s="79"/>
      <c r="AD495" s="79"/>
      <c r="AE495" s="79"/>
      <c r="AF495" s="79"/>
      <c r="AG495" s="79"/>
      <c r="AH495" s="79"/>
      <c r="AI495" s="79"/>
      <c r="AJ495" s="79"/>
      <c r="AK495" s="79"/>
      <c r="AL495" s="79"/>
      <c r="AM495" s="79"/>
      <c r="AN495" s="79"/>
      <c r="AO495" s="79"/>
      <c r="AP495" s="79"/>
      <c r="AQ495" s="79"/>
      <c r="AR495" s="79"/>
      <c r="AS495" s="79"/>
      <c r="AT495" s="79"/>
      <c r="AU495" s="79"/>
      <c r="AV495" s="79"/>
      <c r="AW495" s="79"/>
      <c r="AX495" s="79"/>
      <c r="AY495" s="79"/>
      <c r="AZ495" s="79"/>
      <c r="BA495" s="79"/>
      <c r="BB495" s="79"/>
      <c r="BC495" s="79"/>
      <c r="IA495" s="1">
        <v>16.41</v>
      </c>
      <c r="IB495" s="1" t="s">
        <v>689</v>
      </c>
      <c r="IC495" s="1" t="s">
        <v>933</v>
      </c>
    </row>
    <row r="496" spans="1:239" ht="42.75">
      <c r="A496" s="67">
        <v>16.42</v>
      </c>
      <c r="B496" s="68" t="s">
        <v>688</v>
      </c>
      <c r="C496" s="39" t="s">
        <v>934</v>
      </c>
      <c r="D496" s="69">
        <v>1</v>
      </c>
      <c r="E496" s="70" t="s">
        <v>70</v>
      </c>
      <c r="F496" s="71">
        <v>8857.95</v>
      </c>
      <c r="G496" s="40"/>
      <c r="H496" s="24"/>
      <c r="I496" s="47" t="s">
        <v>38</v>
      </c>
      <c r="J496" s="48">
        <f>IF(I496="Less(-)",-1,1)</f>
        <v>1</v>
      </c>
      <c r="K496" s="24" t="s">
        <v>39</v>
      </c>
      <c r="L496" s="24" t="s">
        <v>4</v>
      </c>
      <c r="M496" s="41"/>
      <c r="N496" s="24"/>
      <c r="O496" s="24"/>
      <c r="P496" s="46"/>
      <c r="Q496" s="24"/>
      <c r="R496" s="24"/>
      <c r="S496" s="46"/>
      <c r="T496" s="46"/>
      <c r="U496" s="46"/>
      <c r="V496" s="46"/>
      <c r="W496" s="46"/>
      <c r="X496" s="46"/>
      <c r="Y496" s="46"/>
      <c r="Z496" s="46"/>
      <c r="AA496" s="46"/>
      <c r="AB496" s="46"/>
      <c r="AC496" s="46"/>
      <c r="AD496" s="46"/>
      <c r="AE496" s="46"/>
      <c r="AF496" s="46"/>
      <c r="AG496" s="46"/>
      <c r="AH496" s="46"/>
      <c r="AI496" s="46"/>
      <c r="AJ496" s="46"/>
      <c r="AK496" s="46"/>
      <c r="AL496" s="46"/>
      <c r="AM496" s="46"/>
      <c r="AN496" s="46"/>
      <c r="AO496" s="46"/>
      <c r="AP496" s="46"/>
      <c r="AQ496" s="46"/>
      <c r="AR496" s="46"/>
      <c r="AS496" s="46"/>
      <c r="AT496" s="46"/>
      <c r="AU496" s="46"/>
      <c r="AV496" s="46"/>
      <c r="AW496" s="46"/>
      <c r="AX496" s="46"/>
      <c r="AY496" s="46"/>
      <c r="AZ496" s="59"/>
      <c r="BA496" s="42">
        <f t="shared" si="56"/>
        <v>8858</v>
      </c>
      <c r="BB496" s="60">
        <f t="shared" si="54"/>
        <v>8858</v>
      </c>
      <c r="BC496" s="56" t="str">
        <f t="shared" si="55"/>
        <v>INR  Eight Thousand Eight Hundred &amp; Fifty Eight  Only</v>
      </c>
      <c r="IA496" s="1">
        <v>16.42</v>
      </c>
      <c r="IB496" s="1" t="s">
        <v>688</v>
      </c>
      <c r="IC496" s="1" t="s">
        <v>934</v>
      </c>
      <c r="ID496" s="1">
        <v>1</v>
      </c>
      <c r="IE496" s="3" t="s">
        <v>70</v>
      </c>
    </row>
    <row r="497" spans="1:237" ht="42.75">
      <c r="A497" s="67">
        <v>16.43</v>
      </c>
      <c r="B497" s="68" t="s">
        <v>693</v>
      </c>
      <c r="C497" s="39" t="s">
        <v>935</v>
      </c>
      <c r="D497" s="79"/>
      <c r="E497" s="79"/>
      <c r="F497" s="79"/>
      <c r="G497" s="79"/>
      <c r="H497" s="79"/>
      <c r="I497" s="79"/>
      <c r="J497" s="79"/>
      <c r="K497" s="79"/>
      <c r="L497" s="79"/>
      <c r="M497" s="79"/>
      <c r="N497" s="79"/>
      <c r="O497" s="79"/>
      <c r="P497" s="79"/>
      <c r="Q497" s="79"/>
      <c r="R497" s="79"/>
      <c r="S497" s="79"/>
      <c r="T497" s="79"/>
      <c r="U497" s="79"/>
      <c r="V497" s="79"/>
      <c r="W497" s="79"/>
      <c r="X497" s="79"/>
      <c r="Y497" s="79"/>
      <c r="Z497" s="79"/>
      <c r="AA497" s="79"/>
      <c r="AB497" s="79"/>
      <c r="AC497" s="79"/>
      <c r="AD497" s="79"/>
      <c r="AE497" s="79"/>
      <c r="AF497" s="79"/>
      <c r="AG497" s="79"/>
      <c r="AH497" s="79"/>
      <c r="AI497" s="79"/>
      <c r="AJ497" s="79"/>
      <c r="AK497" s="79"/>
      <c r="AL497" s="79"/>
      <c r="AM497" s="79"/>
      <c r="AN497" s="79"/>
      <c r="AO497" s="79"/>
      <c r="AP497" s="79"/>
      <c r="AQ497" s="79"/>
      <c r="AR497" s="79"/>
      <c r="AS497" s="79"/>
      <c r="AT497" s="79"/>
      <c r="AU497" s="79"/>
      <c r="AV497" s="79"/>
      <c r="AW497" s="79"/>
      <c r="AX497" s="79"/>
      <c r="AY497" s="79"/>
      <c r="AZ497" s="79"/>
      <c r="BA497" s="79"/>
      <c r="BB497" s="79"/>
      <c r="BC497" s="79"/>
      <c r="IA497" s="1">
        <v>16.43</v>
      </c>
      <c r="IB497" s="1" t="s">
        <v>693</v>
      </c>
      <c r="IC497" s="1" t="s">
        <v>935</v>
      </c>
    </row>
    <row r="498" spans="1:239" ht="28.5">
      <c r="A498" s="67">
        <v>16.44</v>
      </c>
      <c r="B498" s="68" t="s">
        <v>690</v>
      </c>
      <c r="C498" s="39" t="s">
        <v>936</v>
      </c>
      <c r="D498" s="69">
        <v>7</v>
      </c>
      <c r="E498" s="70" t="s">
        <v>758</v>
      </c>
      <c r="F498" s="71">
        <v>143.88</v>
      </c>
      <c r="G498" s="66">
        <v>251680</v>
      </c>
      <c r="H498" s="50"/>
      <c r="I498" s="51" t="s">
        <v>38</v>
      </c>
      <c r="J498" s="52">
        <f>IF(I498="Less(-)",-1,1)</f>
        <v>1</v>
      </c>
      <c r="K498" s="50" t="s">
        <v>39</v>
      </c>
      <c r="L498" s="50" t="s">
        <v>4</v>
      </c>
      <c r="M498" s="53"/>
      <c r="N498" s="50"/>
      <c r="O498" s="50"/>
      <c r="P498" s="54"/>
      <c r="Q498" s="50"/>
      <c r="R498" s="50"/>
      <c r="S498" s="54"/>
      <c r="T498" s="54"/>
      <c r="U498" s="54"/>
      <c r="V498" s="54"/>
      <c r="W498" s="54"/>
      <c r="X498" s="54"/>
      <c r="Y498" s="54"/>
      <c r="Z498" s="54"/>
      <c r="AA498" s="54"/>
      <c r="AB498" s="54"/>
      <c r="AC498" s="54"/>
      <c r="AD498" s="54"/>
      <c r="AE498" s="54"/>
      <c r="AF498" s="54"/>
      <c r="AG498" s="54"/>
      <c r="AH498" s="54"/>
      <c r="AI498" s="54"/>
      <c r="AJ498" s="54"/>
      <c r="AK498" s="54"/>
      <c r="AL498" s="54"/>
      <c r="AM498" s="54"/>
      <c r="AN498" s="54"/>
      <c r="AO498" s="54"/>
      <c r="AP498" s="54"/>
      <c r="AQ498" s="54"/>
      <c r="AR498" s="54"/>
      <c r="AS498" s="54"/>
      <c r="AT498" s="54"/>
      <c r="AU498" s="54"/>
      <c r="AV498" s="54"/>
      <c r="AW498" s="54"/>
      <c r="AX498" s="54"/>
      <c r="AY498" s="54"/>
      <c r="AZ498" s="54"/>
      <c r="BA498" s="42">
        <f t="shared" si="56"/>
        <v>1007</v>
      </c>
      <c r="BB498" s="55">
        <f>BA498+SUM(N498:AZ498)</f>
        <v>1007</v>
      </c>
      <c r="BC498" s="56" t="str">
        <f>SpellNumber(L498,BB498)</f>
        <v>INR  One Thousand  &amp;Seven  Only</v>
      </c>
      <c r="IA498" s="1">
        <v>16.44</v>
      </c>
      <c r="IB498" s="1" t="s">
        <v>690</v>
      </c>
      <c r="IC498" s="1" t="s">
        <v>936</v>
      </c>
      <c r="ID498" s="1">
        <v>7</v>
      </c>
      <c r="IE498" s="3" t="s">
        <v>758</v>
      </c>
    </row>
    <row r="499" spans="1:239" ht="28.5">
      <c r="A499" s="67">
        <v>16.45</v>
      </c>
      <c r="B499" s="68" t="s">
        <v>691</v>
      </c>
      <c r="C499" s="39" t="s">
        <v>937</v>
      </c>
      <c r="D499" s="69">
        <v>7</v>
      </c>
      <c r="E499" s="70" t="s">
        <v>758</v>
      </c>
      <c r="F499" s="71">
        <v>147.61</v>
      </c>
      <c r="G499" s="66">
        <v>251680</v>
      </c>
      <c r="H499" s="50"/>
      <c r="I499" s="51" t="s">
        <v>38</v>
      </c>
      <c r="J499" s="52">
        <f>IF(I499="Less(-)",-1,1)</f>
        <v>1</v>
      </c>
      <c r="K499" s="50" t="s">
        <v>39</v>
      </c>
      <c r="L499" s="50" t="s">
        <v>4</v>
      </c>
      <c r="M499" s="53"/>
      <c r="N499" s="50"/>
      <c r="O499" s="50"/>
      <c r="P499" s="54"/>
      <c r="Q499" s="50"/>
      <c r="R499" s="50"/>
      <c r="S499" s="54"/>
      <c r="T499" s="54"/>
      <c r="U499" s="54"/>
      <c r="V499" s="54"/>
      <c r="W499" s="54"/>
      <c r="X499" s="54"/>
      <c r="Y499" s="54"/>
      <c r="Z499" s="54"/>
      <c r="AA499" s="54"/>
      <c r="AB499" s="54"/>
      <c r="AC499" s="54"/>
      <c r="AD499" s="54"/>
      <c r="AE499" s="54"/>
      <c r="AF499" s="54"/>
      <c r="AG499" s="54"/>
      <c r="AH499" s="54"/>
      <c r="AI499" s="54"/>
      <c r="AJ499" s="54"/>
      <c r="AK499" s="54"/>
      <c r="AL499" s="54"/>
      <c r="AM499" s="54"/>
      <c r="AN499" s="54"/>
      <c r="AO499" s="54"/>
      <c r="AP499" s="54"/>
      <c r="AQ499" s="54"/>
      <c r="AR499" s="54"/>
      <c r="AS499" s="54"/>
      <c r="AT499" s="54"/>
      <c r="AU499" s="54"/>
      <c r="AV499" s="54"/>
      <c r="AW499" s="54"/>
      <c r="AX499" s="54"/>
      <c r="AY499" s="54"/>
      <c r="AZ499" s="54"/>
      <c r="BA499" s="42">
        <f t="shared" si="56"/>
        <v>1033</v>
      </c>
      <c r="BB499" s="55">
        <f>BA499+SUM(N499:AZ499)</f>
        <v>1033</v>
      </c>
      <c r="BC499" s="56" t="str">
        <f>SpellNumber(L499,BB499)</f>
        <v>INR  One Thousand  &amp;Thirty Three  Only</v>
      </c>
      <c r="IA499" s="1">
        <v>16.45</v>
      </c>
      <c r="IB499" s="1" t="s">
        <v>691</v>
      </c>
      <c r="IC499" s="1" t="s">
        <v>937</v>
      </c>
      <c r="ID499" s="1">
        <v>7</v>
      </c>
      <c r="IE499" s="3" t="s">
        <v>758</v>
      </c>
    </row>
    <row r="500" spans="1:239" ht="28.5">
      <c r="A500" s="67">
        <v>16.46</v>
      </c>
      <c r="B500" s="68" t="s">
        <v>692</v>
      </c>
      <c r="C500" s="39" t="s">
        <v>938</v>
      </c>
      <c r="D500" s="69">
        <v>7</v>
      </c>
      <c r="E500" s="70" t="s">
        <v>758</v>
      </c>
      <c r="F500" s="71">
        <v>149.49</v>
      </c>
      <c r="G500" s="61">
        <v>1455</v>
      </c>
      <c r="H500" s="50"/>
      <c r="I500" s="51" t="s">
        <v>38</v>
      </c>
      <c r="J500" s="52">
        <f aca="true" t="shared" si="57" ref="J500:J563">IF(I500="Less(-)",-1,1)</f>
        <v>1</v>
      </c>
      <c r="K500" s="50" t="s">
        <v>39</v>
      </c>
      <c r="L500" s="50" t="s">
        <v>4</v>
      </c>
      <c r="M500" s="53"/>
      <c r="N500" s="50"/>
      <c r="O500" s="50"/>
      <c r="P500" s="54"/>
      <c r="Q500" s="50"/>
      <c r="R500" s="50"/>
      <c r="S500" s="54"/>
      <c r="T500" s="54"/>
      <c r="U500" s="54"/>
      <c r="V500" s="54"/>
      <c r="W500" s="54"/>
      <c r="X500" s="54"/>
      <c r="Y500" s="54"/>
      <c r="Z500" s="54"/>
      <c r="AA500" s="54"/>
      <c r="AB500" s="54"/>
      <c r="AC500" s="54"/>
      <c r="AD500" s="54"/>
      <c r="AE500" s="54"/>
      <c r="AF500" s="54"/>
      <c r="AG500" s="54"/>
      <c r="AH500" s="54"/>
      <c r="AI500" s="54"/>
      <c r="AJ500" s="54"/>
      <c r="AK500" s="54"/>
      <c r="AL500" s="54"/>
      <c r="AM500" s="54"/>
      <c r="AN500" s="54"/>
      <c r="AO500" s="54"/>
      <c r="AP500" s="54"/>
      <c r="AQ500" s="54"/>
      <c r="AR500" s="54"/>
      <c r="AS500" s="54"/>
      <c r="AT500" s="54"/>
      <c r="AU500" s="54"/>
      <c r="AV500" s="54"/>
      <c r="AW500" s="54"/>
      <c r="AX500" s="54"/>
      <c r="AY500" s="54"/>
      <c r="AZ500" s="54"/>
      <c r="BA500" s="42">
        <f t="shared" si="56"/>
        <v>1046</v>
      </c>
      <c r="BB500" s="55">
        <f>BA500+SUM(N500:AZ500)</f>
        <v>1046</v>
      </c>
      <c r="BC500" s="56" t="str">
        <f>SpellNumber(L500,BB500)</f>
        <v>INR  One Thousand  &amp;Forty Six  Only</v>
      </c>
      <c r="IA500" s="1">
        <v>16.46</v>
      </c>
      <c r="IB500" s="1" t="s">
        <v>692</v>
      </c>
      <c r="IC500" s="1" t="s">
        <v>938</v>
      </c>
      <c r="ID500" s="1">
        <v>7</v>
      </c>
      <c r="IE500" s="3" t="s">
        <v>758</v>
      </c>
    </row>
    <row r="501" spans="1:237" ht="99.75">
      <c r="A501" s="67">
        <v>16.47</v>
      </c>
      <c r="B501" s="68" t="s">
        <v>1170</v>
      </c>
      <c r="C501" s="39" t="s">
        <v>939</v>
      </c>
      <c r="D501" s="79"/>
      <c r="E501" s="79"/>
      <c r="F501" s="79"/>
      <c r="G501" s="79"/>
      <c r="H501" s="79"/>
      <c r="I501" s="79"/>
      <c r="J501" s="79"/>
      <c r="K501" s="79"/>
      <c r="L501" s="79"/>
      <c r="M501" s="79"/>
      <c r="N501" s="79"/>
      <c r="O501" s="79"/>
      <c r="P501" s="79"/>
      <c r="Q501" s="79"/>
      <c r="R501" s="79"/>
      <c r="S501" s="79"/>
      <c r="T501" s="79"/>
      <c r="U501" s="79"/>
      <c r="V501" s="79"/>
      <c r="W501" s="79"/>
      <c r="X501" s="79"/>
      <c r="Y501" s="79"/>
      <c r="Z501" s="79"/>
      <c r="AA501" s="79"/>
      <c r="AB501" s="79"/>
      <c r="AC501" s="79"/>
      <c r="AD501" s="79"/>
      <c r="AE501" s="79"/>
      <c r="AF501" s="79"/>
      <c r="AG501" s="79"/>
      <c r="AH501" s="79"/>
      <c r="AI501" s="79"/>
      <c r="AJ501" s="79"/>
      <c r="AK501" s="79"/>
      <c r="AL501" s="79"/>
      <c r="AM501" s="79"/>
      <c r="AN501" s="79"/>
      <c r="AO501" s="79"/>
      <c r="AP501" s="79"/>
      <c r="AQ501" s="79"/>
      <c r="AR501" s="79"/>
      <c r="AS501" s="79"/>
      <c r="AT501" s="79"/>
      <c r="AU501" s="79"/>
      <c r="AV501" s="79"/>
      <c r="AW501" s="79"/>
      <c r="AX501" s="79"/>
      <c r="AY501" s="79"/>
      <c r="AZ501" s="79"/>
      <c r="BA501" s="79"/>
      <c r="BB501" s="79"/>
      <c r="BC501" s="79"/>
      <c r="IA501" s="1">
        <v>16.47</v>
      </c>
      <c r="IB501" s="1" t="s">
        <v>1170</v>
      </c>
      <c r="IC501" s="1" t="s">
        <v>939</v>
      </c>
    </row>
    <row r="502" spans="1:239" ht="42.75">
      <c r="A502" s="67">
        <v>16.48</v>
      </c>
      <c r="B502" s="68" t="s">
        <v>676</v>
      </c>
      <c r="C502" s="39" t="s">
        <v>940</v>
      </c>
      <c r="D502" s="69">
        <v>7</v>
      </c>
      <c r="E502" s="70" t="s">
        <v>70</v>
      </c>
      <c r="F502" s="71">
        <v>598.77</v>
      </c>
      <c r="G502" s="66">
        <v>8735</v>
      </c>
      <c r="H502" s="50"/>
      <c r="I502" s="51" t="s">
        <v>38</v>
      </c>
      <c r="J502" s="52">
        <f t="shared" si="57"/>
        <v>1</v>
      </c>
      <c r="K502" s="50" t="s">
        <v>39</v>
      </c>
      <c r="L502" s="50" t="s">
        <v>4</v>
      </c>
      <c r="M502" s="53"/>
      <c r="N502" s="50"/>
      <c r="O502" s="50"/>
      <c r="P502" s="54"/>
      <c r="Q502" s="50"/>
      <c r="R502" s="50"/>
      <c r="S502" s="54"/>
      <c r="T502" s="54"/>
      <c r="U502" s="54"/>
      <c r="V502" s="54"/>
      <c r="W502" s="54"/>
      <c r="X502" s="54"/>
      <c r="Y502" s="54"/>
      <c r="Z502" s="54"/>
      <c r="AA502" s="54"/>
      <c r="AB502" s="54"/>
      <c r="AC502" s="54"/>
      <c r="AD502" s="54"/>
      <c r="AE502" s="54"/>
      <c r="AF502" s="54"/>
      <c r="AG502" s="54"/>
      <c r="AH502" s="54"/>
      <c r="AI502" s="54"/>
      <c r="AJ502" s="54"/>
      <c r="AK502" s="54"/>
      <c r="AL502" s="54"/>
      <c r="AM502" s="54"/>
      <c r="AN502" s="54"/>
      <c r="AO502" s="54"/>
      <c r="AP502" s="54"/>
      <c r="AQ502" s="54"/>
      <c r="AR502" s="54"/>
      <c r="AS502" s="54"/>
      <c r="AT502" s="54"/>
      <c r="AU502" s="54"/>
      <c r="AV502" s="54"/>
      <c r="AW502" s="54"/>
      <c r="AX502" s="54"/>
      <c r="AY502" s="54"/>
      <c r="AZ502" s="54"/>
      <c r="BA502" s="42">
        <f aca="true" t="shared" si="58" ref="BA502:BA518">ROUND(total_amount_ba($B$2,$D$2,D502,F502,J502,K502,M502),0)</f>
        <v>4191</v>
      </c>
      <c r="BB502" s="55">
        <f aca="true" t="shared" si="59" ref="BB501:BB518">BA502+SUM(N502:AZ502)</f>
        <v>4191</v>
      </c>
      <c r="BC502" s="56" t="str">
        <f aca="true" t="shared" si="60" ref="BC501:BC518">SpellNumber(L502,BB502)</f>
        <v>INR  Four Thousand One Hundred &amp; Ninety One  Only</v>
      </c>
      <c r="IA502" s="1">
        <v>16.48</v>
      </c>
      <c r="IB502" s="1" t="s">
        <v>676</v>
      </c>
      <c r="IC502" s="1" t="s">
        <v>940</v>
      </c>
      <c r="ID502" s="1">
        <v>7</v>
      </c>
      <c r="IE502" s="3" t="s">
        <v>70</v>
      </c>
    </row>
    <row r="503" spans="1:239" ht="42.75">
      <c r="A503" s="67">
        <v>16.49</v>
      </c>
      <c r="B503" s="68" t="s">
        <v>677</v>
      </c>
      <c r="C503" s="39" t="s">
        <v>941</v>
      </c>
      <c r="D503" s="69">
        <v>7</v>
      </c>
      <c r="E503" s="70" t="s">
        <v>70</v>
      </c>
      <c r="F503" s="71">
        <v>622.27</v>
      </c>
      <c r="G503" s="40"/>
      <c r="H503" s="24"/>
      <c r="I503" s="47" t="s">
        <v>38</v>
      </c>
      <c r="J503" s="48">
        <f t="shared" si="57"/>
        <v>1</v>
      </c>
      <c r="K503" s="24" t="s">
        <v>39</v>
      </c>
      <c r="L503" s="24" t="s">
        <v>4</v>
      </c>
      <c r="M503" s="41"/>
      <c r="N503" s="24"/>
      <c r="O503" s="24"/>
      <c r="P503" s="46"/>
      <c r="Q503" s="24"/>
      <c r="R503" s="24"/>
      <c r="S503" s="46"/>
      <c r="T503" s="46"/>
      <c r="U503" s="46"/>
      <c r="V503" s="46"/>
      <c r="W503" s="46"/>
      <c r="X503" s="46"/>
      <c r="Y503" s="46"/>
      <c r="Z503" s="46"/>
      <c r="AA503" s="46"/>
      <c r="AB503" s="46"/>
      <c r="AC503" s="46"/>
      <c r="AD503" s="46"/>
      <c r="AE503" s="46"/>
      <c r="AF503" s="46"/>
      <c r="AG503" s="46"/>
      <c r="AH503" s="46"/>
      <c r="AI503" s="46"/>
      <c r="AJ503" s="46"/>
      <c r="AK503" s="46"/>
      <c r="AL503" s="46"/>
      <c r="AM503" s="46"/>
      <c r="AN503" s="46"/>
      <c r="AO503" s="46"/>
      <c r="AP503" s="46"/>
      <c r="AQ503" s="46"/>
      <c r="AR503" s="46"/>
      <c r="AS503" s="46"/>
      <c r="AT503" s="46"/>
      <c r="AU503" s="46"/>
      <c r="AV503" s="46"/>
      <c r="AW503" s="46"/>
      <c r="AX503" s="46"/>
      <c r="AY503" s="46"/>
      <c r="AZ503" s="59"/>
      <c r="BA503" s="42">
        <f t="shared" si="58"/>
        <v>4356</v>
      </c>
      <c r="BB503" s="60">
        <f t="shared" si="59"/>
        <v>4356</v>
      </c>
      <c r="BC503" s="56" t="str">
        <f t="shared" si="60"/>
        <v>INR  Four Thousand Three Hundred &amp; Fifty Six  Only</v>
      </c>
      <c r="IA503" s="1">
        <v>16.49</v>
      </c>
      <c r="IB503" s="1" t="s">
        <v>677</v>
      </c>
      <c r="IC503" s="1" t="s">
        <v>941</v>
      </c>
      <c r="ID503" s="1">
        <v>7</v>
      </c>
      <c r="IE503" s="3" t="s">
        <v>70</v>
      </c>
    </row>
    <row r="504" spans="1:239" ht="42.75">
      <c r="A504" s="67">
        <v>16.5</v>
      </c>
      <c r="B504" s="68" t="s">
        <v>679</v>
      </c>
      <c r="C504" s="39" t="s">
        <v>942</v>
      </c>
      <c r="D504" s="69">
        <v>7</v>
      </c>
      <c r="E504" s="70" t="s">
        <v>70</v>
      </c>
      <c r="F504" s="71">
        <v>692.63</v>
      </c>
      <c r="G504" s="40"/>
      <c r="H504" s="24"/>
      <c r="I504" s="47" t="s">
        <v>38</v>
      </c>
      <c r="J504" s="48">
        <f t="shared" si="57"/>
        <v>1</v>
      </c>
      <c r="K504" s="24" t="s">
        <v>39</v>
      </c>
      <c r="L504" s="24" t="s">
        <v>4</v>
      </c>
      <c r="M504" s="41"/>
      <c r="N504" s="24"/>
      <c r="O504" s="24"/>
      <c r="P504" s="46"/>
      <c r="Q504" s="24"/>
      <c r="R504" s="24"/>
      <c r="S504" s="46"/>
      <c r="T504" s="46"/>
      <c r="U504" s="46"/>
      <c r="V504" s="46"/>
      <c r="W504" s="46"/>
      <c r="X504" s="46"/>
      <c r="Y504" s="46"/>
      <c r="Z504" s="46"/>
      <c r="AA504" s="46"/>
      <c r="AB504" s="46"/>
      <c r="AC504" s="46"/>
      <c r="AD504" s="46"/>
      <c r="AE504" s="46"/>
      <c r="AF504" s="46"/>
      <c r="AG504" s="46"/>
      <c r="AH504" s="46"/>
      <c r="AI504" s="46"/>
      <c r="AJ504" s="46"/>
      <c r="AK504" s="46"/>
      <c r="AL504" s="46"/>
      <c r="AM504" s="46"/>
      <c r="AN504" s="46"/>
      <c r="AO504" s="46"/>
      <c r="AP504" s="46"/>
      <c r="AQ504" s="46"/>
      <c r="AR504" s="46"/>
      <c r="AS504" s="46"/>
      <c r="AT504" s="46"/>
      <c r="AU504" s="46"/>
      <c r="AV504" s="46"/>
      <c r="AW504" s="46"/>
      <c r="AX504" s="46"/>
      <c r="AY504" s="46"/>
      <c r="AZ504" s="59"/>
      <c r="BA504" s="42">
        <f t="shared" si="58"/>
        <v>4848</v>
      </c>
      <c r="BB504" s="60">
        <f t="shared" si="59"/>
        <v>4848</v>
      </c>
      <c r="BC504" s="56" t="str">
        <f t="shared" si="60"/>
        <v>INR  Four Thousand Eight Hundred &amp; Forty Eight  Only</v>
      </c>
      <c r="IA504" s="1">
        <v>16.5</v>
      </c>
      <c r="IB504" s="1" t="s">
        <v>679</v>
      </c>
      <c r="IC504" s="1" t="s">
        <v>942</v>
      </c>
      <c r="ID504" s="1">
        <v>7</v>
      </c>
      <c r="IE504" s="3" t="s">
        <v>70</v>
      </c>
    </row>
    <row r="505" spans="1:239" ht="42.75">
      <c r="A505" s="67">
        <v>16.51</v>
      </c>
      <c r="B505" s="68" t="s">
        <v>694</v>
      </c>
      <c r="C505" s="39" t="s">
        <v>943</v>
      </c>
      <c r="D505" s="69">
        <v>3</v>
      </c>
      <c r="E505" s="70" t="s">
        <v>70</v>
      </c>
      <c r="F505" s="71">
        <v>727.83</v>
      </c>
      <c r="G505" s="66">
        <v>20610</v>
      </c>
      <c r="H505" s="50"/>
      <c r="I505" s="51" t="s">
        <v>38</v>
      </c>
      <c r="J505" s="52">
        <f t="shared" si="57"/>
        <v>1</v>
      </c>
      <c r="K505" s="50" t="s">
        <v>39</v>
      </c>
      <c r="L505" s="50" t="s">
        <v>4</v>
      </c>
      <c r="M505" s="53"/>
      <c r="N505" s="50"/>
      <c r="O505" s="50"/>
      <c r="P505" s="54"/>
      <c r="Q505" s="50"/>
      <c r="R505" s="50"/>
      <c r="S505" s="54"/>
      <c r="T505" s="54"/>
      <c r="U505" s="54"/>
      <c r="V505" s="54"/>
      <c r="W505" s="54"/>
      <c r="X505" s="54"/>
      <c r="Y505" s="54"/>
      <c r="Z505" s="54"/>
      <c r="AA505" s="54"/>
      <c r="AB505" s="54"/>
      <c r="AC505" s="54"/>
      <c r="AD505" s="54"/>
      <c r="AE505" s="54"/>
      <c r="AF505" s="54"/>
      <c r="AG505" s="54"/>
      <c r="AH505" s="54"/>
      <c r="AI505" s="54"/>
      <c r="AJ505" s="54"/>
      <c r="AK505" s="54"/>
      <c r="AL505" s="54"/>
      <c r="AM505" s="54"/>
      <c r="AN505" s="54"/>
      <c r="AO505" s="54"/>
      <c r="AP505" s="54"/>
      <c r="AQ505" s="54"/>
      <c r="AR505" s="54"/>
      <c r="AS505" s="54"/>
      <c r="AT505" s="54"/>
      <c r="AU505" s="54"/>
      <c r="AV505" s="54"/>
      <c r="AW505" s="54"/>
      <c r="AX505" s="54"/>
      <c r="AY505" s="54"/>
      <c r="AZ505" s="54"/>
      <c r="BA505" s="42">
        <f t="shared" si="58"/>
        <v>2183</v>
      </c>
      <c r="BB505" s="55">
        <f t="shared" si="59"/>
        <v>2183</v>
      </c>
      <c r="BC505" s="56" t="str">
        <f t="shared" si="60"/>
        <v>INR  Two Thousand One Hundred &amp; Eighty Three  Only</v>
      </c>
      <c r="IA505" s="1">
        <v>16.51</v>
      </c>
      <c r="IB505" s="1" t="s">
        <v>694</v>
      </c>
      <c r="IC505" s="1" t="s">
        <v>943</v>
      </c>
      <c r="ID505" s="1">
        <v>3</v>
      </c>
      <c r="IE505" s="3" t="s">
        <v>70</v>
      </c>
    </row>
    <row r="506" spans="1:239" ht="42.75">
      <c r="A506" s="67">
        <v>16.52</v>
      </c>
      <c r="B506" s="68" t="s">
        <v>681</v>
      </c>
      <c r="C506" s="39" t="s">
        <v>944</v>
      </c>
      <c r="D506" s="69">
        <v>3</v>
      </c>
      <c r="E506" s="70" t="s">
        <v>70</v>
      </c>
      <c r="F506" s="71">
        <v>827.53</v>
      </c>
      <c r="G506" s="40"/>
      <c r="H506" s="24"/>
      <c r="I506" s="47" t="s">
        <v>38</v>
      </c>
      <c r="J506" s="48">
        <f t="shared" si="57"/>
        <v>1</v>
      </c>
      <c r="K506" s="24" t="s">
        <v>39</v>
      </c>
      <c r="L506" s="24" t="s">
        <v>4</v>
      </c>
      <c r="M506" s="41"/>
      <c r="N506" s="24"/>
      <c r="O506" s="24"/>
      <c r="P506" s="46"/>
      <c r="Q506" s="24"/>
      <c r="R506" s="24"/>
      <c r="S506" s="46"/>
      <c r="T506" s="46"/>
      <c r="U506" s="46"/>
      <c r="V506" s="46"/>
      <c r="W506" s="46"/>
      <c r="X506" s="46"/>
      <c r="Y506" s="46"/>
      <c r="Z506" s="46"/>
      <c r="AA506" s="46"/>
      <c r="AB506" s="46"/>
      <c r="AC506" s="46"/>
      <c r="AD506" s="46"/>
      <c r="AE506" s="46"/>
      <c r="AF506" s="46"/>
      <c r="AG506" s="46"/>
      <c r="AH506" s="46"/>
      <c r="AI506" s="46"/>
      <c r="AJ506" s="46"/>
      <c r="AK506" s="46"/>
      <c r="AL506" s="46"/>
      <c r="AM506" s="46"/>
      <c r="AN506" s="46"/>
      <c r="AO506" s="46"/>
      <c r="AP506" s="46"/>
      <c r="AQ506" s="46"/>
      <c r="AR506" s="46"/>
      <c r="AS506" s="46"/>
      <c r="AT506" s="46"/>
      <c r="AU506" s="46"/>
      <c r="AV506" s="46"/>
      <c r="AW506" s="46"/>
      <c r="AX506" s="46"/>
      <c r="AY506" s="46"/>
      <c r="AZ506" s="59"/>
      <c r="BA506" s="42">
        <f t="shared" si="58"/>
        <v>2483</v>
      </c>
      <c r="BB506" s="60">
        <f t="shared" si="59"/>
        <v>2483</v>
      </c>
      <c r="BC506" s="56" t="str">
        <f t="shared" si="60"/>
        <v>INR  Two Thousand Four Hundred &amp; Eighty Three  Only</v>
      </c>
      <c r="IA506" s="1">
        <v>16.52</v>
      </c>
      <c r="IB506" s="1" t="s">
        <v>681</v>
      </c>
      <c r="IC506" s="1" t="s">
        <v>944</v>
      </c>
      <c r="ID506" s="1">
        <v>3</v>
      </c>
      <c r="IE506" s="3" t="s">
        <v>70</v>
      </c>
    </row>
    <row r="507" spans="1:239" ht="42.75">
      <c r="A507" s="67">
        <v>16.53</v>
      </c>
      <c r="B507" s="68" t="s">
        <v>682</v>
      </c>
      <c r="C507" s="39" t="s">
        <v>945</v>
      </c>
      <c r="D507" s="69">
        <v>3</v>
      </c>
      <c r="E507" s="70" t="s">
        <v>70</v>
      </c>
      <c r="F507" s="71">
        <v>1122.57</v>
      </c>
      <c r="G507" s="66">
        <v>20610</v>
      </c>
      <c r="H507" s="50"/>
      <c r="I507" s="51" t="s">
        <v>38</v>
      </c>
      <c r="J507" s="52">
        <f t="shared" si="57"/>
        <v>1</v>
      </c>
      <c r="K507" s="50" t="s">
        <v>39</v>
      </c>
      <c r="L507" s="50" t="s">
        <v>4</v>
      </c>
      <c r="M507" s="53"/>
      <c r="N507" s="50"/>
      <c r="O507" s="50"/>
      <c r="P507" s="54"/>
      <c r="Q507" s="50"/>
      <c r="R507" s="50"/>
      <c r="S507" s="54"/>
      <c r="T507" s="54"/>
      <c r="U507" s="54"/>
      <c r="V507" s="54"/>
      <c r="W507" s="54"/>
      <c r="X507" s="54"/>
      <c r="Y507" s="54"/>
      <c r="Z507" s="54"/>
      <c r="AA507" s="54"/>
      <c r="AB507" s="54"/>
      <c r="AC507" s="54"/>
      <c r="AD507" s="54"/>
      <c r="AE507" s="54"/>
      <c r="AF507" s="54"/>
      <c r="AG507" s="54"/>
      <c r="AH507" s="54"/>
      <c r="AI507" s="54"/>
      <c r="AJ507" s="54"/>
      <c r="AK507" s="54"/>
      <c r="AL507" s="54"/>
      <c r="AM507" s="54"/>
      <c r="AN507" s="54"/>
      <c r="AO507" s="54"/>
      <c r="AP507" s="54"/>
      <c r="AQ507" s="54"/>
      <c r="AR507" s="54"/>
      <c r="AS507" s="54"/>
      <c r="AT507" s="54"/>
      <c r="AU507" s="54"/>
      <c r="AV507" s="54"/>
      <c r="AW507" s="54"/>
      <c r="AX507" s="54"/>
      <c r="AY507" s="54"/>
      <c r="AZ507" s="54"/>
      <c r="BA507" s="42">
        <f t="shared" si="58"/>
        <v>3368</v>
      </c>
      <c r="BB507" s="55">
        <f t="shared" si="59"/>
        <v>3368</v>
      </c>
      <c r="BC507" s="56" t="str">
        <f t="shared" si="60"/>
        <v>INR  Three Thousand Three Hundred &amp; Sixty Eight  Only</v>
      </c>
      <c r="IA507" s="1">
        <v>16.53</v>
      </c>
      <c r="IB507" s="1" t="s">
        <v>682</v>
      </c>
      <c r="IC507" s="1" t="s">
        <v>945</v>
      </c>
      <c r="ID507" s="1">
        <v>3</v>
      </c>
      <c r="IE507" s="3" t="s">
        <v>70</v>
      </c>
    </row>
    <row r="508" spans="1:239" ht="42.75">
      <c r="A508" s="67">
        <v>16.54</v>
      </c>
      <c r="B508" s="68" t="s">
        <v>683</v>
      </c>
      <c r="C508" s="39" t="s">
        <v>946</v>
      </c>
      <c r="D508" s="69">
        <v>3</v>
      </c>
      <c r="E508" s="70" t="s">
        <v>70</v>
      </c>
      <c r="F508" s="71">
        <v>1374.79</v>
      </c>
      <c r="G508" s="40"/>
      <c r="H508" s="24"/>
      <c r="I508" s="47" t="s">
        <v>38</v>
      </c>
      <c r="J508" s="48">
        <f t="shared" si="57"/>
        <v>1</v>
      </c>
      <c r="K508" s="24" t="s">
        <v>39</v>
      </c>
      <c r="L508" s="24" t="s">
        <v>4</v>
      </c>
      <c r="M508" s="41"/>
      <c r="N508" s="24"/>
      <c r="O508" s="24"/>
      <c r="P508" s="46"/>
      <c r="Q508" s="24"/>
      <c r="R508" s="24"/>
      <c r="S508" s="46"/>
      <c r="T508" s="46"/>
      <c r="U508" s="46"/>
      <c r="V508" s="46"/>
      <c r="W508" s="46"/>
      <c r="X508" s="46"/>
      <c r="Y508" s="46"/>
      <c r="Z508" s="46"/>
      <c r="AA508" s="46"/>
      <c r="AB508" s="46"/>
      <c r="AC508" s="46"/>
      <c r="AD508" s="46"/>
      <c r="AE508" s="46"/>
      <c r="AF508" s="46"/>
      <c r="AG508" s="46"/>
      <c r="AH508" s="46"/>
      <c r="AI508" s="46"/>
      <c r="AJ508" s="46"/>
      <c r="AK508" s="46"/>
      <c r="AL508" s="46"/>
      <c r="AM508" s="46"/>
      <c r="AN508" s="46"/>
      <c r="AO508" s="46"/>
      <c r="AP508" s="46"/>
      <c r="AQ508" s="46"/>
      <c r="AR508" s="46"/>
      <c r="AS508" s="46"/>
      <c r="AT508" s="46"/>
      <c r="AU508" s="46"/>
      <c r="AV508" s="46"/>
      <c r="AW508" s="46"/>
      <c r="AX508" s="46"/>
      <c r="AY508" s="46"/>
      <c r="AZ508" s="59"/>
      <c r="BA508" s="42">
        <f t="shared" si="58"/>
        <v>4124</v>
      </c>
      <c r="BB508" s="60">
        <f t="shared" si="59"/>
        <v>4124</v>
      </c>
      <c r="BC508" s="56" t="str">
        <f t="shared" si="60"/>
        <v>INR  Four Thousand One Hundred &amp; Twenty Four  Only</v>
      </c>
      <c r="IA508" s="1">
        <v>16.54</v>
      </c>
      <c r="IB508" s="1" t="s">
        <v>683</v>
      </c>
      <c r="IC508" s="1" t="s">
        <v>946</v>
      </c>
      <c r="ID508" s="1">
        <v>3</v>
      </c>
      <c r="IE508" s="3" t="s">
        <v>70</v>
      </c>
    </row>
    <row r="509" spans="1:239" ht="99.75">
      <c r="A509" s="67">
        <v>16.55</v>
      </c>
      <c r="B509" s="68" t="s">
        <v>695</v>
      </c>
      <c r="C509" s="39" t="s">
        <v>947</v>
      </c>
      <c r="D509" s="69">
        <v>800</v>
      </c>
      <c r="E509" s="70" t="s">
        <v>761</v>
      </c>
      <c r="F509" s="71">
        <v>8.5</v>
      </c>
      <c r="G509" s="66">
        <v>37800</v>
      </c>
      <c r="H509" s="50"/>
      <c r="I509" s="51" t="s">
        <v>38</v>
      </c>
      <c r="J509" s="52">
        <f t="shared" si="57"/>
        <v>1</v>
      </c>
      <c r="K509" s="50" t="s">
        <v>39</v>
      </c>
      <c r="L509" s="50" t="s">
        <v>4</v>
      </c>
      <c r="M509" s="53"/>
      <c r="N509" s="50"/>
      <c r="O509" s="50"/>
      <c r="P509" s="54"/>
      <c r="Q509" s="50"/>
      <c r="R509" s="50"/>
      <c r="S509" s="54"/>
      <c r="T509" s="54"/>
      <c r="U509" s="54"/>
      <c r="V509" s="54"/>
      <c r="W509" s="54"/>
      <c r="X509" s="54"/>
      <c r="Y509" s="54"/>
      <c r="Z509" s="54"/>
      <c r="AA509" s="54"/>
      <c r="AB509" s="54"/>
      <c r="AC509" s="54"/>
      <c r="AD509" s="54"/>
      <c r="AE509" s="54"/>
      <c r="AF509" s="54"/>
      <c r="AG509" s="54"/>
      <c r="AH509" s="54"/>
      <c r="AI509" s="54"/>
      <c r="AJ509" s="54"/>
      <c r="AK509" s="54"/>
      <c r="AL509" s="54"/>
      <c r="AM509" s="54"/>
      <c r="AN509" s="54"/>
      <c r="AO509" s="54"/>
      <c r="AP509" s="54"/>
      <c r="AQ509" s="54"/>
      <c r="AR509" s="54"/>
      <c r="AS509" s="54"/>
      <c r="AT509" s="54"/>
      <c r="AU509" s="54"/>
      <c r="AV509" s="54"/>
      <c r="AW509" s="54"/>
      <c r="AX509" s="54"/>
      <c r="AY509" s="54"/>
      <c r="AZ509" s="54"/>
      <c r="BA509" s="42">
        <f t="shared" si="58"/>
        <v>6800</v>
      </c>
      <c r="BB509" s="55">
        <f t="shared" si="59"/>
        <v>6800</v>
      </c>
      <c r="BC509" s="56" t="str">
        <f t="shared" si="60"/>
        <v>INR  Six Thousand Eight Hundred    Only</v>
      </c>
      <c r="IA509" s="1">
        <v>16.55</v>
      </c>
      <c r="IB509" s="1" t="s">
        <v>695</v>
      </c>
      <c r="IC509" s="1" t="s">
        <v>947</v>
      </c>
      <c r="ID509" s="1">
        <v>800</v>
      </c>
      <c r="IE509" s="3" t="s">
        <v>761</v>
      </c>
    </row>
    <row r="510" spans="1:239" ht="128.25">
      <c r="A510" s="67">
        <v>16.56</v>
      </c>
      <c r="B510" s="68" t="s">
        <v>1171</v>
      </c>
      <c r="C510" s="39" t="s">
        <v>948</v>
      </c>
      <c r="D510" s="69">
        <v>750</v>
      </c>
      <c r="E510" s="70" t="s">
        <v>761</v>
      </c>
      <c r="F510" s="71">
        <v>8.5</v>
      </c>
      <c r="G510" s="40"/>
      <c r="H510" s="24"/>
      <c r="I510" s="47" t="s">
        <v>38</v>
      </c>
      <c r="J510" s="48">
        <f t="shared" si="57"/>
        <v>1</v>
      </c>
      <c r="K510" s="24" t="s">
        <v>39</v>
      </c>
      <c r="L510" s="24" t="s">
        <v>4</v>
      </c>
      <c r="M510" s="41"/>
      <c r="N510" s="24"/>
      <c r="O510" s="24"/>
      <c r="P510" s="46"/>
      <c r="Q510" s="24"/>
      <c r="R510" s="24"/>
      <c r="S510" s="46"/>
      <c r="T510" s="46"/>
      <c r="U510" s="46"/>
      <c r="V510" s="46"/>
      <c r="W510" s="46"/>
      <c r="X510" s="46"/>
      <c r="Y510" s="46"/>
      <c r="Z510" s="46"/>
      <c r="AA510" s="46"/>
      <c r="AB510" s="46"/>
      <c r="AC510" s="46"/>
      <c r="AD510" s="46"/>
      <c r="AE510" s="46"/>
      <c r="AF510" s="46"/>
      <c r="AG510" s="46"/>
      <c r="AH510" s="46"/>
      <c r="AI510" s="46"/>
      <c r="AJ510" s="46"/>
      <c r="AK510" s="46"/>
      <c r="AL510" s="46"/>
      <c r="AM510" s="46"/>
      <c r="AN510" s="46"/>
      <c r="AO510" s="46"/>
      <c r="AP510" s="46"/>
      <c r="AQ510" s="46"/>
      <c r="AR510" s="46"/>
      <c r="AS510" s="46"/>
      <c r="AT510" s="46"/>
      <c r="AU510" s="46"/>
      <c r="AV510" s="46"/>
      <c r="AW510" s="46"/>
      <c r="AX510" s="46"/>
      <c r="AY510" s="46"/>
      <c r="AZ510" s="59"/>
      <c r="BA510" s="42">
        <f t="shared" si="58"/>
        <v>6375</v>
      </c>
      <c r="BB510" s="60">
        <f t="shared" si="59"/>
        <v>6375</v>
      </c>
      <c r="BC510" s="56" t="str">
        <f t="shared" si="60"/>
        <v>INR  Six Thousand Three Hundred &amp; Seventy Five  Only</v>
      </c>
      <c r="IA510" s="1">
        <v>16.56</v>
      </c>
      <c r="IB510" s="1" t="s">
        <v>1171</v>
      </c>
      <c r="IC510" s="1" t="s">
        <v>948</v>
      </c>
      <c r="ID510" s="1">
        <v>750</v>
      </c>
      <c r="IE510" s="3" t="s">
        <v>761</v>
      </c>
    </row>
    <row r="511" spans="1:237" ht="42.75">
      <c r="A511" s="67">
        <v>16.57</v>
      </c>
      <c r="B511" s="68" t="s">
        <v>696</v>
      </c>
      <c r="C511" s="39" t="s">
        <v>949</v>
      </c>
      <c r="D511" s="79"/>
      <c r="E511" s="79"/>
      <c r="F511" s="79"/>
      <c r="G511" s="79"/>
      <c r="H511" s="79"/>
      <c r="I511" s="79"/>
      <c r="J511" s="79"/>
      <c r="K511" s="79"/>
      <c r="L511" s="79"/>
      <c r="M511" s="79"/>
      <c r="N511" s="79"/>
      <c r="O511" s="79"/>
      <c r="P511" s="79"/>
      <c r="Q511" s="79"/>
      <c r="R511" s="79"/>
      <c r="S511" s="79"/>
      <c r="T511" s="79"/>
      <c r="U511" s="79"/>
      <c r="V511" s="79"/>
      <c r="W511" s="79"/>
      <c r="X511" s="79"/>
      <c r="Y511" s="79"/>
      <c r="Z511" s="79"/>
      <c r="AA511" s="79"/>
      <c r="AB511" s="79"/>
      <c r="AC511" s="79"/>
      <c r="AD511" s="79"/>
      <c r="AE511" s="79"/>
      <c r="AF511" s="79"/>
      <c r="AG511" s="79"/>
      <c r="AH511" s="79"/>
      <c r="AI511" s="79"/>
      <c r="AJ511" s="79"/>
      <c r="AK511" s="79"/>
      <c r="AL511" s="79"/>
      <c r="AM511" s="79"/>
      <c r="AN511" s="79"/>
      <c r="AO511" s="79"/>
      <c r="AP511" s="79"/>
      <c r="AQ511" s="79"/>
      <c r="AR511" s="79"/>
      <c r="AS511" s="79"/>
      <c r="AT511" s="79"/>
      <c r="AU511" s="79"/>
      <c r="AV511" s="79"/>
      <c r="AW511" s="79"/>
      <c r="AX511" s="79"/>
      <c r="AY511" s="79"/>
      <c r="AZ511" s="79"/>
      <c r="BA511" s="79"/>
      <c r="BB511" s="79"/>
      <c r="BC511" s="79"/>
      <c r="IA511" s="1">
        <v>16.57</v>
      </c>
      <c r="IB511" s="1" t="s">
        <v>696</v>
      </c>
      <c r="IC511" s="1" t="s">
        <v>949</v>
      </c>
    </row>
    <row r="512" spans="1:239" ht="42.75">
      <c r="A512" s="67">
        <v>16.58</v>
      </c>
      <c r="B512" s="68" t="s">
        <v>676</v>
      </c>
      <c r="C512" s="39" t="s">
        <v>950</v>
      </c>
      <c r="D512" s="69">
        <v>3</v>
      </c>
      <c r="E512" s="70" t="s">
        <v>70</v>
      </c>
      <c r="F512" s="71">
        <v>380.71</v>
      </c>
      <c r="G512" s="40"/>
      <c r="H512" s="24"/>
      <c r="I512" s="47" t="s">
        <v>38</v>
      </c>
      <c r="J512" s="48">
        <f t="shared" si="57"/>
        <v>1</v>
      </c>
      <c r="K512" s="24" t="s">
        <v>39</v>
      </c>
      <c r="L512" s="24" t="s">
        <v>4</v>
      </c>
      <c r="M512" s="41"/>
      <c r="N512" s="24"/>
      <c r="O512" s="24"/>
      <c r="P512" s="46"/>
      <c r="Q512" s="24"/>
      <c r="R512" s="24"/>
      <c r="S512" s="46"/>
      <c r="T512" s="46"/>
      <c r="U512" s="46"/>
      <c r="V512" s="46"/>
      <c r="W512" s="46"/>
      <c r="X512" s="46"/>
      <c r="Y512" s="46"/>
      <c r="Z512" s="46"/>
      <c r="AA512" s="46"/>
      <c r="AB512" s="46"/>
      <c r="AC512" s="46"/>
      <c r="AD512" s="46"/>
      <c r="AE512" s="46"/>
      <c r="AF512" s="46"/>
      <c r="AG512" s="46"/>
      <c r="AH512" s="46"/>
      <c r="AI512" s="46"/>
      <c r="AJ512" s="46"/>
      <c r="AK512" s="46"/>
      <c r="AL512" s="46"/>
      <c r="AM512" s="46"/>
      <c r="AN512" s="46"/>
      <c r="AO512" s="46"/>
      <c r="AP512" s="46"/>
      <c r="AQ512" s="46"/>
      <c r="AR512" s="46"/>
      <c r="AS512" s="46"/>
      <c r="AT512" s="46"/>
      <c r="AU512" s="46"/>
      <c r="AV512" s="46"/>
      <c r="AW512" s="46"/>
      <c r="AX512" s="46"/>
      <c r="AY512" s="46"/>
      <c r="AZ512" s="59"/>
      <c r="BA512" s="42">
        <f t="shared" si="58"/>
        <v>1142</v>
      </c>
      <c r="BB512" s="60">
        <f t="shared" si="59"/>
        <v>1142</v>
      </c>
      <c r="BC512" s="56" t="str">
        <f t="shared" si="60"/>
        <v>INR  One Thousand One Hundred &amp; Forty Two  Only</v>
      </c>
      <c r="IA512" s="1">
        <v>16.58</v>
      </c>
      <c r="IB512" s="1" t="s">
        <v>676</v>
      </c>
      <c r="IC512" s="1" t="s">
        <v>950</v>
      </c>
      <c r="ID512" s="1">
        <v>3</v>
      </c>
      <c r="IE512" s="3" t="s">
        <v>70</v>
      </c>
    </row>
    <row r="513" spans="1:237" ht="57">
      <c r="A513" s="67">
        <v>16.59</v>
      </c>
      <c r="B513" s="68" t="s">
        <v>697</v>
      </c>
      <c r="C513" s="39" t="s">
        <v>951</v>
      </c>
      <c r="D513" s="79"/>
      <c r="E513" s="79"/>
      <c r="F513" s="79"/>
      <c r="G513" s="79"/>
      <c r="H513" s="79"/>
      <c r="I513" s="79"/>
      <c r="J513" s="79"/>
      <c r="K513" s="79"/>
      <c r="L513" s="79"/>
      <c r="M513" s="79"/>
      <c r="N513" s="79"/>
      <c r="O513" s="79"/>
      <c r="P513" s="79"/>
      <c r="Q513" s="79"/>
      <c r="R513" s="79"/>
      <c r="S513" s="79"/>
      <c r="T513" s="79"/>
      <c r="U513" s="79"/>
      <c r="V513" s="79"/>
      <c r="W513" s="79"/>
      <c r="X513" s="79"/>
      <c r="Y513" s="79"/>
      <c r="Z513" s="79"/>
      <c r="AA513" s="79"/>
      <c r="AB513" s="79"/>
      <c r="AC513" s="79"/>
      <c r="AD513" s="79"/>
      <c r="AE513" s="79"/>
      <c r="AF513" s="79"/>
      <c r="AG513" s="79"/>
      <c r="AH513" s="79"/>
      <c r="AI513" s="79"/>
      <c r="AJ513" s="79"/>
      <c r="AK513" s="79"/>
      <c r="AL513" s="79"/>
      <c r="AM513" s="79"/>
      <c r="AN513" s="79"/>
      <c r="AO513" s="79"/>
      <c r="AP513" s="79"/>
      <c r="AQ513" s="79"/>
      <c r="AR513" s="79"/>
      <c r="AS513" s="79"/>
      <c r="AT513" s="79"/>
      <c r="AU513" s="79"/>
      <c r="AV513" s="79"/>
      <c r="AW513" s="79"/>
      <c r="AX513" s="79"/>
      <c r="AY513" s="79"/>
      <c r="AZ513" s="79"/>
      <c r="BA513" s="79"/>
      <c r="BB513" s="79"/>
      <c r="BC513" s="79"/>
      <c r="IA513" s="1">
        <v>16.59</v>
      </c>
      <c r="IB513" s="1" t="s">
        <v>697</v>
      </c>
      <c r="IC513" s="1" t="s">
        <v>951</v>
      </c>
    </row>
    <row r="514" spans="1:239" ht="42.75">
      <c r="A514" s="67">
        <v>16.6</v>
      </c>
      <c r="B514" s="68" t="s">
        <v>676</v>
      </c>
      <c r="C514" s="39" t="s">
        <v>952</v>
      </c>
      <c r="D514" s="69">
        <v>3</v>
      </c>
      <c r="E514" s="70" t="s">
        <v>70</v>
      </c>
      <c r="F514" s="71">
        <v>626.96</v>
      </c>
      <c r="G514" s="66">
        <v>37800</v>
      </c>
      <c r="H514" s="50"/>
      <c r="I514" s="51" t="s">
        <v>38</v>
      </c>
      <c r="J514" s="52">
        <f t="shared" si="57"/>
        <v>1</v>
      </c>
      <c r="K514" s="50" t="s">
        <v>39</v>
      </c>
      <c r="L514" s="50" t="s">
        <v>4</v>
      </c>
      <c r="M514" s="53"/>
      <c r="N514" s="50"/>
      <c r="O514" s="50"/>
      <c r="P514" s="54"/>
      <c r="Q514" s="50"/>
      <c r="R514" s="50"/>
      <c r="S514" s="54"/>
      <c r="T514" s="54"/>
      <c r="U514" s="54"/>
      <c r="V514" s="54"/>
      <c r="W514" s="54"/>
      <c r="X514" s="54"/>
      <c r="Y514" s="54"/>
      <c r="Z514" s="54"/>
      <c r="AA514" s="54"/>
      <c r="AB514" s="54"/>
      <c r="AC514" s="54"/>
      <c r="AD514" s="54"/>
      <c r="AE514" s="54"/>
      <c r="AF514" s="54"/>
      <c r="AG514" s="54"/>
      <c r="AH514" s="54"/>
      <c r="AI514" s="54"/>
      <c r="AJ514" s="54"/>
      <c r="AK514" s="54"/>
      <c r="AL514" s="54"/>
      <c r="AM514" s="54"/>
      <c r="AN514" s="54"/>
      <c r="AO514" s="54"/>
      <c r="AP514" s="54"/>
      <c r="AQ514" s="54"/>
      <c r="AR514" s="54"/>
      <c r="AS514" s="54"/>
      <c r="AT514" s="54"/>
      <c r="AU514" s="54"/>
      <c r="AV514" s="54"/>
      <c r="AW514" s="54"/>
      <c r="AX514" s="54"/>
      <c r="AY514" s="54"/>
      <c r="AZ514" s="54"/>
      <c r="BA514" s="42">
        <f t="shared" si="58"/>
        <v>1881</v>
      </c>
      <c r="BB514" s="55">
        <f t="shared" si="59"/>
        <v>1881</v>
      </c>
      <c r="BC514" s="56" t="str">
        <f t="shared" si="60"/>
        <v>INR  One Thousand Eight Hundred &amp; Eighty One  Only</v>
      </c>
      <c r="IA514" s="1">
        <v>16.6</v>
      </c>
      <c r="IB514" s="1" t="s">
        <v>676</v>
      </c>
      <c r="IC514" s="1" t="s">
        <v>952</v>
      </c>
      <c r="ID514" s="1">
        <v>3</v>
      </c>
      <c r="IE514" s="3" t="s">
        <v>70</v>
      </c>
    </row>
    <row r="515" spans="1:237" ht="57">
      <c r="A515" s="67">
        <v>16.61</v>
      </c>
      <c r="B515" s="68" t="s">
        <v>698</v>
      </c>
      <c r="C515" s="39" t="s">
        <v>953</v>
      </c>
      <c r="D515" s="79"/>
      <c r="E515" s="79"/>
      <c r="F515" s="79"/>
      <c r="G515" s="79"/>
      <c r="H515" s="79"/>
      <c r="I515" s="79"/>
      <c r="J515" s="79"/>
      <c r="K515" s="79"/>
      <c r="L515" s="79"/>
      <c r="M515" s="79"/>
      <c r="N515" s="79"/>
      <c r="O515" s="79"/>
      <c r="P515" s="79"/>
      <c r="Q515" s="79"/>
      <c r="R515" s="79"/>
      <c r="S515" s="79"/>
      <c r="T515" s="79"/>
      <c r="U515" s="79"/>
      <c r="V515" s="79"/>
      <c r="W515" s="79"/>
      <c r="X515" s="79"/>
      <c r="Y515" s="79"/>
      <c r="Z515" s="79"/>
      <c r="AA515" s="79"/>
      <c r="AB515" s="79"/>
      <c r="AC515" s="79"/>
      <c r="AD515" s="79"/>
      <c r="AE515" s="79"/>
      <c r="AF515" s="79"/>
      <c r="AG515" s="79"/>
      <c r="AH515" s="79"/>
      <c r="AI515" s="79"/>
      <c r="AJ515" s="79"/>
      <c r="AK515" s="79"/>
      <c r="AL515" s="79"/>
      <c r="AM515" s="79"/>
      <c r="AN515" s="79"/>
      <c r="AO515" s="79"/>
      <c r="AP515" s="79"/>
      <c r="AQ515" s="79"/>
      <c r="AR515" s="79"/>
      <c r="AS515" s="79"/>
      <c r="AT515" s="79"/>
      <c r="AU515" s="79"/>
      <c r="AV515" s="79"/>
      <c r="AW515" s="79"/>
      <c r="AX515" s="79"/>
      <c r="AY515" s="79"/>
      <c r="AZ515" s="79"/>
      <c r="BA515" s="79"/>
      <c r="BB515" s="79"/>
      <c r="BC515" s="79"/>
      <c r="IA515" s="1">
        <v>16.61</v>
      </c>
      <c r="IB515" s="1" t="s">
        <v>698</v>
      </c>
      <c r="IC515" s="1" t="s">
        <v>953</v>
      </c>
    </row>
    <row r="516" spans="1:239" ht="28.5">
      <c r="A516" s="67">
        <v>16.62</v>
      </c>
      <c r="B516" s="68" t="s">
        <v>676</v>
      </c>
      <c r="C516" s="39" t="s">
        <v>954</v>
      </c>
      <c r="D516" s="69">
        <v>1</v>
      </c>
      <c r="E516" s="70" t="s">
        <v>70</v>
      </c>
      <c r="F516" s="71">
        <v>621.13</v>
      </c>
      <c r="G516" s="61">
        <v>20938</v>
      </c>
      <c r="H516" s="50"/>
      <c r="I516" s="51" t="s">
        <v>38</v>
      </c>
      <c r="J516" s="52">
        <f t="shared" si="57"/>
        <v>1</v>
      </c>
      <c r="K516" s="50" t="s">
        <v>39</v>
      </c>
      <c r="L516" s="50" t="s">
        <v>4</v>
      </c>
      <c r="M516" s="53"/>
      <c r="N516" s="50"/>
      <c r="O516" s="50"/>
      <c r="P516" s="54"/>
      <c r="Q516" s="50"/>
      <c r="R516" s="50"/>
      <c r="S516" s="54"/>
      <c r="T516" s="54"/>
      <c r="U516" s="54"/>
      <c r="V516" s="54"/>
      <c r="W516" s="54"/>
      <c r="X516" s="54"/>
      <c r="Y516" s="54"/>
      <c r="Z516" s="54"/>
      <c r="AA516" s="54"/>
      <c r="AB516" s="54"/>
      <c r="AC516" s="54"/>
      <c r="AD516" s="54"/>
      <c r="AE516" s="54"/>
      <c r="AF516" s="54"/>
      <c r="AG516" s="54"/>
      <c r="AH516" s="54"/>
      <c r="AI516" s="54"/>
      <c r="AJ516" s="54"/>
      <c r="AK516" s="54"/>
      <c r="AL516" s="54"/>
      <c r="AM516" s="54"/>
      <c r="AN516" s="54"/>
      <c r="AO516" s="54"/>
      <c r="AP516" s="54"/>
      <c r="AQ516" s="54"/>
      <c r="AR516" s="54"/>
      <c r="AS516" s="54"/>
      <c r="AT516" s="54"/>
      <c r="AU516" s="54"/>
      <c r="AV516" s="54"/>
      <c r="AW516" s="54"/>
      <c r="AX516" s="54"/>
      <c r="AY516" s="54"/>
      <c r="AZ516" s="54"/>
      <c r="BA516" s="42">
        <f t="shared" si="58"/>
        <v>621</v>
      </c>
      <c r="BB516" s="55">
        <f t="shared" si="59"/>
        <v>621</v>
      </c>
      <c r="BC516" s="56" t="str">
        <f t="shared" si="60"/>
        <v>INR  Six Hundred &amp; Twenty One  Only</v>
      </c>
      <c r="IA516" s="1">
        <v>16.62</v>
      </c>
      <c r="IB516" s="1" t="s">
        <v>676</v>
      </c>
      <c r="IC516" s="1" t="s">
        <v>954</v>
      </c>
      <c r="ID516" s="1">
        <v>1</v>
      </c>
      <c r="IE516" s="3" t="s">
        <v>70</v>
      </c>
    </row>
    <row r="517" spans="1:237" ht="57">
      <c r="A517" s="67">
        <v>16.63</v>
      </c>
      <c r="B517" s="68" t="s">
        <v>699</v>
      </c>
      <c r="C517" s="39" t="s">
        <v>955</v>
      </c>
      <c r="D517" s="79"/>
      <c r="E517" s="79"/>
      <c r="F517" s="79"/>
      <c r="G517" s="79"/>
      <c r="H517" s="79"/>
      <c r="I517" s="79"/>
      <c r="J517" s="79"/>
      <c r="K517" s="79"/>
      <c r="L517" s="79"/>
      <c r="M517" s="79"/>
      <c r="N517" s="79"/>
      <c r="O517" s="79"/>
      <c r="P517" s="79"/>
      <c r="Q517" s="79"/>
      <c r="R517" s="79"/>
      <c r="S517" s="79"/>
      <c r="T517" s="79"/>
      <c r="U517" s="79"/>
      <c r="V517" s="79"/>
      <c r="W517" s="79"/>
      <c r="X517" s="79"/>
      <c r="Y517" s="79"/>
      <c r="Z517" s="79"/>
      <c r="AA517" s="79"/>
      <c r="AB517" s="79"/>
      <c r="AC517" s="79"/>
      <c r="AD517" s="79"/>
      <c r="AE517" s="79"/>
      <c r="AF517" s="79"/>
      <c r="AG517" s="79"/>
      <c r="AH517" s="79"/>
      <c r="AI517" s="79"/>
      <c r="AJ517" s="79"/>
      <c r="AK517" s="79"/>
      <c r="AL517" s="79"/>
      <c r="AM517" s="79"/>
      <c r="AN517" s="79"/>
      <c r="AO517" s="79"/>
      <c r="AP517" s="79"/>
      <c r="AQ517" s="79"/>
      <c r="AR517" s="79"/>
      <c r="AS517" s="79"/>
      <c r="AT517" s="79"/>
      <c r="AU517" s="79"/>
      <c r="AV517" s="79"/>
      <c r="AW517" s="79"/>
      <c r="AX517" s="79"/>
      <c r="AY517" s="79"/>
      <c r="AZ517" s="79"/>
      <c r="BA517" s="79"/>
      <c r="BB517" s="79"/>
      <c r="BC517" s="79"/>
      <c r="IA517" s="1">
        <v>16.63</v>
      </c>
      <c r="IB517" s="1" t="s">
        <v>699</v>
      </c>
      <c r="IC517" s="1" t="s">
        <v>955</v>
      </c>
    </row>
    <row r="518" spans="1:239" ht="42.75">
      <c r="A518" s="67">
        <v>16.64</v>
      </c>
      <c r="B518" s="68" t="s">
        <v>676</v>
      </c>
      <c r="C518" s="39" t="s">
        <v>956</v>
      </c>
      <c r="D518" s="69">
        <v>3</v>
      </c>
      <c r="E518" s="70" t="s">
        <v>70</v>
      </c>
      <c r="F518" s="71">
        <v>521.48</v>
      </c>
      <c r="G518" s="61">
        <v>1455</v>
      </c>
      <c r="H518" s="50"/>
      <c r="I518" s="51" t="s">
        <v>38</v>
      </c>
      <c r="J518" s="52">
        <f t="shared" si="57"/>
        <v>1</v>
      </c>
      <c r="K518" s="50" t="s">
        <v>39</v>
      </c>
      <c r="L518" s="50" t="s">
        <v>4</v>
      </c>
      <c r="M518" s="53"/>
      <c r="N518" s="50"/>
      <c r="O518" s="50"/>
      <c r="P518" s="54"/>
      <c r="Q518" s="50"/>
      <c r="R518" s="50"/>
      <c r="S518" s="54"/>
      <c r="T518" s="54"/>
      <c r="U518" s="54"/>
      <c r="V518" s="54"/>
      <c r="W518" s="54"/>
      <c r="X518" s="54"/>
      <c r="Y518" s="54"/>
      <c r="Z518" s="54"/>
      <c r="AA518" s="54"/>
      <c r="AB518" s="54"/>
      <c r="AC518" s="54"/>
      <c r="AD518" s="54"/>
      <c r="AE518" s="54"/>
      <c r="AF518" s="54"/>
      <c r="AG518" s="54"/>
      <c r="AH518" s="54"/>
      <c r="AI518" s="54"/>
      <c r="AJ518" s="54"/>
      <c r="AK518" s="54"/>
      <c r="AL518" s="54"/>
      <c r="AM518" s="54"/>
      <c r="AN518" s="54"/>
      <c r="AO518" s="54"/>
      <c r="AP518" s="54"/>
      <c r="AQ518" s="54"/>
      <c r="AR518" s="54"/>
      <c r="AS518" s="54"/>
      <c r="AT518" s="54"/>
      <c r="AU518" s="54"/>
      <c r="AV518" s="54"/>
      <c r="AW518" s="54"/>
      <c r="AX518" s="54"/>
      <c r="AY518" s="54"/>
      <c r="AZ518" s="54"/>
      <c r="BA518" s="42">
        <f t="shared" si="58"/>
        <v>1564</v>
      </c>
      <c r="BB518" s="55">
        <f t="shared" si="59"/>
        <v>1564</v>
      </c>
      <c r="BC518" s="56" t="str">
        <f t="shared" si="60"/>
        <v>INR  One Thousand Five Hundred &amp; Sixty Four  Only</v>
      </c>
      <c r="IA518" s="1">
        <v>16.64</v>
      </c>
      <c r="IB518" s="1" t="s">
        <v>676</v>
      </c>
      <c r="IC518" s="1" t="s">
        <v>956</v>
      </c>
      <c r="ID518" s="1">
        <v>3</v>
      </c>
      <c r="IE518" s="3" t="s">
        <v>70</v>
      </c>
    </row>
    <row r="519" spans="1:237" ht="57">
      <c r="A519" s="67">
        <v>16.65</v>
      </c>
      <c r="B519" s="68" t="s">
        <v>700</v>
      </c>
      <c r="C519" s="39" t="s">
        <v>957</v>
      </c>
      <c r="D519" s="79"/>
      <c r="E519" s="79"/>
      <c r="F519" s="79"/>
      <c r="G519" s="79"/>
      <c r="H519" s="79"/>
      <c r="I519" s="79"/>
      <c r="J519" s="79"/>
      <c r="K519" s="79"/>
      <c r="L519" s="79"/>
      <c r="M519" s="79"/>
      <c r="N519" s="79"/>
      <c r="O519" s="79"/>
      <c r="P519" s="79"/>
      <c r="Q519" s="79"/>
      <c r="R519" s="79"/>
      <c r="S519" s="79"/>
      <c r="T519" s="79"/>
      <c r="U519" s="79"/>
      <c r="V519" s="79"/>
      <c r="W519" s="79"/>
      <c r="X519" s="79"/>
      <c r="Y519" s="79"/>
      <c r="Z519" s="79"/>
      <c r="AA519" s="79"/>
      <c r="AB519" s="79"/>
      <c r="AC519" s="79"/>
      <c r="AD519" s="79"/>
      <c r="AE519" s="79"/>
      <c r="AF519" s="79"/>
      <c r="AG519" s="79"/>
      <c r="AH519" s="79"/>
      <c r="AI519" s="79"/>
      <c r="AJ519" s="79"/>
      <c r="AK519" s="79"/>
      <c r="AL519" s="79"/>
      <c r="AM519" s="79"/>
      <c r="AN519" s="79"/>
      <c r="AO519" s="79"/>
      <c r="AP519" s="79"/>
      <c r="AQ519" s="79"/>
      <c r="AR519" s="79"/>
      <c r="AS519" s="79"/>
      <c r="AT519" s="79"/>
      <c r="AU519" s="79"/>
      <c r="AV519" s="79"/>
      <c r="AW519" s="79"/>
      <c r="AX519" s="79"/>
      <c r="AY519" s="79"/>
      <c r="AZ519" s="79"/>
      <c r="BA519" s="79"/>
      <c r="BB519" s="79"/>
      <c r="BC519" s="79"/>
      <c r="IA519" s="1">
        <v>16.65</v>
      </c>
      <c r="IB519" s="1" t="s">
        <v>700</v>
      </c>
      <c r="IC519" s="1" t="s">
        <v>957</v>
      </c>
    </row>
    <row r="520" spans="1:239" ht="42.75">
      <c r="A520" s="67">
        <v>16.66</v>
      </c>
      <c r="B520" s="68" t="s">
        <v>701</v>
      </c>
      <c r="C520" s="39" t="s">
        <v>958</v>
      </c>
      <c r="D520" s="69">
        <v>3</v>
      </c>
      <c r="E520" s="70" t="s">
        <v>70</v>
      </c>
      <c r="F520" s="71">
        <v>438.71</v>
      </c>
      <c r="G520" s="61">
        <v>1455</v>
      </c>
      <c r="H520" s="50"/>
      <c r="I520" s="51" t="s">
        <v>38</v>
      </c>
      <c r="J520" s="52">
        <f t="shared" si="57"/>
        <v>1</v>
      </c>
      <c r="K520" s="50" t="s">
        <v>39</v>
      </c>
      <c r="L520" s="50" t="s">
        <v>4</v>
      </c>
      <c r="M520" s="53"/>
      <c r="N520" s="50"/>
      <c r="O520" s="50"/>
      <c r="P520" s="54"/>
      <c r="Q520" s="50"/>
      <c r="R520" s="50"/>
      <c r="S520" s="54"/>
      <c r="T520" s="54"/>
      <c r="U520" s="54"/>
      <c r="V520" s="54"/>
      <c r="W520" s="54"/>
      <c r="X520" s="54"/>
      <c r="Y520" s="54"/>
      <c r="Z520" s="54"/>
      <c r="AA520" s="54"/>
      <c r="AB520" s="54"/>
      <c r="AC520" s="54"/>
      <c r="AD520" s="54"/>
      <c r="AE520" s="54"/>
      <c r="AF520" s="54"/>
      <c r="AG520" s="54"/>
      <c r="AH520" s="54"/>
      <c r="AI520" s="54"/>
      <c r="AJ520" s="54"/>
      <c r="AK520" s="54"/>
      <c r="AL520" s="54"/>
      <c r="AM520" s="54"/>
      <c r="AN520" s="54"/>
      <c r="AO520" s="54"/>
      <c r="AP520" s="54"/>
      <c r="AQ520" s="54"/>
      <c r="AR520" s="54"/>
      <c r="AS520" s="54"/>
      <c r="AT520" s="54"/>
      <c r="AU520" s="54"/>
      <c r="AV520" s="54"/>
      <c r="AW520" s="54"/>
      <c r="AX520" s="54"/>
      <c r="AY520" s="54"/>
      <c r="AZ520" s="54"/>
      <c r="BA520" s="42">
        <f>ROUND(total_amount_ba($B$2,$D$2,D520,F520,J520,K520,M520),0)</f>
        <v>1316</v>
      </c>
      <c r="BB520" s="55">
        <f>BA520+SUM(N520:AZ520)</f>
        <v>1316</v>
      </c>
      <c r="BC520" s="56" t="str">
        <f>SpellNumber(L520,BB520)</f>
        <v>INR  One Thousand Three Hundred &amp; Sixteen  Only</v>
      </c>
      <c r="IA520" s="1">
        <v>16.66</v>
      </c>
      <c r="IB520" s="1" t="s">
        <v>701</v>
      </c>
      <c r="IC520" s="1" t="s">
        <v>958</v>
      </c>
      <c r="ID520" s="1">
        <v>3</v>
      </c>
      <c r="IE520" s="3" t="s">
        <v>70</v>
      </c>
    </row>
    <row r="521" spans="1:239" ht="57">
      <c r="A521" s="67">
        <v>16.67</v>
      </c>
      <c r="B521" s="68" t="s">
        <v>1172</v>
      </c>
      <c r="C521" s="39" t="s">
        <v>959</v>
      </c>
      <c r="D521" s="69">
        <v>7</v>
      </c>
      <c r="E521" s="70" t="s">
        <v>70</v>
      </c>
      <c r="F521" s="71">
        <v>54.09</v>
      </c>
      <c r="G521" s="61">
        <v>12714</v>
      </c>
      <c r="H521" s="50"/>
      <c r="I521" s="51" t="s">
        <v>38</v>
      </c>
      <c r="J521" s="52">
        <f t="shared" si="57"/>
        <v>1</v>
      </c>
      <c r="K521" s="50" t="s">
        <v>39</v>
      </c>
      <c r="L521" s="50" t="s">
        <v>4</v>
      </c>
      <c r="M521" s="53"/>
      <c r="N521" s="50"/>
      <c r="O521" s="50"/>
      <c r="P521" s="54"/>
      <c r="Q521" s="50"/>
      <c r="R521" s="50"/>
      <c r="S521" s="54"/>
      <c r="T521" s="54"/>
      <c r="U521" s="54"/>
      <c r="V521" s="54"/>
      <c r="W521" s="54"/>
      <c r="X521" s="54"/>
      <c r="Y521" s="54"/>
      <c r="Z521" s="54"/>
      <c r="AA521" s="54"/>
      <c r="AB521" s="54"/>
      <c r="AC521" s="54"/>
      <c r="AD521" s="54"/>
      <c r="AE521" s="54"/>
      <c r="AF521" s="54"/>
      <c r="AG521" s="54"/>
      <c r="AH521" s="54"/>
      <c r="AI521" s="54"/>
      <c r="AJ521" s="54"/>
      <c r="AK521" s="54"/>
      <c r="AL521" s="54"/>
      <c r="AM521" s="54"/>
      <c r="AN521" s="54"/>
      <c r="AO521" s="54"/>
      <c r="AP521" s="54"/>
      <c r="AQ521" s="54"/>
      <c r="AR521" s="54"/>
      <c r="AS521" s="54"/>
      <c r="AT521" s="54"/>
      <c r="AU521" s="54"/>
      <c r="AV521" s="54"/>
      <c r="AW521" s="54"/>
      <c r="AX521" s="54"/>
      <c r="AY521" s="54"/>
      <c r="AZ521" s="54"/>
      <c r="BA521" s="42">
        <f aca="true" t="shared" si="61" ref="BA521:BA560">ROUND(total_amount_ba($B$2,$D$2,D521,F521,J521,K521,M521),0)</f>
        <v>379</v>
      </c>
      <c r="BB521" s="55">
        <f aca="true" t="shared" si="62" ref="BB521:BB566">BA521+SUM(N521:AZ521)</f>
        <v>379</v>
      </c>
      <c r="BC521" s="56" t="str">
        <f aca="true" t="shared" si="63" ref="BC521:BC566">SpellNumber(L521,BB521)</f>
        <v>INR  Three Hundred &amp; Seventy Nine  Only</v>
      </c>
      <c r="IA521" s="1">
        <v>16.67</v>
      </c>
      <c r="IB521" s="1" t="s">
        <v>1172</v>
      </c>
      <c r="IC521" s="1" t="s">
        <v>959</v>
      </c>
      <c r="ID521" s="1">
        <v>7</v>
      </c>
      <c r="IE521" s="3" t="s">
        <v>70</v>
      </c>
    </row>
    <row r="522" spans="1:237" ht="28.5">
      <c r="A522" s="67">
        <v>16.68</v>
      </c>
      <c r="B522" s="68" t="s">
        <v>702</v>
      </c>
      <c r="C522" s="39" t="s">
        <v>960</v>
      </c>
      <c r="D522" s="79"/>
      <c r="E522" s="79"/>
      <c r="F522" s="79"/>
      <c r="G522" s="79"/>
      <c r="H522" s="79"/>
      <c r="I522" s="79"/>
      <c r="J522" s="79"/>
      <c r="K522" s="79"/>
      <c r="L522" s="79"/>
      <c r="M522" s="79"/>
      <c r="N522" s="79"/>
      <c r="O522" s="79"/>
      <c r="P522" s="79"/>
      <c r="Q522" s="79"/>
      <c r="R522" s="79"/>
      <c r="S522" s="79"/>
      <c r="T522" s="79"/>
      <c r="U522" s="79"/>
      <c r="V522" s="79"/>
      <c r="W522" s="79"/>
      <c r="X522" s="79"/>
      <c r="Y522" s="79"/>
      <c r="Z522" s="79"/>
      <c r="AA522" s="79"/>
      <c r="AB522" s="79"/>
      <c r="AC522" s="79"/>
      <c r="AD522" s="79"/>
      <c r="AE522" s="79"/>
      <c r="AF522" s="79"/>
      <c r="AG522" s="79"/>
      <c r="AH522" s="79"/>
      <c r="AI522" s="79"/>
      <c r="AJ522" s="79"/>
      <c r="AK522" s="79"/>
      <c r="AL522" s="79"/>
      <c r="AM522" s="79"/>
      <c r="AN522" s="79"/>
      <c r="AO522" s="79"/>
      <c r="AP522" s="79"/>
      <c r="AQ522" s="79"/>
      <c r="AR522" s="79"/>
      <c r="AS522" s="79"/>
      <c r="AT522" s="79"/>
      <c r="AU522" s="79"/>
      <c r="AV522" s="79"/>
      <c r="AW522" s="79"/>
      <c r="AX522" s="79"/>
      <c r="AY522" s="79"/>
      <c r="AZ522" s="79"/>
      <c r="BA522" s="79"/>
      <c r="BB522" s="79"/>
      <c r="BC522" s="79"/>
      <c r="IA522" s="1">
        <v>16.68</v>
      </c>
      <c r="IB522" s="1" t="s">
        <v>702</v>
      </c>
      <c r="IC522" s="1" t="s">
        <v>960</v>
      </c>
    </row>
    <row r="523" spans="1:239" ht="42.75">
      <c r="A523" s="67">
        <v>16.69</v>
      </c>
      <c r="B523" s="68" t="s">
        <v>703</v>
      </c>
      <c r="C523" s="39" t="s">
        <v>961</v>
      </c>
      <c r="D523" s="69">
        <v>7</v>
      </c>
      <c r="E523" s="70" t="s">
        <v>70</v>
      </c>
      <c r="F523" s="71">
        <v>317.75</v>
      </c>
      <c r="G523" s="40"/>
      <c r="H523" s="24"/>
      <c r="I523" s="47" t="s">
        <v>38</v>
      </c>
      <c r="J523" s="48">
        <f t="shared" si="57"/>
        <v>1</v>
      </c>
      <c r="K523" s="24" t="s">
        <v>39</v>
      </c>
      <c r="L523" s="24" t="s">
        <v>4</v>
      </c>
      <c r="M523" s="41"/>
      <c r="N523" s="24"/>
      <c r="O523" s="24"/>
      <c r="P523" s="46"/>
      <c r="Q523" s="24"/>
      <c r="R523" s="24"/>
      <c r="S523" s="46"/>
      <c r="T523" s="46"/>
      <c r="U523" s="46"/>
      <c r="V523" s="46"/>
      <c r="W523" s="46"/>
      <c r="X523" s="46"/>
      <c r="Y523" s="46"/>
      <c r="Z523" s="46"/>
      <c r="AA523" s="46"/>
      <c r="AB523" s="46"/>
      <c r="AC523" s="46"/>
      <c r="AD523" s="46"/>
      <c r="AE523" s="46"/>
      <c r="AF523" s="46"/>
      <c r="AG523" s="46"/>
      <c r="AH523" s="46"/>
      <c r="AI523" s="46"/>
      <c r="AJ523" s="46"/>
      <c r="AK523" s="46"/>
      <c r="AL523" s="46"/>
      <c r="AM523" s="46"/>
      <c r="AN523" s="46"/>
      <c r="AO523" s="46"/>
      <c r="AP523" s="46"/>
      <c r="AQ523" s="46"/>
      <c r="AR523" s="46"/>
      <c r="AS523" s="46"/>
      <c r="AT523" s="46"/>
      <c r="AU523" s="46"/>
      <c r="AV523" s="46"/>
      <c r="AW523" s="46"/>
      <c r="AX523" s="46"/>
      <c r="AY523" s="46"/>
      <c r="AZ523" s="59"/>
      <c r="BA523" s="42">
        <f t="shared" si="61"/>
        <v>2224</v>
      </c>
      <c r="BB523" s="60">
        <f t="shared" si="62"/>
        <v>2224</v>
      </c>
      <c r="BC523" s="56" t="str">
        <f t="shared" si="63"/>
        <v>INR  Two Thousand Two Hundred &amp; Twenty Four  Only</v>
      </c>
      <c r="IA523" s="1">
        <v>16.69</v>
      </c>
      <c r="IB523" s="1" t="s">
        <v>703</v>
      </c>
      <c r="IC523" s="1" t="s">
        <v>961</v>
      </c>
      <c r="ID523" s="1">
        <v>7</v>
      </c>
      <c r="IE523" s="3" t="s">
        <v>70</v>
      </c>
    </row>
    <row r="524" spans="1:239" ht="114">
      <c r="A524" s="67">
        <v>16.7</v>
      </c>
      <c r="B524" s="68" t="s">
        <v>704</v>
      </c>
      <c r="C524" s="39" t="s">
        <v>962</v>
      </c>
      <c r="D524" s="69">
        <v>7</v>
      </c>
      <c r="E524" s="70" t="s">
        <v>70</v>
      </c>
      <c r="F524" s="71">
        <v>330.64</v>
      </c>
      <c r="G524" s="61">
        <v>12714</v>
      </c>
      <c r="H524" s="50"/>
      <c r="I524" s="51" t="s">
        <v>38</v>
      </c>
      <c r="J524" s="52">
        <f t="shared" si="57"/>
        <v>1</v>
      </c>
      <c r="K524" s="50" t="s">
        <v>39</v>
      </c>
      <c r="L524" s="50" t="s">
        <v>4</v>
      </c>
      <c r="M524" s="53"/>
      <c r="N524" s="50"/>
      <c r="O524" s="50"/>
      <c r="P524" s="54"/>
      <c r="Q524" s="50"/>
      <c r="R524" s="50"/>
      <c r="S524" s="54"/>
      <c r="T524" s="54"/>
      <c r="U524" s="54"/>
      <c r="V524" s="54"/>
      <c r="W524" s="54"/>
      <c r="X524" s="54"/>
      <c r="Y524" s="54"/>
      <c r="Z524" s="54"/>
      <c r="AA524" s="54"/>
      <c r="AB524" s="54"/>
      <c r="AC524" s="54"/>
      <c r="AD524" s="54"/>
      <c r="AE524" s="54"/>
      <c r="AF524" s="54"/>
      <c r="AG524" s="54"/>
      <c r="AH524" s="54"/>
      <c r="AI524" s="54"/>
      <c r="AJ524" s="54"/>
      <c r="AK524" s="54"/>
      <c r="AL524" s="54"/>
      <c r="AM524" s="54"/>
      <c r="AN524" s="54"/>
      <c r="AO524" s="54"/>
      <c r="AP524" s="54"/>
      <c r="AQ524" s="54"/>
      <c r="AR524" s="54"/>
      <c r="AS524" s="54"/>
      <c r="AT524" s="54"/>
      <c r="AU524" s="54"/>
      <c r="AV524" s="54"/>
      <c r="AW524" s="54"/>
      <c r="AX524" s="54"/>
      <c r="AY524" s="54"/>
      <c r="AZ524" s="54"/>
      <c r="BA524" s="42">
        <f t="shared" si="61"/>
        <v>2314</v>
      </c>
      <c r="BB524" s="55">
        <f t="shared" si="62"/>
        <v>2314</v>
      </c>
      <c r="BC524" s="56" t="str">
        <f t="shared" si="63"/>
        <v>INR  Two Thousand Three Hundred &amp; Fourteen  Only</v>
      </c>
      <c r="IA524" s="1">
        <v>16.7</v>
      </c>
      <c r="IB524" s="1" t="s">
        <v>704</v>
      </c>
      <c r="IC524" s="1" t="s">
        <v>962</v>
      </c>
      <c r="ID524" s="1">
        <v>7</v>
      </c>
      <c r="IE524" s="3" t="s">
        <v>70</v>
      </c>
    </row>
    <row r="525" spans="1:239" ht="57">
      <c r="A525" s="67">
        <v>16.71</v>
      </c>
      <c r="B525" s="68" t="s">
        <v>705</v>
      </c>
      <c r="C525" s="39" t="s">
        <v>963</v>
      </c>
      <c r="D525" s="69">
        <v>30</v>
      </c>
      <c r="E525" s="70" t="s">
        <v>758</v>
      </c>
      <c r="F525" s="71">
        <v>150.63</v>
      </c>
      <c r="G525" s="40"/>
      <c r="H525" s="24"/>
      <c r="I525" s="47" t="s">
        <v>38</v>
      </c>
      <c r="J525" s="48">
        <f t="shared" si="57"/>
        <v>1</v>
      </c>
      <c r="K525" s="24" t="s">
        <v>39</v>
      </c>
      <c r="L525" s="24" t="s">
        <v>4</v>
      </c>
      <c r="M525" s="41"/>
      <c r="N525" s="24"/>
      <c r="O525" s="24"/>
      <c r="P525" s="46"/>
      <c r="Q525" s="24"/>
      <c r="R525" s="24"/>
      <c r="S525" s="46"/>
      <c r="T525" s="46"/>
      <c r="U525" s="46"/>
      <c r="V525" s="46"/>
      <c r="W525" s="46"/>
      <c r="X525" s="46"/>
      <c r="Y525" s="46"/>
      <c r="Z525" s="46"/>
      <c r="AA525" s="46"/>
      <c r="AB525" s="46"/>
      <c r="AC525" s="46"/>
      <c r="AD525" s="46"/>
      <c r="AE525" s="46"/>
      <c r="AF525" s="46"/>
      <c r="AG525" s="46"/>
      <c r="AH525" s="46"/>
      <c r="AI525" s="46"/>
      <c r="AJ525" s="46"/>
      <c r="AK525" s="46"/>
      <c r="AL525" s="46"/>
      <c r="AM525" s="46"/>
      <c r="AN525" s="46"/>
      <c r="AO525" s="46"/>
      <c r="AP525" s="46"/>
      <c r="AQ525" s="46"/>
      <c r="AR525" s="46"/>
      <c r="AS525" s="46"/>
      <c r="AT525" s="46"/>
      <c r="AU525" s="46"/>
      <c r="AV525" s="46"/>
      <c r="AW525" s="46"/>
      <c r="AX525" s="46"/>
      <c r="AY525" s="46"/>
      <c r="AZ525" s="59"/>
      <c r="BA525" s="42">
        <f t="shared" si="61"/>
        <v>4519</v>
      </c>
      <c r="BB525" s="60">
        <f t="shared" si="62"/>
        <v>4519</v>
      </c>
      <c r="BC525" s="56" t="str">
        <f t="shared" si="63"/>
        <v>INR  Four Thousand Five Hundred &amp; Nineteen  Only</v>
      </c>
      <c r="IA525" s="1">
        <v>16.71</v>
      </c>
      <c r="IB525" s="1" t="s">
        <v>705</v>
      </c>
      <c r="IC525" s="1" t="s">
        <v>963</v>
      </c>
      <c r="ID525" s="1">
        <v>30</v>
      </c>
      <c r="IE525" s="3" t="s">
        <v>758</v>
      </c>
    </row>
    <row r="526" spans="1:239" ht="99.75">
      <c r="A526" s="67">
        <v>16.72</v>
      </c>
      <c r="B526" s="68" t="s">
        <v>1173</v>
      </c>
      <c r="C526" s="39" t="s">
        <v>964</v>
      </c>
      <c r="D526" s="69">
        <v>3</v>
      </c>
      <c r="E526" s="70" t="s">
        <v>758</v>
      </c>
      <c r="F526" s="71">
        <v>173.95</v>
      </c>
      <c r="G526" s="61">
        <v>434553</v>
      </c>
      <c r="H526" s="50"/>
      <c r="I526" s="51" t="s">
        <v>38</v>
      </c>
      <c r="J526" s="52">
        <f t="shared" si="57"/>
        <v>1</v>
      </c>
      <c r="K526" s="50" t="s">
        <v>39</v>
      </c>
      <c r="L526" s="50" t="s">
        <v>4</v>
      </c>
      <c r="M526" s="53"/>
      <c r="N526" s="50"/>
      <c r="O526" s="50"/>
      <c r="P526" s="54"/>
      <c r="Q526" s="50"/>
      <c r="R526" s="50"/>
      <c r="S526" s="54"/>
      <c r="T526" s="54"/>
      <c r="U526" s="54"/>
      <c r="V526" s="54"/>
      <c r="W526" s="54"/>
      <c r="X526" s="54"/>
      <c r="Y526" s="54"/>
      <c r="Z526" s="54"/>
      <c r="AA526" s="54"/>
      <c r="AB526" s="54"/>
      <c r="AC526" s="54"/>
      <c r="AD526" s="54"/>
      <c r="AE526" s="54"/>
      <c r="AF526" s="54"/>
      <c r="AG526" s="54"/>
      <c r="AH526" s="54"/>
      <c r="AI526" s="54"/>
      <c r="AJ526" s="54"/>
      <c r="AK526" s="54"/>
      <c r="AL526" s="54"/>
      <c r="AM526" s="54"/>
      <c r="AN526" s="54"/>
      <c r="AO526" s="54"/>
      <c r="AP526" s="54"/>
      <c r="AQ526" s="54"/>
      <c r="AR526" s="54"/>
      <c r="AS526" s="54"/>
      <c r="AT526" s="54"/>
      <c r="AU526" s="54"/>
      <c r="AV526" s="54"/>
      <c r="AW526" s="54"/>
      <c r="AX526" s="54"/>
      <c r="AY526" s="54"/>
      <c r="AZ526" s="54"/>
      <c r="BA526" s="42">
        <f t="shared" si="61"/>
        <v>522</v>
      </c>
      <c r="BB526" s="55">
        <f t="shared" si="62"/>
        <v>522</v>
      </c>
      <c r="BC526" s="56" t="str">
        <f t="shared" si="63"/>
        <v>INR  Five Hundred &amp; Twenty Two  Only</v>
      </c>
      <c r="IA526" s="1">
        <v>16.72</v>
      </c>
      <c r="IB526" s="1" t="s">
        <v>1173</v>
      </c>
      <c r="IC526" s="1" t="s">
        <v>964</v>
      </c>
      <c r="ID526" s="1">
        <v>3</v>
      </c>
      <c r="IE526" s="3" t="s">
        <v>758</v>
      </c>
    </row>
    <row r="527" spans="1:237" ht="15.75">
      <c r="A527" s="67">
        <v>17</v>
      </c>
      <c r="B527" s="68" t="s">
        <v>706</v>
      </c>
      <c r="C527" s="39" t="s">
        <v>965</v>
      </c>
      <c r="D527" s="79"/>
      <c r="E527" s="79"/>
      <c r="F527" s="79"/>
      <c r="G527" s="79"/>
      <c r="H527" s="79"/>
      <c r="I527" s="79"/>
      <c r="J527" s="79"/>
      <c r="K527" s="79"/>
      <c r="L527" s="79"/>
      <c r="M527" s="79"/>
      <c r="N527" s="79"/>
      <c r="O527" s="79"/>
      <c r="P527" s="79"/>
      <c r="Q527" s="79"/>
      <c r="R527" s="79"/>
      <c r="S527" s="79"/>
      <c r="T527" s="79"/>
      <c r="U527" s="79"/>
      <c r="V527" s="79"/>
      <c r="W527" s="79"/>
      <c r="X527" s="79"/>
      <c r="Y527" s="79"/>
      <c r="Z527" s="79"/>
      <c r="AA527" s="79"/>
      <c r="AB527" s="79"/>
      <c r="AC527" s="79"/>
      <c r="AD527" s="79"/>
      <c r="AE527" s="79"/>
      <c r="AF527" s="79"/>
      <c r="AG527" s="79"/>
      <c r="AH527" s="79"/>
      <c r="AI527" s="79"/>
      <c r="AJ527" s="79"/>
      <c r="AK527" s="79"/>
      <c r="AL527" s="79"/>
      <c r="AM527" s="79"/>
      <c r="AN527" s="79"/>
      <c r="AO527" s="79"/>
      <c r="AP527" s="79"/>
      <c r="AQ527" s="79"/>
      <c r="AR527" s="79"/>
      <c r="AS527" s="79"/>
      <c r="AT527" s="79"/>
      <c r="AU527" s="79"/>
      <c r="AV527" s="79"/>
      <c r="AW527" s="79"/>
      <c r="AX527" s="79"/>
      <c r="AY527" s="79"/>
      <c r="AZ527" s="79"/>
      <c r="BA527" s="79"/>
      <c r="BB527" s="79"/>
      <c r="BC527" s="79"/>
      <c r="IA527" s="1">
        <v>17</v>
      </c>
      <c r="IB527" s="1" t="s">
        <v>706</v>
      </c>
      <c r="IC527" s="1" t="s">
        <v>965</v>
      </c>
    </row>
    <row r="528" spans="1:237" ht="85.5">
      <c r="A528" s="67">
        <v>17.01</v>
      </c>
      <c r="B528" s="68" t="s">
        <v>707</v>
      </c>
      <c r="C528" s="39" t="s">
        <v>966</v>
      </c>
      <c r="D528" s="79"/>
      <c r="E528" s="79"/>
      <c r="F528" s="79"/>
      <c r="G528" s="79"/>
      <c r="H528" s="79"/>
      <c r="I528" s="79"/>
      <c r="J528" s="79"/>
      <c r="K528" s="79"/>
      <c r="L528" s="79"/>
      <c r="M528" s="79"/>
      <c r="N528" s="79"/>
      <c r="O528" s="79"/>
      <c r="P528" s="79"/>
      <c r="Q528" s="79"/>
      <c r="R528" s="79"/>
      <c r="S528" s="79"/>
      <c r="T528" s="79"/>
      <c r="U528" s="79"/>
      <c r="V528" s="79"/>
      <c r="W528" s="79"/>
      <c r="X528" s="79"/>
      <c r="Y528" s="79"/>
      <c r="Z528" s="79"/>
      <c r="AA528" s="79"/>
      <c r="AB528" s="79"/>
      <c r="AC528" s="79"/>
      <c r="AD528" s="79"/>
      <c r="AE528" s="79"/>
      <c r="AF528" s="79"/>
      <c r="AG528" s="79"/>
      <c r="AH528" s="79"/>
      <c r="AI528" s="79"/>
      <c r="AJ528" s="79"/>
      <c r="AK528" s="79"/>
      <c r="AL528" s="79"/>
      <c r="AM528" s="79"/>
      <c r="AN528" s="79"/>
      <c r="AO528" s="79"/>
      <c r="AP528" s="79"/>
      <c r="AQ528" s="79"/>
      <c r="AR528" s="79"/>
      <c r="AS528" s="79"/>
      <c r="AT528" s="79"/>
      <c r="AU528" s="79"/>
      <c r="AV528" s="79"/>
      <c r="AW528" s="79"/>
      <c r="AX528" s="79"/>
      <c r="AY528" s="79"/>
      <c r="AZ528" s="79"/>
      <c r="BA528" s="79"/>
      <c r="BB528" s="79"/>
      <c r="BC528" s="79"/>
      <c r="IA528" s="1">
        <v>17.01</v>
      </c>
      <c r="IB528" s="1" t="s">
        <v>707</v>
      </c>
      <c r="IC528" s="1" t="s">
        <v>966</v>
      </c>
    </row>
    <row r="529" spans="1:239" ht="42.75">
      <c r="A529" s="71">
        <v>17.02</v>
      </c>
      <c r="B529" s="68" t="s">
        <v>544</v>
      </c>
      <c r="C529" s="39" t="s">
        <v>967</v>
      </c>
      <c r="D529" s="69">
        <v>7</v>
      </c>
      <c r="E529" s="70" t="s">
        <v>758</v>
      </c>
      <c r="F529" s="71">
        <v>329.46</v>
      </c>
      <c r="G529" s="61">
        <v>5271</v>
      </c>
      <c r="H529" s="50"/>
      <c r="I529" s="51" t="s">
        <v>38</v>
      </c>
      <c r="J529" s="52">
        <f t="shared" si="57"/>
        <v>1</v>
      </c>
      <c r="K529" s="50" t="s">
        <v>39</v>
      </c>
      <c r="L529" s="50" t="s">
        <v>4</v>
      </c>
      <c r="M529" s="53"/>
      <c r="N529" s="50"/>
      <c r="O529" s="50"/>
      <c r="P529" s="54"/>
      <c r="Q529" s="50"/>
      <c r="R529" s="50"/>
      <c r="S529" s="54"/>
      <c r="T529" s="54"/>
      <c r="U529" s="54"/>
      <c r="V529" s="54"/>
      <c r="W529" s="54"/>
      <c r="X529" s="54"/>
      <c r="Y529" s="54"/>
      <c r="Z529" s="54"/>
      <c r="AA529" s="54"/>
      <c r="AB529" s="54"/>
      <c r="AC529" s="54"/>
      <c r="AD529" s="54"/>
      <c r="AE529" s="54"/>
      <c r="AF529" s="54"/>
      <c r="AG529" s="54"/>
      <c r="AH529" s="54"/>
      <c r="AI529" s="54"/>
      <c r="AJ529" s="54"/>
      <c r="AK529" s="54"/>
      <c r="AL529" s="54"/>
      <c r="AM529" s="54"/>
      <c r="AN529" s="54"/>
      <c r="AO529" s="54"/>
      <c r="AP529" s="54"/>
      <c r="AQ529" s="54"/>
      <c r="AR529" s="54"/>
      <c r="AS529" s="54"/>
      <c r="AT529" s="54"/>
      <c r="AU529" s="54"/>
      <c r="AV529" s="54"/>
      <c r="AW529" s="54"/>
      <c r="AX529" s="54"/>
      <c r="AY529" s="54"/>
      <c r="AZ529" s="54"/>
      <c r="BA529" s="42">
        <f t="shared" si="61"/>
        <v>2306</v>
      </c>
      <c r="BB529" s="55">
        <f t="shared" si="62"/>
        <v>2306</v>
      </c>
      <c r="BC529" s="56" t="str">
        <f t="shared" si="63"/>
        <v>INR  Two Thousand Three Hundred &amp; Six  Only</v>
      </c>
      <c r="IA529" s="1">
        <v>17.02</v>
      </c>
      <c r="IB529" s="1" t="s">
        <v>544</v>
      </c>
      <c r="IC529" s="1" t="s">
        <v>967</v>
      </c>
      <c r="ID529" s="1">
        <v>7</v>
      </c>
      <c r="IE529" s="3" t="s">
        <v>758</v>
      </c>
    </row>
    <row r="530" spans="1:239" ht="42.75">
      <c r="A530" s="67">
        <v>17.03</v>
      </c>
      <c r="B530" s="68" t="s">
        <v>708</v>
      </c>
      <c r="C530" s="39" t="s">
        <v>968</v>
      </c>
      <c r="D530" s="69">
        <v>10</v>
      </c>
      <c r="E530" s="70" t="s">
        <v>758</v>
      </c>
      <c r="F530" s="71">
        <v>518.54</v>
      </c>
      <c r="G530" s="61">
        <v>434553</v>
      </c>
      <c r="H530" s="50"/>
      <c r="I530" s="51" t="s">
        <v>38</v>
      </c>
      <c r="J530" s="52">
        <f t="shared" si="57"/>
        <v>1</v>
      </c>
      <c r="K530" s="50" t="s">
        <v>39</v>
      </c>
      <c r="L530" s="50" t="s">
        <v>4</v>
      </c>
      <c r="M530" s="53"/>
      <c r="N530" s="50"/>
      <c r="O530" s="50"/>
      <c r="P530" s="54"/>
      <c r="Q530" s="50"/>
      <c r="R530" s="50"/>
      <c r="S530" s="54"/>
      <c r="T530" s="54"/>
      <c r="U530" s="54"/>
      <c r="V530" s="54"/>
      <c r="W530" s="54"/>
      <c r="X530" s="54"/>
      <c r="Y530" s="54"/>
      <c r="Z530" s="54"/>
      <c r="AA530" s="54"/>
      <c r="AB530" s="54"/>
      <c r="AC530" s="54"/>
      <c r="AD530" s="54"/>
      <c r="AE530" s="54"/>
      <c r="AF530" s="54"/>
      <c r="AG530" s="54"/>
      <c r="AH530" s="54"/>
      <c r="AI530" s="54"/>
      <c r="AJ530" s="54"/>
      <c r="AK530" s="54"/>
      <c r="AL530" s="54"/>
      <c r="AM530" s="54"/>
      <c r="AN530" s="54"/>
      <c r="AO530" s="54"/>
      <c r="AP530" s="54"/>
      <c r="AQ530" s="54"/>
      <c r="AR530" s="54"/>
      <c r="AS530" s="54"/>
      <c r="AT530" s="54"/>
      <c r="AU530" s="54"/>
      <c r="AV530" s="54"/>
      <c r="AW530" s="54"/>
      <c r="AX530" s="54"/>
      <c r="AY530" s="54"/>
      <c r="AZ530" s="54"/>
      <c r="BA530" s="42">
        <f t="shared" si="61"/>
        <v>5185</v>
      </c>
      <c r="BB530" s="55">
        <f t="shared" si="62"/>
        <v>5185</v>
      </c>
      <c r="BC530" s="56" t="str">
        <f t="shared" si="63"/>
        <v>INR  Five Thousand One Hundred &amp; Eighty Five  Only</v>
      </c>
      <c r="IA530" s="1">
        <v>17.03</v>
      </c>
      <c r="IB530" s="1" t="s">
        <v>708</v>
      </c>
      <c r="IC530" s="1" t="s">
        <v>968</v>
      </c>
      <c r="ID530" s="1">
        <v>10</v>
      </c>
      <c r="IE530" s="3" t="s">
        <v>758</v>
      </c>
    </row>
    <row r="531" spans="1:237" ht="85.5">
      <c r="A531" s="67">
        <v>17.04</v>
      </c>
      <c r="B531" s="68" t="s">
        <v>709</v>
      </c>
      <c r="C531" s="39" t="s">
        <v>969</v>
      </c>
      <c r="D531" s="79"/>
      <c r="E531" s="79"/>
      <c r="F531" s="79"/>
      <c r="G531" s="79"/>
      <c r="H531" s="79"/>
      <c r="I531" s="79"/>
      <c r="J531" s="79"/>
      <c r="K531" s="79"/>
      <c r="L531" s="79"/>
      <c r="M531" s="79"/>
      <c r="N531" s="79"/>
      <c r="O531" s="79"/>
      <c r="P531" s="79"/>
      <c r="Q531" s="79"/>
      <c r="R531" s="79"/>
      <c r="S531" s="79"/>
      <c r="T531" s="79"/>
      <c r="U531" s="79"/>
      <c r="V531" s="79"/>
      <c r="W531" s="79"/>
      <c r="X531" s="79"/>
      <c r="Y531" s="79"/>
      <c r="Z531" s="79"/>
      <c r="AA531" s="79"/>
      <c r="AB531" s="79"/>
      <c r="AC531" s="79"/>
      <c r="AD531" s="79"/>
      <c r="AE531" s="79"/>
      <c r="AF531" s="79"/>
      <c r="AG531" s="79"/>
      <c r="AH531" s="79"/>
      <c r="AI531" s="79"/>
      <c r="AJ531" s="79"/>
      <c r="AK531" s="79"/>
      <c r="AL531" s="79"/>
      <c r="AM531" s="79"/>
      <c r="AN531" s="79"/>
      <c r="AO531" s="79"/>
      <c r="AP531" s="79"/>
      <c r="AQ531" s="79"/>
      <c r="AR531" s="79"/>
      <c r="AS531" s="79"/>
      <c r="AT531" s="79"/>
      <c r="AU531" s="79"/>
      <c r="AV531" s="79"/>
      <c r="AW531" s="79"/>
      <c r="AX531" s="79"/>
      <c r="AY531" s="79"/>
      <c r="AZ531" s="79"/>
      <c r="BA531" s="79"/>
      <c r="BB531" s="79"/>
      <c r="BC531" s="79"/>
      <c r="IA531" s="1">
        <v>17.04</v>
      </c>
      <c r="IB531" s="1" t="s">
        <v>709</v>
      </c>
      <c r="IC531" s="1" t="s">
        <v>969</v>
      </c>
    </row>
    <row r="532" spans="1:239" ht="42.75">
      <c r="A532" s="67">
        <v>17.05</v>
      </c>
      <c r="B532" s="68" t="s">
        <v>710</v>
      </c>
      <c r="C532" s="39" t="s">
        <v>970</v>
      </c>
      <c r="D532" s="69">
        <v>10</v>
      </c>
      <c r="E532" s="70" t="s">
        <v>758</v>
      </c>
      <c r="F532" s="71">
        <v>373.16</v>
      </c>
      <c r="G532" s="40"/>
      <c r="H532" s="24"/>
      <c r="I532" s="47" t="s">
        <v>38</v>
      </c>
      <c r="J532" s="48">
        <f t="shared" si="57"/>
        <v>1</v>
      </c>
      <c r="K532" s="24" t="s">
        <v>39</v>
      </c>
      <c r="L532" s="24" t="s">
        <v>4</v>
      </c>
      <c r="M532" s="41"/>
      <c r="N532" s="24"/>
      <c r="O532" s="24"/>
      <c r="P532" s="46"/>
      <c r="Q532" s="24"/>
      <c r="R532" s="24"/>
      <c r="S532" s="46"/>
      <c r="T532" s="46"/>
      <c r="U532" s="46"/>
      <c r="V532" s="46"/>
      <c r="W532" s="46"/>
      <c r="X532" s="46"/>
      <c r="Y532" s="46"/>
      <c r="Z532" s="46"/>
      <c r="AA532" s="46"/>
      <c r="AB532" s="46"/>
      <c r="AC532" s="46"/>
      <c r="AD532" s="46"/>
      <c r="AE532" s="46"/>
      <c r="AF532" s="46"/>
      <c r="AG532" s="46"/>
      <c r="AH532" s="46"/>
      <c r="AI532" s="46"/>
      <c r="AJ532" s="46"/>
      <c r="AK532" s="46"/>
      <c r="AL532" s="46"/>
      <c r="AM532" s="46"/>
      <c r="AN532" s="46"/>
      <c r="AO532" s="46"/>
      <c r="AP532" s="46"/>
      <c r="AQ532" s="46"/>
      <c r="AR532" s="46"/>
      <c r="AS532" s="46"/>
      <c r="AT532" s="46"/>
      <c r="AU532" s="46"/>
      <c r="AV532" s="46"/>
      <c r="AW532" s="46"/>
      <c r="AX532" s="46"/>
      <c r="AY532" s="46"/>
      <c r="AZ532" s="59"/>
      <c r="BA532" s="42">
        <f t="shared" si="61"/>
        <v>3732</v>
      </c>
      <c r="BB532" s="60">
        <f t="shared" si="62"/>
        <v>3732</v>
      </c>
      <c r="BC532" s="56" t="str">
        <f t="shared" si="63"/>
        <v>INR  Three Thousand Seven Hundred &amp; Thirty Two  Only</v>
      </c>
      <c r="IA532" s="1">
        <v>17.05</v>
      </c>
      <c r="IB532" s="1" t="s">
        <v>710</v>
      </c>
      <c r="IC532" s="1" t="s">
        <v>970</v>
      </c>
      <c r="ID532" s="1">
        <v>10</v>
      </c>
      <c r="IE532" s="3" t="s">
        <v>758</v>
      </c>
    </row>
    <row r="533" spans="1:239" ht="28.5">
      <c r="A533" s="67">
        <v>17.06</v>
      </c>
      <c r="B533" s="68" t="s">
        <v>711</v>
      </c>
      <c r="C533" s="39" t="s">
        <v>971</v>
      </c>
      <c r="D533" s="69">
        <v>10</v>
      </c>
      <c r="E533" s="70" t="s">
        <v>758</v>
      </c>
      <c r="F533" s="71">
        <v>604.77</v>
      </c>
      <c r="G533" s="40"/>
      <c r="H533" s="24"/>
      <c r="I533" s="47" t="s">
        <v>38</v>
      </c>
      <c r="J533" s="48">
        <f t="shared" si="57"/>
        <v>1</v>
      </c>
      <c r="K533" s="24" t="s">
        <v>39</v>
      </c>
      <c r="L533" s="24" t="s">
        <v>4</v>
      </c>
      <c r="M533" s="41"/>
      <c r="N533" s="24"/>
      <c r="O533" s="24"/>
      <c r="P533" s="46"/>
      <c r="Q533" s="24"/>
      <c r="R533" s="24"/>
      <c r="S533" s="46"/>
      <c r="T533" s="46"/>
      <c r="U533" s="46"/>
      <c r="V533" s="46"/>
      <c r="W533" s="46"/>
      <c r="X533" s="46"/>
      <c r="Y533" s="46"/>
      <c r="Z533" s="46"/>
      <c r="AA533" s="46"/>
      <c r="AB533" s="46"/>
      <c r="AC533" s="46"/>
      <c r="AD533" s="46"/>
      <c r="AE533" s="46"/>
      <c r="AF533" s="46"/>
      <c r="AG533" s="46"/>
      <c r="AH533" s="46"/>
      <c r="AI533" s="46"/>
      <c r="AJ533" s="46"/>
      <c r="AK533" s="46"/>
      <c r="AL533" s="46"/>
      <c r="AM533" s="46"/>
      <c r="AN533" s="46"/>
      <c r="AO533" s="46"/>
      <c r="AP533" s="46"/>
      <c r="AQ533" s="46"/>
      <c r="AR533" s="46"/>
      <c r="AS533" s="46"/>
      <c r="AT533" s="46"/>
      <c r="AU533" s="46"/>
      <c r="AV533" s="46"/>
      <c r="AW533" s="46"/>
      <c r="AX533" s="46"/>
      <c r="AY533" s="46"/>
      <c r="AZ533" s="59"/>
      <c r="BA533" s="42">
        <f t="shared" si="61"/>
        <v>6048</v>
      </c>
      <c r="BB533" s="60">
        <f t="shared" si="62"/>
        <v>6048</v>
      </c>
      <c r="BC533" s="56" t="str">
        <f t="shared" si="63"/>
        <v>INR  Six Thousand  &amp;Forty Eight  Only</v>
      </c>
      <c r="IA533" s="1">
        <v>17.06</v>
      </c>
      <c r="IB533" s="1" t="s">
        <v>711</v>
      </c>
      <c r="IC533" s="1" t="s">
        <v>971</v>
      </c>
      <c r="ID533" s="1">
        <v>10</v>
      </c>
      <c r="IE533" s="3" t="s">
        <v>758</v>
      </c>
    </row>
    <row r="534" spans="1:237" ht="114">
      <c r="A534" s="67">
        <v>17.07</v>
      </c>
      <c r="B534" s="68" t="s">
        <v>712</v>
      </c>
      <c r="C534" s="39" t="s">
        <v>972</v>
      </c>
      <c r="D534" s="79"/>
      <c r="E534" s="79"/>
      <c r="F534" s="79"/>
      <c r="G534" s="79"/>
      <c r="H534" s="79"/>
      <c r="I534" s="79"/>
      <c r="J534" s="79"/>
      <c r="K534" s="79"/>
      <c r="L534" s="79"/>
      <c r="M534" s="79"/>
      <c r="N534" s="79"/>
      <c r="O534" s="79"/>
      <c r="P534" s="79"/>
      <c r="Q534" s="79"/>
      <c r="R534" s="79"/>
      <c r="S534" s="79"/>
      <c r="T534" s="79"/>
      <c r="U534" s="79"/>
      <c r="V534" s="79"/>
      <c r="W534" s="79"/>
      <c r="X534" s="79"/>
      <c r="Y534" s="79"/>
      <c r="Z534" s="79"/>
      <c r="AA534" s="79"/>
      <c r="AB534" s="79"/>
      <c r="AC534" s="79"/>
      <c r="AD534" s="79"/>
      <c r="AE534" s="79"/>
      <c r="AF534" s="79"/>
      <c r="AG534" s="79"/>
      <c r="AH534" s="79"/>
      <c r="AI534" s="79"/>
      <c r="AJ534" s="79"/>
      <c r="AK534" s="79"/>
      <c r="AL534" s="79"/>
      <c r="AM534" s="79"/>
      <c r="AN534" s="79"/>
      <c r="AO534" s="79"/>
      <c r="AP534" s="79"/>
      <c r="AQ534" s="79"/>
      <c r="AR534" s="79"/>
      <c r="AS534" s="79"/>
      <c r="AT534" s="79"/>
      <c r="AU534" s="79"/>
      <c r="AV534" s="79"/>
      <c r="AW534" s="79"/>
      <c r="AX534" s="79"/>
      <c r="AY534" s="79"/>
      <c r="AZ534" s="79"/>
      <c r="BA534" s="79"/>
      <c r="BB534" s="79"/>
      <c r="BC534" s="79"/>
      <c r="IA534" s="1">
        <v>17.07</v>
      </c>
      <c r="IB534" s="1" t="s">
        <v>712</v>
      </c>
      <c r="IC534" s="1" t="s">
        <v>972</v>
      </c>
    </row>
    <row r="535" spans="1:237" ht="15.75">
      <c r="A535" s="67">
        <v>17.08</v>
      </c>
      <c r="B535" s="68" t="s">
        <v>1174</v>
      </c>
      <c r="C535" s="39" t="s">
        <v>973</v>
      </c>
      <c r="D535" s="79"/>
      <c r="E535" s="79"/>
      <c r="F535" s="79"/>
      <c r="G535" s="79"/>
      <c r="H535" s="79"/>
      <c r="I535" s="79"/>
      <c r="J535" s="79"/>
      <c r="K535" s="79"/>
      <c r="L535" s="79"/>
      <c r="M535" s="79"/>
      <c r="N535" s="79"/>
      <c r="O535" s="79"/>
      <c r="P535" s="79"/>
      <c r="Q535" s="79"/>
      <c r="R535" s="79"/>
      <c r="S535" s="79"/>
      <c r="T535" s="79"/>
      <c r="U535" s="79"/>
      <c r="V535" s="79"/>
      <c r="W535" s="79"/>
      <c r="X535" s="79"/>
      <c r="Y535" s="79"/>
      <c r="Z535" s="79"/>
      <c r="AA535" s="79"/>
      <c r="AB535" s="79"/>
      <c r="AC535" s="79"/>
      <c r="AD535" s="79"/>
      <c r="AE535" s="79"/>
      <c r="AF535" s="79"/>
      <c r="AG535" s="79"/>
      <c r="AH535" s="79"/>
      <c r="AI535" s="79"/>
      <c r="AJ535" s="79"/>
      <c r="AK535" s="79"/>
      <c r="AL535" s="79"/>
      <c r="AM535" s="79"/>
      <c r="AN535" s="79"/>
      <c r="AO535" s="79"/>
      <c r="AP535" s="79"/>
      <c r="AQ535" s="79"/>
      <c r="AR535" s="79"/>
      <c r="AS535" s="79"/>
      <c r="AT535" s="79"/>
      <c r="AU535" s="79"/>
      <c r="AV535" s="79"/>
      <c r="AW535" s="79"/>
      <c r="AX535" s="79"/>
      <c r="AY535" s="79"/>
      <c r="AZ535" s="79"/>
      <c r="BA535" s="79"/>
      <c r="BB535" s="79"/>
      <c r="BC535" s="79"/>
      <c r="IA535" s="1">
        <v>17.08</v>
      </c>
      <c r="IB535" s="1" t="s">
        <v>1174</v>
      </c>
      <c r="IC535" s="1" t="s">
        <v>973</v>
      </c>
    </row>
    <row r="536" spans="1:239" ht="42.75">
      <c r="A536" s="67">
        <v>17.09</v>
      </c>
      <c r="B536" s="68" t="s">
        <v>714</v>
      </c>
      <c r="C536" s="39" t="s">
        <v>974</v>
      </c>
      <c r="D536" s="69">
        <v>2</v>
      </c>
      <c r="E536" s="70" t="s">
        <v>70</v>
      </c>
      <c r="F536" s="71">
        <v>2151.29</v>
      </c>
      <c r="G536" s="61">
        <v>1455</v>
      </c>
      <c r="H536" s="50"/>
      <c r="I536" s="51" t="s">
        <v>38</v>
      </c>
      <c r="J536" s="52">
        <f t="shared" si="57"/>
        <v>1</v>
      </c>
      <c r="K536" s="50" t="s">
        <v>39</v>
      </c>
      <c r="L536" s="50" t="s">
        <v>4</v>
      </c>
      <c r="M536" s="53"/>
      <c r="N536" s="50"/>
      <c r="O536" s="50"/>
      <c r="P536" s="54"/>
      <c r="Q536" s="50"/>
      <c r="R536" s="50"/>
      <c r="S536" s="54"/>
      <c r="T536" s="54"/>
      <c r="U536" s="54"/>
      <c r="V536" s="54"/>
      <c r="W536" s="54"/>
      <c r="X536" s="54"/>
      <c r="Y536" s="54"/>
      <c r="Z536" s="54"/>
      <c r="AA536" s="54"/>
      <c r="AB536" s="54"/>
      <c r="AC536" s="54"/>
      <c r="AD536" s="54"/>
      <c r="AE536" s="54"/>
      <c r="AF536" s="54"/>
      <c r="AG536" s="54"/>
      <c r="AH536" s="54"/>
      <c r="AI536" s="54"/>
      <c r="AJ536" s="54"/>
      <c r="AK536" s="54"/>
      <c r="AL536" s="54"/>
      <c r="AM536" s="54"/>
      <c r="AN536" s="54"/>
      <c r="AO536" s="54"/>
      <c r="AP536" s="54"/>
      <c r="AQ536" s="54"/>
      <c r="AR536" s="54"/>
      <c r="AS536" s="54"/>
      <c r="AT536" s="54"/>
      <c r="AU536" s="54"/>
      <c r="AV536" s="54"/>
      <c r="AW536" s="54"/>
      <c r="AX536" s="54"/>
      <c r="AY536" s="54"/>
      <c r="AZ536" s="54"/>
      <c r="BA536" s="42">
        <f t="shared" si="61"/>
        <v>4303</v>
      </c>
      <c r="BB536" s="55">
        <f t="shared" si="62"/>
        <v>4303</v>
      </c>
      <c r="BC536" s="56" t="str">
        <f t="shared" si="63"/>
        <v>INR  Four Thousand Three Hundred &amp; Three  Only</v>
      </c>
      <c r="IA536" s="1">
        <v>17.09</v>
      </c>
      <c r="IB536" s="1" t="s">
        <v>714</v>
      </c>
      <c r="IC536" s="1" t="s">
        <v>974</v>
      </c>
      <c r="ID536" s="1">
        <v>2</v>
      </c>
      <c r="IE536" s="3" t="s">
        <v>70</v>
      </c>
    </row>
    <row r="537" spans="1:237" ht="15.75">
      <c r="A537" s="67">
        <v>17.1</v>
      </c>
      <c r="B537" s="68" t="s">
        <v>713</v>
      </c>
      <c r="C537" s="39" t="s">
        <v>975</v>
      </c>
      <c r="D537" s="79"/>
      <c r="E537" s="79"/>
      <c r="F537" s="79"/>
      <c r="G537" s="79"/>
      <c r="H537" s="79"/>
      <c r="I537" s="79"/>
      <c r="J537" s="79"/>
      <c r="K537" s="79"/>
      <c r="L537" s="79"/>
      <c r="M537" s="79"/>
      <c r="N537" s="79"/>
      <c r="O537" s="79"/>
      <c r="P537" s="79"/>
      <c r="Q537" s="79"/>
      <c r="R537" s="79"/>
      <c r="S537" s="79"/>
      <c r="T537" s="79"/>
      <c r="U537" s="79"/>
      <c r="V537" s="79"/>
      <c r="W537" s="79"/>
      <c r="X537" s="79"/>
      <c r="Y537" s="79"/>
      <c r="Z537" s="79"/>
      <c r="AA537" s="79"/>
      <c r="AB537" s="79"/>
      <c r="AC537" s="79"/>
      <c r="AD537" s="79"/>
      <c r="AE537" s="79"/>
      <c r="AF537" s="79"/>
      <c r="AG537" s="79"/>
      <c r="AH537" s="79"/>
      <c r="AI537" s="79"/>
      <c r="AJ537" s="79"/>
      <c r="AK537" s="79"/>
      <c r="AL537" s="79"/>
      <c r="AM537" s="79"/>
      <c r="AN537" s="79"/>
      <c r="AO537" s="79"/>
      <c r="AP537" s="79"/>
      <c r="AQ537" s="79"/>
      <c r="AR537" s="79"/>
      <c r="AS537" s="79"/>
      <c r="AT537" s="79"/>
      <c r="AU537" s="79"/>
      <c r="AV537" s="79"/>
      <c r="AW537" s="79"/>
      <c r="AX537" s="79"/>
      <c r="AY537" s="79"/>
      <c r="AZ537" s="79"/>
      <c r="BA537" s="79"/>
      <c r="BB537" s="79"/>
      <c r="BC537" s="79"/>
      <c r="IA537" s="1">
        <v>17.1</v>
      </c>
      <c r="IB537" s="1" t="s">
        <v>713</v>
      </c>
      <c r="IC537" s="1" t="s">
        <v>975</v>
      </c>
    </row>
    <row r="538" spans="1:239" ht="42.75">
      <c r="A538" s="67">
        <v>17.11</v>
      </c>
      <c r="B538" s="68" t="s">
        <v>714</v>
      </c>
      <c r="C538" s="39" t="s">
        <v>976</v>
      </c>
      <c r="D538" s="69">
        <v>2</v>
      </c>
      <c r="E538" s="70" t="s">
        <v>70</v>
      </c>
      <c r="F538" s="71">
        <v>2169.57</v>
      </c>
      <c r="G538" s="50"/>
      <c r="H538" s="50"/>
      <c r="I538" s="51" t="s">
        <v>38</v>
      </c>
      <c r="J538" s="52">
        <f t="shared" si="57"/>
        <v>1</v>
      </c>
      <c r="K538" s="50" t="s">
        <v>39</v>
      </c>
      <c r="L538" s="50" t="s">
        <v>4</v>
      </c>
      <c r="M538" s="53"/>
      <c r="N538" s="50"/>
      <c r="O538" s="50"/>
      <c r="P538" s="54"/>
      <c r="Q538" s="50"/>
      <c r="R538" s="50"/>
      <c r="S538" s="54"/>
      <c r="T538" s="54"/>
      <c r="U538" s="54"/>
      <c r="V538" s="54"/>
      <c r="W538" s="54"/>
      <c r="X538" s="54"/>
      <c r="Y538" s="54"/>
      <c r="Z538" s="54"/>
      <c r="AA538" s="54"/>
      <c r="AB538" s="54"/>
      <c r="AC538" s="54"/>
      <c r="AD538" s="54"/>
      <c r="AE538" s="54"/>
      <c r="AF538" s="54"/>
      <c r="AG538" s="54"/>
      <c r="AH538" s="54"/>
      <c r="AI538" s="54"/>
      <c r="AJ538" s="54"/>
      <c r="AK538" s="54"/>
      <c r="AL538" s="54"/>
      <c r="AM538" s="54"/>
      <c r="AN538" s="54"/>
      <c r="AO538" s="54"/>
      <c r="AP538" s="54"/>
      <c r="AQ538" s="54"/>
      <c r="AR538" s="54"/>
      <c r="AS538" s="54"/>
      <c r="AT538" s="54"/>
      <c r="AU538" s="54"/>
      <c r="AV538" s="54"/>
      <c r="AW538" s="54"/>
      <c r="AX538" s="54"/>
      <c r="AY538" s="54"/>
      <c r="AZ538" s="54"/>
      <c r="BA538" s="42">
        <f t="shared" si="61"/>
        <v>4339</v>
      </c>
      <c r="BB538" s="55">
        <f t="shared" si="62"/>
        <v>4339</v>
      </c>
      <c r="BC538" s="56" t="str">
        <f t="shared" si="63"/>
        <v>INR  Four Thousand Three Hundred &amp; Thirty Nine  Only</v>
      </c>
      <c r="IA538" s="1">
        <v>17.11</v>
      </c>
      <c r="IB538" s="1" t="s">
        <v>714</v>
      </c>
      <c r="IC538" s="1" t="s">
        <v>976</v>
      </c>
      <c r="ID538" s="1">
        <v>2</v>
      </c>
      <c r="IE538" s="3" t="s">
        <v>70</v>
      </c>
    </row>
    <row r="539" spans="1:237" ht="256.5">
      <c r="A539" s="67">
        <v>17.12</v>
      </c>
      <c r="B539" s="68" t="s">
        <v>715</v>
      </c>
      <c r="C539" s="39" t="s">
        <v>977</v>
      </c>
      <c r="D539" s="79"/>
      <c r="E539" s="79"/>
      <c r="F539" s="79"/>
      <c r="G539" s="79"/>
      <c r="H539" s="79"/>
      <c r="I539" s="79"/>
      <c r="J539" s="79"/>
      <c r="K539" s="79"/>
      <c r="L539" s="79"/>
      <c r="M539" s="79"/>
      <c r="N539" s="79"/>
      <c r="O539" s="79"/>
      <c r="P539" s="79"/>
      <c r="Q539" s="79"/>
      <c r="R539" s="79"/>
      <c r="S539" s="79"/>
      <c r="T539" s="79"/>
      <c r="U539" s="79"/>
      <c r="V539" s="79"/>
      <c r="W539" s="79"/>
      <c r="X539" s="79"/>
      <c r="Y539" s="79"/>
      <c r="Z539" s="79"/>
      <c r="AA539" s="79"/>
      <c r="AB539" s="79"/>
      <c r="AC539" s="79"/>
      <c r="AD539" s="79"/>
      <c r="AE539" s="79"/>
      <c r="AF539" s="79"/>
      <c r="AG539" s="79"/>
      <c r="AH539" s="79"/>
      <c r="AI539" s="79"/>
      <c r="AJ539" s="79"/>
      <c r="AK539" s="79"/>
      <c r="AL539" s="79"/>
      <c r="AM539" s="79"/>
      <c r="AN539" s="79"/>
      <c r="AO539" s="79"/>
      <c r="AP539" s="79"/>
      <c r="AQ539" s="79"/>
      <c r="AR539" s="79"/>
      <c r="AS539" s="79"/>
      <c r="AT539" s="79"/>
      <c r="AU539" s="79"/>
      <c r="AV539" s="79"/>
      <c r="AW539" s="79"/>
      <c r="AX539" s="79"/>
      <c r="AY539" s="79"/>
      <c r="AZ539" s="79"/>
      <c r="BA539" s="79"/>
      <c r="BB539" s="79"/>
      <c r="BC539" s="79"/>
      <c r="IA539" s="1">
        <v>17.12</v>
      </c>
      <c r="IB539" s="1" t="s">
        <v>715</v>
      </c>
      <c r="IC539" s="1" t="s">
        <v>977</v>
      </c>
    </row>
    <row r="540" spans="1:237" ht="99.75">
      <c r="A540" s="67">
        <v>17.13</v>
      </c>
      <c r="B540" s="68" t="s">
        <v>716</v>
      </c>
      <c r="C540" s="39" t="s">
        <v>978</v>
      </c>
      <c r="D540" s="79"/>
      <c r="E540" s="79"/>
      <c r="F540" s="79"/>
      <c r="G540" s="79"/>
      <c r="H540" s="79"/>
      <c r="I540" s="79"/>
      <c r="J540" s="79"/>
      <c r="K540" s="79"/>
      <c r="L540" s="79"/>
      <c r="M540" s="79"/>
      <c r="N540" s="79"/>
      <c r="O540" s="79"/>
      <c r="P540" s="79"/>
      <c r="Q540" s="79"/>
      <c r="R540" s="79"/>
      <c r="S540" s="79"/>
      <c r="T540" s="79"/>
      <c r="U540" s="79"/>
      <c r="V540" s="79"/>
      <c r="W540" s="79"/>
      <c r="X540" s="79"/>
      <c r="Y540" s="79"/>
      <c r="Z540" s="79"/>
      <c r="AA540" s="79"/>
      <c r="AB540" s="79"/>
      <c r="AC540" s="79"/>
      <c r="AD540" s="79"/>
      <c r="AE540" s="79"/>
      <c r="AF540" s="79"/>
      <c r="AG540" s="79"/>
      <c r="AH540" s="79"/>
      <c r="AI540" s="79"/>
      <c r="AJ540" s="79"/>
      <c r="AK540" s="79"/>
      <c r="AL540" s="79"/>
      <c r="AM540" s="79"/>
      <c r="AN540" s="79"/>
      <c r="AO540" s="79"/>
      <c r="AP540" s="79"/>
      <c r="AQ540" s="79"/>
      <c r="AR540" s="79"/>
      <c r="AS540" s="79"/>
      <c r="AT540" s="79"/>
      <c r="AU540" s="79"/>
      <c r="AV540" s="79"/>
      <c r="AW540" s="79"/>
      <c r="AX540" s="79"/>
      <c r="AY540" s="79"/>
      <c r="AZ540" s="79"/>
      <c r="BA540" s="79"/>
      <c r="BB540" s="79"/>
      <c r="BC540" s="79"/>
      <c r="IA540" s="1">
        <v>17.13</v>
      </c>
      <c r="IB540" s="1" t="s">
        <v>716</v>
      </c>
      <c r="IC540" s="1" t="s">
        <v>978</v>
      </c>
    </row>
    <row r="541" spans="1:239" ht="42.75">
      <c r="A541" s="67">
        <v>17.14</v>
      </c>
      <c r="B541" s="68" t="s">
        <v>714</v>
      </c>
      <c r="C541" s="39" t="s">
        <v>979</v>
      </c>
      <c r="D541" s="69">
        <v>1</v>
      </c>
      <c r="E541" s="70" t="s">
        <v>70</v>
      </c>
      <c r="F541" s="71">
        <v>10247.34</v>
      </c>
      <c r="G541" s="50"/>
      <c r="H541" s="50"/>
      <c r="I541" s="51" t="s">
        <v>38</v>
      </c>
      <c r="J541" s="52">
        <f t="shared" si="57"/>
        <v>1</v>
      </c>
      <c r="K541" s="50" t="s">
        <v>39</v>
      </c>
      <c r="L541" s="50" t="s">
        <v>4</v>
      </c>
      <c r="M541" s="53"/>
      <c r="N541" s="50"/>
      <c r="O541" s="50"/>
      <c r="P541" s="54"/>
      <c r="Q541" s="50"/>
      <c r="R541" s="50"/>
      <c r="S541" s="54"/>
      <c r="T541" s="54"/>
      <c r="U541" s="54"/>
      <c r="V541" s="54"/>
      <c r="W541" s="54"/>
      <c r="X541" s="54"/>
      <c r="Y541" s="54"/>
      <c r="Z541" s="54"/>
      <c r="AA541" s="54"/>
      <c r="AB541" s="54"/>
      <c r="AC541" s="54"/>
      <c r="AD541" s="54"/>
      <c r="AE541" s="54"/>
      <c r="AF541" s="54"/>
      <c r="AG541" s="54"/>
      <c r="AH541" s="54"/>
      <c r="AI541" s="54"/>
      <c r="AJ541" s="54"/>
      <c r="AK541" s="54"/>
      <c r="AL541" s="54"/>
      <c r="AM541" s="54"/>
      <c r="AN541" s="54"/>
      <c r="AO541" s="54"/>
      <c r="AP541" s="54"/>
      <c r="AQ541" s="54"/>
      <c r="AR541" s="54"/>
      <c r="AS541" s="54"/>
      <c r="AT541" s="54"/>
      <c r="AU541" s="54"/>
      <c r="AV541" s="54"/>
      <c r="AW541" s="54"/>
      <c r="AX541" s="54"/>
      <c r="AY541" s="54"/>
      <c r="AZ541" s="54"/>
      <c r="BA541" s="42">
        <f t="shared" si="61"/>
        <v>10247</v>
      </c>
      <c r="BB541" s="55">
        <f t="shared" si="62"/>
        <v>10247</v>
      </c>
      <c r="BC541" s="56" t="str">
        <f t="shared" si="63"/>
        <v>INR  Ten Thousand Two Hundred &amp; Forty Seven  Only</v>
      </c>
      <c r="IA541" s="1">
        <v>17.14</v>
      </c>
      <c r="IB541" s="1" t="s">
        <v>714</v>
      </c>
      <c r="IC541" s="1" t="s">
        <v>979</v>
      </c>
      <c r="ID541" s="1">
        <v>1</v>
      </c>
      <c r="IE541" s="3" t="s">
        <v>70</v>
      </c>
    </row>
    <row r="542" spans="1:237" ht="99.75">
      <c r="A542" s="67">
        <v>17.15</v>
      </c>
      <c r="B542" s="68" t="s">
        <v>717</v>
      </c>
      <c r="C542" s="39" t="s">
        <v>980</v>
      </c>
      <c r="D542" s="79"/>
      <c r="E542" s="79"/>
      <c r="F542" s="79"/>
      <c r="G542" s="79"/>
      <c r="H542" s="79"/>
      <c r="I542" s="79"/>
      <c r="J542" s="79"/>
      <c r="K542" s="79"/>
      <c r="L542" s="79"/>
      <c r="M542" s="79"/>
      <c r="N542" s="79"/>
      <c r="O542" s="79"/>
      <c r="P542" s="79"/>
      <c r="Q542" s="79"/>
      <c r="R542" s="79"/>
      <c r="S542" s="79"/>
      <c r="T542" s="79"/>
      <c r="U542" s="79"/>
      <c r="V542" s="79"/>
      <c r="W542" s="79"/>
      <c r="X542" s="79"/>
      <c r="Y542" s="79"/>
      <c r="Z542" s="79"/>
      <c r="AA542" s="79"/>
      <c r="AB542" s="79"/>
      <c r="AC542" s="79"/>
      <c r="AD542" s="79"/>
      <c r="AE542" s="79"/>
      <c r="AF542" s="79"/>
      <c r="AG542" s="79"/>
      <c r="AH542" s="79"/>
      <c r="AI542" s="79"/>
      <c r="AJ542" s="79"/>
      <c r="AK542" s="79"/>
      <c r="AL542" s="79"/>
      <c r="AM542" s="79"/>
      <c r="AN542" s="79"/>
      <c r="AO542" s="79"/>
      <c r="AP542" s="79"/>
      <c r="AQ542" s="79"/>
      <c r="AR542" s="79"/>
      <c r="AS542" s="79"/>
      <c r="AT542" s="79"/>
      <c r="AU542" s="79"/>
      <c r="AV542" s="79"/>
      <c r="AW542" s="79"/>
      <c r="AX542" s="79"/>
      <c r="AY542" s="79"/>
      <c r="AZ542" s="79"/>
      <c r="BA542" s="79"/>
      <c r="BB542" s="79"/>
      <c r="BC542" s="79"/>
      <c r="IA542" s="1">
        <v>17.15</v>
      </c>
      <c r="IB542" s="1" t="s">
        <v>717</v>
      </c>
      <c r="IC542" s="1" t="s">
        <v>980</v>
      </c>
    </row>
    <row r="543" spans="1:239" ht="57">
      <c r="A543" s="67">
        <v>17.16</v>
      </c>
      <c r="B543" s="68" t="s">
        <v>714</v>
      </c>
      <c r="C543" s="39" t="s">
        <v>981</v>
      </c>
      <c r="D543" s="69">
        <v>1</v>
      </c>
      <c r="E543" s="70" t="s">
        <v>70</v>
      </c>
      <c r="F543" s="71">
        <v>21399.29</v>
      </c>
      <c r="G543" s="50"/>
      <c r="H543" s="50"/>
      <c r="I543" s="51" t="s">
        <v>38</v>
      </c>
      <c r="J543" s="52">
        <f t="shared" si="57"/>
        <v>1</v>
      </c>
      <c r="K543" s="50" t="s">
        <v>39</v>
      </c>
      <c r="L543" s="50" t="s">
        <v>4</v>
      </c>
      <c r="M543" s="53"/>
      <c r="N543" s="50"/>
      <c r="O543" s="50"/>
      <c r="P543" s="54"/>
      <c r="Q543" s="50"/>
      <c r="R543" s="50"/>
      <c r="S543" s="54"/>
      <c r="T543" s="54"/>
      <c r="U543" s="54"/>
      <c r="V543" s="54"/>
      <c r="W543" s="54"/>
      <c r="X543" s="54"/>
      <c r="Y543" s="54"/>
      <c r="Z543" s="54"/>
      <c r="AA543" s="54"/>
      <c r="AB543" s="54"/>
      <c r="AC543" s="54"/>
      <c r="AD543" s="54"/>
      <c r="AE543" s="54"/>
      <c r="AF543" s="54"/>
      <c r="AG543" s="54"/>
      <c r="AH543" s="54"/>
      <c r="AI543" s="54"/>
      <c r="AJ543" s="54"/>
      <c r="AK543" s="54"/>
      <c r="AL543" s="54"/>
      <c r="AM543" s="54"/>
      <c r="AN543" s="54"/>
      <c r="AO543" s="54"/>
      <c r="AP543" s="54"/>
      <c r="AQ543" s="54"/>
      <c r="AR543" s="54"/>
      <c r="AS543" s="54"/>
      <c r="AT543" s="54"/>
      <c r="AU543" s="54"/>
      <c r="AV543" s="54"/>
      <c r="AW543" s="54"/>
      <c r="AX543" s="54"/>
      <c r="AY543" s="54"/>
      <c r="AZ543" s="54"/>
      <c r="BA543" s="42">
        <f t="shared" si="61"/>
        <v>21399</v>
      </c>
      <c r="BB543" s="55">
        <f t="shared" si="62"/>
        <v>21399</v>
      </c>
      <c r="BC543" s="56" t="str">
        <f t="shared" si="63"/>
        <v>INR  Twenty One Thousand Three Hundred &amp; Ninety Nine  Only</v>
      </c>
      <c r="IA543" s="1">
        <v>17.16</v>
      </c>
      <c r="IB543" s="1" t="s">
        <v>714</v>
      </c>
      <c r="IC543" s="1" t="s">
        <v>981</v>
      </c>
      <c r="ID543" s="1">
        <v>1</v>
      </c>
      <c r="IE543" s="3" t="s">
        <v>70</v>
      </c>
    </row>
    <row r="544" spans="1:237" ht="171">
      <c r="A544" s="67">
        <v>17.17</v>
      </c>
      <c r="B544" s="68" t="s">
        <v>718</v>
      </c>
      <c r="C544" s="39" t="s">
        <v>982</v>
      </c>
      <c r="D544" s="79"/>
      <c r="E544" s="79"/>
      <c r="F544" s="79"/>
      <c r="G544" s="79"/>
      <c r="H544" s="79"/>
      <c r="I544" s="79"/>
      <c r="J544" s="79"/>
      <c r="K544" s="79"/>
      <c r="L544" s="79"/>
      <c r="M544" s="79"/>
      <c r="N544" s="79"/>
      <c r="O544" s="79"/>
      <c r="P544" s="79"/>
      <c r="Q544" s="79"/>
      <c r="R544" s="79"/>
      <c r="S544" s="79"/>
      <c r="T544" s="79"/>
      <c r="U544" s="79"/>
      <c r="V544" s="79"/>
      <c r="W544" s="79"/>
      <c r="X544" s="79"/>
      <c r="Y544" s="79"/>
      <c r="Z544" s="79"/>
      <c r="AA544" s="79"/>
      <c r="AB544" s="79"/>
      <c r="AC544" s="79"/>
      <c r="AD544" s="79"/>
      <c r="AE544" s="79"/>
      <c r="AF544" s="79"/>
      <c r="AG544" s="79"/>
      <c r="AH544" s="79"/>
      <c r="AI544" s="79"/>
      <c r="AJ544" s="79"/>
      <c r="AK544" s="79"/>
      <c r="AL544" s="79"/>
      <c r="AM544" s="79"/>
      <c r="AN544" s="79"/>
      <c r="AO544" s="79"/>
      <c r="AP544" s="79"/>
      <c r="AQ544" s="79"/>
      <c r="AR544" s="79"/>
      <c r="AS544" s="79"/>
      <c r="AT544" s="79"/>
      <c r="AU544" s="79"/>
      <c r="AV544" s="79"/>
      <c r="AW544" s="79"/>
      <c r="AX544" s="79"/>
      <c r="AY544" s="79"/>
      <c r="AZ544" s="79"/>
      <c r="BA544" s="79"/>
      <c r="BB544" s="79"/>
      <c r="BC544" s="79"/>
      <c r="IA544" s="1">
        <v>17.17</v>
      </c>
      <c r="IB544" s="1" t="s">
        <v>718</v>
      </c>
      <c r="IC544" s="1" t="s">
        <v>982</v>
      </c>
    </row>
    <row r="545" spans="1:239" ht="28.5">
      <c r="A545" s="67">
        <v>17.18</v>
      </c>
      <c r="B545" s="68" t="s">
        <v>719</v>
      </c>
      <c r="C545" s="39" t="s">
        <v>983</v>
      </c>
      <c r="D545" s="69">
        <v>1</v>
      </c>
      <c r="E545" s="70" t="s">
        <v>70</v>
      </c>
      <c r="F545" s="71">
        <v>599.47</v>
      </c>
      <c r="G545" s="40"/>
      <c r="H545" s="24"/>
      <c r="I545" s="47" t="s">
        <v>38</v>
      </c>
      <c r="J545" s="48">
        <f t="shared" si="57"/>
        <v>1</v>
      </c>
      <c r="K545" s="24" t="s">
        <v>39</v>
      </c>
      <c r="L545" s="24" t="s">
        <v>4</v>
      </c>
      <c r="M545" s="41"/>
      <c r="N545" s="24"/>
      <c r="O545" s="24"/>
      <c r="P545" s="46"/>
      <c r="Q545" s="24"/>
      <c r="R545" s="24"/>
      <c r="S545" s="46"/>
      <c r="T545" s="46"/>
      <c r="U545" s="46"/>
      <c r="V545" s="46"/>
      <c r="W545" s="46"/>
      <c r="X545" s="46"/>
      <c r="Y545" s="46"/>
      <c r="Z545" s="46"/>
      <c r="AA545" s="46"/>
      <c r="AB545" s="46"/>
      <c r="AC545" s="46"/>
      <c r="AD545" s="46"/>
      <c r="AE545" s="46"/>
      <c r="AF545" s="46"/>
      <c r="AG545" s="46"/>
      <c r="AH545" s="46"/>
      <c r="AI545" s="46"/>
      <c r="AJ545" s="46"/>
      <c r="AK545" s="46"/>
      <c r="AL545" s="46"/>
      <c r="AM545" s="46"/>
      <c r="AN545" s="46"/>
      <c r="AO545" s="46"/>
      <c r="AP545" s="46"/>
      <c r="AQ545" s="46"/>
      <c r="AR545" s="46"/>
      <c r="AS545" s="46"/>
      <c r="AT545" s="46"/>
      <c r="AU545" s="46"/>
      <c r="AV545" s="46"/>
      <c r="AW545" s="46"/>
      <c r="AX545" s="46"/>
      <c r="AY545" s="46"/>
      <c r="AZ545" s="59"/>
      <c r="BA545" s="42">
        <f t="shared" si="61"/>
        <v>599</v>
      </c>
      <c r="BB545" s="60">
        <f t="shared" si="62"/>
        <v>599</v>
      </c>
      <c r="BC545" s="56" t="str">
        <f t="shared" si="63"/>
        <v>INR  Five Hundred &amp; Ninety Nine  Only</v>
      </c>
      <c r="IA545" s="1">
        <v>17.18</v>
      </c>
      <c r="IB545" s="1" t="s">
        <v>719</v>
      </c>
      <c r="IC545" s="1" t="s">
        <v>983</v>
      </c>
      <c r="ID545" s="1">
        <v>1</v>
      </c>
      <c r="IE545" s="3" t="s">
        <v>70</v>
      </c>
    </row>
    <row r="546" spans="1:237" ht="99.75">
      <c r="A546" s="67">
        <v>17.19</v>
      </c>
      <c r="B546" s="68" t="s">
        <v>720</v>
      </c>
      <c r="C546" s="39" t="s">
        <v>984</v>
      </c>
      <c r="D546" s="79"/>
      <c r="E546" s="79"/>
      <c r="F546" s="79"/>
      <c r="G546" s="79"/>
      <c r="H546" s="79"/>
      <c r="I546" s="79"/>
      <c r="J546" s="79"/>
      <c r="K546" s="79"/>
      <c r="L546" s="79"/>
      <c r="M546" s="79"/>
      <c r="N546" s="79"/>
      <c r="O546" s="79"/>
      <c r="P546" s="79"/>
      <c r="Q546" s="79"/>
      <c r="R546" s="79"/>
      <c r="S546" s="79"/>
      <c r="T546" s="79"/>
      <c r="U546" s="79"/>
      <c r="V546" s="79"/>
      <c r="W546" s="79"/>
      <c r="X546" s="79"/>
      <c r="Y546" s="79"/>
      <c r="Z546" s="79"/>
      <c r="AA546" s="79"/>
      <c r="AB546" s="79"/>
      <c r="AC546" s="79"/>
      <c r="AD546" s="79"/>
      <c r="AE546" s="79"/>
      <c r="AF546" s="79"/>
      <c r="AG546" s="79"/>
      <c r="AH546" s="79"/>
      <c r="AI546" s="79"/>
      <c r="AJ546" s="79"/>
      <c r="AK546" s="79"/>
      <c r="AL546" s="79"/>
      <c r="AM546" s="79"/>
      <c r="AN546" s="79"/>
      <c r="AO546" s="79"/>
      <c r="AP546" s="79"/>
      <c r="AQ546" s="79"/>
      <c r="AR546" s="79"/>
      <c r="AS546" s="79"/>
      <c r="AT546" s="79"/>
      <c r="AU546" s="79"/>
      <c r="AV546" s="79"/>
      <c r="AW546" s="79"/>
      <c r="AX546" s="79"/>
      <c r="AY546" s="79"/>
      <c r="AZ546" s="79"/>
      <c r="BA546" s="79"/>
      <c r="BB546" s="79"/>
      <c r="BC546" s="79"/>
      <c r="IA546" s="1">
        <v>17.19</v>
      </c>
      <c r="IB546" s="1" t="s">
        <v>720</v>
      </c>
      <c r="IC546" s="1" t="s">
        <v>984</v>
      </c>
    </row>
    <row r="547" spans="1:239" ht="42.75">
      <c r="A547" s="67">
        <v>17.2</v>
      </c>
      <c r="B547" s="68" t="s">
        <v>714</v>
      </c>
      <c r="C547" s="39" t="s">
        <v>985</v>
      </c>
      <c r="D547" s="69">
        <v>1</v>
      </c>
      <c r="E547" s="70" t="s">
        <v>70</v>
      </c>
      <c r="F547" s="71">
        <v>4900.87</v>
      </c>
      <c r="G547" s="40"/>
      <c r="H547" s="24"/>
      <c r="I547" s="47" t="s">
        <v>38</v>
      </c>
      <c r="J547" s="48">
        <f t="shared" si="57"/>
        <v>1</v>
      </c>
      <c r="K547" s="24" t="s">
        <v>39</v>
      </c>
      <c r="L547" s="24" t="s">
        <v>4</v>
      </c>
      <c r="M547" s="41"/>
      <c r="N547" s="24"/>
      <c r="O547" s="24"/>
      <c r="P547" s="46"/>
      <c r="Q547" s="24"/>
      <c r="R547" s="24"/>
      <c r="S547" s="46"/>
      <c r="T547" s="46"/>
      <c r="U547" s="46"/>
      <c r="V547" s="46"/>
      <c r="W547" s="46"/>
      <c r="X547" s="46"/>
      <c r="Y547" s="46"/>
      <c r="Z547" s="46"/>
      <c r="AA547" s="46"/>
      <c r="AB547" s="46"/>
      <c r="AC547" s="46"/>
      <c r="AD547" s="46"/>
      <c r="AE547" s="46"/>
      <c r="AF547" s="46"/>
      <c r="AG547" s="46"/>
      <c r="AH547" s="46"/>
      <c r="AI547" s="46"/>
      <c r="AJ547" s="46"/>
      <c r="AK547" s="46"/>
      <c r="AL547" s="46"/>
      <c r="AM547" s="46"/>
      <c r="AN547" s="46"/>
      <c r="AO547" s="46"/>
      <c r="AP547" s="46"/>
      <c r="AQ547" s="46"/>
      <c r="AR547" s="46"/>
      <c r="AS547" s="46"/>
      <c r="AT547" s="46"/>
      <c r="AU547" s="46"/>
      <c r="AV547" s="46"/>
      <c r="AW547" s="46"/>
      <c r="AX547" s="46"/>
      <c r="AY547" s="46"/>
      <c r="AZ547" s="59"/>
      <c r="BA547" s="42">
        <f t="shared" si="61"/>
        <v>4901</v>
      </c>
      <c r="BB547" s="60">
        <f t="shared" si="62"/>
        <v>4901</v>
      </c>
      <c r="BC547" s="56" t="str">
        <f t="shared" si="63"/>
        <v>INR  Four Thousand Nine Hundred &amp; One  Only</v>
      </c>
      <c r="IA547" s="1">
        <v>17.2</v>
      </c>
      <c r="IB547" s="1" t="s">
        <v>714</v>
      </c>
      <c r="IC547" s="1" t="s">
        <v>985</v>
      </c>
      <c r="ID547" s="1">
        <v>1</v>
      </c>
      <c r="IE547" s="3" t="s">
        <v>70</v>
      </c>
    </row>
    <row r="548" spans="1:237" ht="85.5">
      <c r="A548" s="67">
        <v>17.21</v>
      </c>
      <c r="B548" s="68" t="s">
        <v>721</v>
      </c>
      <c r="C548" s="39" t="s">
        <v>986</v>
      </c>
      <c r="D548" s="79"/>
      <c r="E548" s="79"/>
      <c r="F548" s="79"/>
      <c r="G548" s="79"/>
      <c r="H548" s="79"/>
      <c r="I548" s="79"/>
      <c r="J548" s="79"/>
      <c r="K548" s="79"/>
      <c r="L548" s="79"/>
      <c r="M548" s="79"/>
      <c r="N548" s="79"/>
      <c r="O548" s="79"/>
      <c r="P548" s="79"/>
      <c r="Q548" s="79"/>
      <c r="R548" s="79"/>
      <c r="S548" s="79"/>
      <c r="T548" s="79"/>
      <c r="U548" s="79"/>
      <c r="V548" s="79"/>
      <c r="W548" s="79"/>
      <c r="X548" s="79"/>
      <c r="Y548" s="79"/>
      <c r="Z548" s="79"/>
      <c r="AA548" s="79"/>
      <c r="AB548" s="79"/>
      <c r="AC548" s="79"/>
      <c r="AD548" s="79"/>
      <c r="AE548" s="79"/>
      <c r="AF548" s="79"/>
      <c r="AG548" s="79"/>
      <c r="AH548" s="79"/>
      <c r="AI548" s="79"/>
      <c r="AJ548" s="79"/>
      <c r="AK548" s="79"/>
      <c r="AL548" s="79"/>
      <c r="AM548" s="79"/>
      <c r="AN548" s="79"/>
      <c r="AO548" s="79"/>
      <c r="AP548" s="79"/>
      <c r="AQ548" s="79"/>
      <c r="AR548" s="79"/>
      <c r="AS548" s="79"/>
      <c r="AT548" s="79"/>
      <c r="AU548" s="79"/>
      <c r="AV548" s="79"/>
      <c r="AW548" s="79"/>
      <c r="AX548" s="79"/>
      <c r="AY548" s="79"/>
      <c r="AZ548" s="79"/>
      <c r="BA548" s="79"/>
      <c r="BB548" s="79"/>
      <c r="BC548" s="79"/>
      <c r="IA548" s="1">
        <v>17.21</v>
      </c>
      <c r="IB548" s="1" t="s">
        <v>721</v>
      </c>
      <c r="IC548" s="1" t="s">
        <v>986</v>
      </c>
    </row>
    <row r="549" spans="1:239" ht="42.75">
      <c r="A549" s="67">
        <v>17.22</v>
      </c>
      <c r="B549" s="68" t="s">
        <v>714</v>
      </c>
      <c r="C549" s="39" t="s">
        <v>987</v>
      </c>
      <c r="D549" s="69">
        <v>2</v>
      </c>
      <c r="E549" s="70" t="s">
        <v>70</v>
      </c>
      <c r="F549" s="71">
        <v>5487.24</v>
      </c>
      <c r="G549" s="40"/>
      <c r="H549" s="24"/>
      <c r="I549" s="47" t="s">
        <v>38</v>
      </c>
      <c r="J549" s="48">
        <f t="shared" si="57"/>
        <v>1</v>
      </c>
      <c r="K549" s="24" t="s">
        <v>39</v>
      </c>
      <c r="L549" s="24" t="s">
        <v>4</v>
      </c>
      <c r="M549" s="41"/>
      <c r="N549" s="24"/>
      <c r="O549" s="24"/>
      <c r="P549" s="46"/>
      <c r="Q549" s="24"/>
      <c r="R549" s="24"/>
      <c r="S549" s="46"/>
      <c r="T549" s="46"/>
      <c r="U549" s="46"/>
      <c r="V549" s="46"/>
      <c r="W549" s="46"/>
      <c r="X549" s="46"/>
      <c r="Y549" s="46"/>
      <c r="Z549" s="46"/>
      <c r="AA549" s="46"/>
      <c r="AB549" s="46"/>
      <c r="AC549" s="46"/>
      <c r="AD549" s="46"/>
      <c r="AE549" s="46"/>
      <c r="AF549" s="46"/>
      <c r="AG549" s="46"/>
      <c r="AH549" s="46"/>
      <c r="AI549" s="46"/>
      <c r="AJ549" s="46"/>
      <c r="AK549" s="46"/>
      <c r="AL549" s="46"/>
      <c r="AM549" s="46"/>
      <c r="AN549" s="46"/>
      <c r="AO549" s="46"/>
      <c r="AP549" s="46"/>
      <c r="AQ549" s="46"/>
      <c r="AR549" s="46"/>
      <c r="AS549" s="46"/>
      <c r="AT549" s="46"/>
      <c r="AU549" s="46"/>
      <c r="AV549" s="46"/>
      <c r="AW549" s="46"/>
      <c r="AX549" s="46"/>
      <c r="AY549" s="46"/>
      <c r="AZ549" s="59"/>
      <c r="BA549" s="42">
        <f t="shared" si="61"/>
        <v>10974</v>
      </c>
      <c r="BB549" s="60">
        <f t="shared" si="62"/>
        <v>10974</v>
      </c>
      <c r="BC549" s="56" t="str">
        <f t="shared" si="63"/>
        <v>INR  Ten Thousand Nine Hundred &amp; Seventy Four  Only</v>
      </c>
      <c r="IA549" s="1">
        <v>17.22</v>
      </c>
      <c r="IB549" s="1" t="s">
        <v>714</v>
      </c>
      <c r="IC549" s="1" t="s">
        <v>987</v>
      </c>
      <c r="ID549" s="1">
        <v>2</v>
      </c>
      <c r="IE549" s="3" t="s">
        <v>70</v>
      </c>
    </row>
    <row r="550" spans="1:237" ht="15.75">
      <c r="A550" s="67">
        <v>18</v>
      </c>
      <c r="B550" s="68" t="s">
        <v>722</v>
      </c>
      <c r="C550" s="39" t="s">
        <v>988</v>
      </c>
      <c r="D550" s="79"/>
      <c r="E550" s="79"/>
      <c r="F550" s="79"/>
      <c r="G550" s="79"/>
      <c r="H550" s="79"/>
      <c r="I550" s="79"/>
      <c r="J550" s="79"/>
      <c r="K550" s="79"/>
      <c r="L550" s="79"/>
      <c r="M550" s="79"/>
      <c r="N550" s="79"/>
      <c r="O550" s="79"/>
      <c r="P550" s="79"/>
      <c r="Q550" s="79"/>
      <c r="R550" s="79"/>
      <c r="S550" s="79"/>
      <c r="T550" s="79"/>
      <c r="U550" s="79"/>
      <c r="V550" s="79"/>
      <c r="W550" s="79"/>
      <c r="X550" s="79"/>
      <c r="Y550" s="79"/>
      <c r="Z550" s="79"/>
      <c r="AA550" s="79"/>
      <c r="AB550" s="79"/>
      <c r="AC550" s="79"/>
      <c r="AD550" s="79"/>
      <c r="AE550" s="79"/>
      <c r="AF550" s="79"/>
      <c r="AG550" s="79"/>
      <c r="AH550" s="79"/>
      <c r="AI550" s="79"/>
      <c r="AJ550" s="79"/>
      <c r="AK550" s="79"/>
      <c r="AL550" s="79"/>
      <c r="AM550" s="79"/>
      <c r="AN550" s="79"/>
      <c r="AO550" s="79"/>
      <c r="AP550" s="79"/>
      <c r="AQ550" s="79"/>
      <c r="AR550" s="79"/>
      <c r="AS550" s="79"/>
      <c r="AT550" s="79"/>
      <c r="AU550" s="79"/>
      <c r="AV550" s="79"/>
      <c r="AW550" s="79"/>
      <c r="AX550" s="79"/>
      <c r="AY550" s="79"/>
      <c r="AZ550" s="79"/>
      <c r="BA550" s="79"/>
      <c r="BB550" s="79"/>
      <c r="BC550" s="79"/>
      <c r="IA550" s="1">
        <v>18</v>
      </c>
      <c r="IB550" s="1" t="s">
        <v>722</v>
      </c>
      <c r="IC550" s="1" t="s">
        <v>988</v>
      </c>
    </row>
    <row r="551" spans="1:237" ht="299.25">
      <c r="A551" s="67">
        <v>18.01</v>
      </c>
      <c r="B551" s="68" t="s">
        <v>723</v>
      </c>
      <c r="C551" s="39" t="s">
        <v>989</v>
      </c>
      <c r="D551" s="79"/>
      <c r="E551" s="79"/>
      <c r="F551" s="79"/>
      <c r="G551" s="79"/>
      <c r="H551" s="79"/>
      <c r="I551" s="79"/>
      <c r="J551" s="79"/>
      <c r="K551" s="79"/>
      <c r="L551" s="79"/>
      <c r="M551" s="79"/>
      <c r="N551" s="79"/>
      <c r="O551" s="79"/>
      <c r="P551" s="79"/>
      <c r="Q551" s="79"/>
      <c r="R551" s="79"/>
      <c r="S551" s="79"/>
      <c r="T551" s="79"/>
      <c r="U551" s="79"/>
      <c r="V551" s="79"/>
      <c r="W551" s="79"/>
      <c r="X551" s="79"/>
      <c r="Y551" s="79"/>
      <c r="Z551" s="79"/>
      <c r="AA551" s="79"/>
      <c r="AB551" s="79"/>
      <c r="AC551" s="79"/>
      <c r="AD551" s="79"/>
      <c r="AE551" s="79"/>
      <c r="AF551" s="79"/>
      <c r="AG551" s="79"/>
      <c r="AH551" s="79"/>
      <c r="AI551" s="79"/>
      <c r="AJ551" s="79"/>
      <c r="AK551" s="79"/>
      <c r="AL551" s="79"/>
      <c r="AM551" s="79"/>
      <c r="AN551" s="79"/>
      <c r="AO551" s="79"/>
      <c r="AP551" s="79"/>
      <c r="AQ551" s="79"/>
      <c r="AR551" s="79"/>
      <c r="AS551" s="79"/>
      <c r="AT551" s="79"/>
      <c r="AU551" s="79"/>
      <c r="AV551" s="79"/>
      <c r="AW551" s="79"/>
      <c r="AX551" s="79"/>
      <c r="AY551" s="79"/>
      <c r="AZ551" s="79"/>
      <c r="BA551" s="79"/>
      <c r="BB551" s="79"/>
      <c r="BC551" s="79"/>
      <c r="IA551" s="1">
        <v>18.01</v>
      </c>
      <c r="IB551" s="1" t="s">
        <v>723</v>
      </c>
      <c r="IC551" s="1" t="s">
        <v>989</v>
      </c>
    </row>
    <row r="552" spans="1:237" ht="15.75">
      <c r="A552" s="67">
        <v>18.02</v>
      </c>
      <c r="B552" s="68" t="s">
        <v>724</v>
      </c>
      <c r="C552" s="39" t="s">
        <v>990</v>
      </c>
      <c r="D552" s="79"/>
      <c r="E552" s="79"/>
      <c r="F552" s="79"/>
      <c r="G552" s="79"/>
      <c r="H552" s="79"/>
      <c r="I552" s="79"/>
      <c r="J552" s="79"/>
      <c r="K552" s="79"/>
      <c r="L552" s="79"/>
      <c r="M552" s="79"/>
      <c r="N552" s="79"/>
      <c r="O552" s="79"/>
      <c r="P552" s="79"/>
      <c r="Q552" s="79"/>
      <c r="R552" s="79"/>
      <c r="S552" s="79"/>
      <c r="T552" s="79"/>
      <c r="U552" s="79"/>
      <c r="V552" s="79"/>
      <c r="W552" s="79"/>
      <c r="X552" s="79"/>
      <c r="Y552" s="79"/>
      <c r="Z552" s="79"/>
      <c r="AA552" s="79"/>
      <c r="AB552" s="79"/>
      <c r="AC552" s="79"/>
      <c r="AD552" s="79"/>
      <c r="AE552" s="79"/>
      <c r="AF552" s="79"/>
      <c r="AG552" s="79"/>
      <c r="AH552" s="79"/>
      <c r="AI552" s="79"/>
      <c r="AJ552" s="79"/>
      <c r="AK552" s="79"/>
      <c r="AL552" s="79"/>
      <c r="AM552" s="79"/>
      <c r="AN552" s="79"/>
      <c r="AO552" s="79"/>
      <c r="AP552" s="79"/>
      <c r="AQ552" s="79"/>
      <c r="AR552" s="79"/>
      <c r="AS552" s="79"/>
      <c r="AT552" s="79"/>
      <c r="AU552" s="79"/>
      <c r="AV552" s="79"/>
      <c r="AW552" s="79"/>
      <c r="AX552" s="79"/>
      <c r="AY552" s="79"/>
      <c r="AZ552" s="79"/>
      <c r="BA552" s="79"/>
      <c r="BB552" s="79"/>
      <c r="BC552" s="79"/>
      <c r="IA552" s="1">
        <v>18.02</v>
      </c>
      <c r="IB552" s="1" t="s">
        <v>724</v>
      </c>
      <c r="IC552" s="1" t="s">
        <v>990</v>
      </c>
    </row>
    <row r="553" spans="1:239" ht="57">
      <c r="A553" s="67">
        <v>18.03</v>
      </c>
      <c r="B553" s="68" t="s">
        <v>725</v>
      </c>
      <c r="C553" s="39" t="s">
        <v>991</v>
      </c>
      <c r="D553" s="69">
        <v>150</v>
      </c>
      <c r="E553" s="70" t="s">
        <v>120</v>
      </c>
      <c r="F553" s="71">
        <v>380.49</v>
      </c>
      <c r="G553" s="40"/>
      <c r="H553" s="24"/>
      <c r="I553" s="47" t="s">
        <v>38</v>
      </c>
      <c r="J553" s="48">
        <f t="shared" si="57"/>
        <v>1</v>
      </c>
      <c r="K553" s="24" t="s">
        <v>39</v>
      </c>
      <c r="L553" s="24" t="s">
        <v>4</v>
      </c>
      <c r="M553" s="41"/>
      <c r="N553" s="24"/>
      <c r="O553" s="24"/>
      <c r="P553" s="46"/>
      <c r="Q553" s="24"/>
      <c r="R553" s="24"/>
      <c r="S553" s="46"/>
      <c r="T553" s="46"/>
      <c r="U553" s="46"/>
      <c r="V553" s="46"/>
      <c r="W553" s="46"/>
      <c r="X553" s="46"/>
      <c r="Y553" s="46"/>
      <c r="Z553" s="46"/>
      <c r="AA553" s="46"/>
      <c r="AB553" s="46"/>
      <c r="AC553" s="46"/>
      <c r="AD553" s="46"/>
      <c r="AE553" s="46"/>
      <c r="AF553" s="46"/>
      <c r="AG553" s="46"/>
      <c r="AH553" s="46"/>
      <c r="AI553" s="46"/>
      <c r="AJ553" s="46"/>
      <c r="AK553" s="46"/>
      <c r="AL553" s="46"/>
      <c r="AM553" s="46"/>
      <c r="AN553" s="46"/>
      <c r="AO553" s="46"/>
      <c r="AP553" s="46"/>
      <c r="AQ553" s="46"/>
      <c r="AR553" s="46"/>
      <c r="AS553" s="46"/>
      <c r="AT553" s="46"/>
      <c r="AU553" s="46"/>
      <c r="AV553" s="46"/>
      <c r="AW553" s="46"/>
      <c r="AX553" s="46"/>
      <c r="AY553" s="46"/>
      <c r="AZ553" s="59"/>
      <c r="BA553" s="42">
        <f t="shared" si="61"/>
        <v>57074</v>
      </c>
      <c r="BB553" s="60">
        <f t="shared" si="62"/>
        <v>57074</v>
      </c>
      <c r="BC553" s="56" t="str">
        <f t="shared" si="63"/>
        <v>INR  Fifty Seven Thousand  &amp;Seventy Four  Only</v>
      </c>
      <c r="IA553" s="1">
        <v>18.03</v>
      </c>
      <c r="IB553" s="1" t="s">
        <v>725</v>
      </c>
      <c r="IC553" s="1" t="s">
        <v>991</v>
      </c>
      <c r="ID553" s="1">
        <v>150</v>
      </c>
      <c r="IE553" s="3" t="s">
        <v>120</v>
      </c>
    </row>
    <row r="554" spans="1:239" ht="57">
      <c r="A554" s="67">
        <v>18.04</v>
      </c>
      <c r="B554" s="68" t="s">
        <v>1175</v>
      </c>
      <c r="C554" s="39" t="s">
        <v>992</v>
      </c>
      <c r="D554" s="69">
        <v>35</v>
      </c>
      <c r="E554" s="70" t="s">
        <v>120</v>
      </c>
      <c r="F554" s="71">
        <v>416.22</v>
      </c>
      <c r="G554" s="40"/>
      <c r="H554" s="24"/>
      <c r="I554" s="47" t="s">
        <v>38</v>
      </c>
      <c r="J554" s="48">
        <f t="shared" si="57"/>
        <v>1</v>
      </c>
      <c r="K554" s="24" t="s">
        <v>39</v>
      </c>
      <c r="L554" s="24" t="s">
        <v>4</v>
      </c>
      <c r="M554" s="41"/>
      <c r="N554" s="24"/>
      <c r="O554" s="24"/>
      <c r="P554" s="46"/>
      <c r="Q554" s="24"/>
      <c r="R554" s="24"/>
      <c r="S554" s="46"/>
      <c r="T554" s="46"/>
      <c r="U554" s="46"/>
      <c r="V554" s="46"/>
      <c r="W554" s="46"/>
      <c r="X554" s="46"/>
      <c r="Y554" s="46"/>
      <c r="Z554" s="46"/>
      <c r="AA554" s="46"/>
      <c r="AB554" s="46"/>
      <c r="AC554" s="46"/>
      <c r="AD554" s="46"/>
      <c r="AE554" s="46"/>
      <c r="AF554" s="46"/>
      <c r="AG554" s="46"/>
      <c r="AH554" s="46"/>
      <c r="AI554" s="46"/>
      <c r="AJ554" s="46"/>
      <c r="AK554" s="46"/>
      <c r="AL554" s="46"/>
      <c r="AM554" s="46"/>
      <c r="AN554" s="46"/>
      <c r="AO554" s="46"/>
      <c r="AP554" s="46"/>
      <c r="AQ554" s="46"/>
      <c r="AR554" s="46"/>
      <c r="AS554" s="46"/>
      <c r="AT554" s="46"/>
      <c r="AU554" s="46"/>
      <c r="AV554" s="46"/>
      <c r="AW554" s="46"/>
      <c r="AX554" s="46"/>
      <c r="AY554" s="46"/>
      <c r="AZ554" s="59"/>
      <c r="BA554" s="42">
        <f t="shared" si="61"/>
        <v>14568</v>
      </c>
      <c r="BB554" s="60">
        <f t="shared" si="62"/>
        <v>14568</v>
      </c>
      <c r="BC554" s="56" t="str">
        <f t="shared" si="63"/>
        <v>INR  Fourteen Thousand Five Hundred &amp; Sixty Eight  Only</v>
      </c>
      <c r="IA554" s="1">
        <v>18.04</v>
      </c>
      <c r="IB554" s="1" t="s">
        <v>1175</v>
      </c>
      <c r="IC554" s="1" t="s">
        <v>992</v>
      </c>
      <c r="ID554" s="1">
        <v>35</v>
      </c>
      <c r="IE554" s="3" t="s">
        <v>120</v>
      </c>
    </row>
    <row r="555" spans="1:237" ht="99.75">
      <c r="A555" s="67">
        <v>18.05</v>
      </c>
      <c r="B555" s="68" t="s">
        <v>726</v>
      </c>
      <c r="C555" s="39" t="s">
        <v>993</v>
      </c>
      <c r="D555" s="79"/>
      <c r="E555" s="79"/>
      <c r="F555" s="79"/>
      <c r="G555" s="79"/>
      <c r="H555" s="79"/>
      <c r="I555" s="79"/>
      <c r="J555" s="79"/>
      <c r="K555" s="79"/>
      <c r="L555" s="79"/>
      <c r="M555" s="79"/>
      <c r="N555" s="79"/>
      <c r="O555" s="79"/>
      <c r="P555" s="79"/>
      <c r="Q555" s="79"/>
      <c r="R555" s="79"/>
      <c r="S555" s="79"/>
      <c r="T555" s="79"/>
      <c r="U555" s="79"/>
      <c r="V555" s="79"/>
      <c r="W555" s="79"/>
      <c r="X555" s="79"/>
      <c r="Y555" s="79"/>
      <c r="Z555" s="79"/>
      <c r="AA555" s="79"/>
      <c r="AB555" s="79"/>
      <c r="AC555" s="79"/>
      <c r="AD555" s="79"/>
      <c r="AE555" s="79"/>
      <c r="AF555" s="79"/>
      <c r="AG555" s="79"/>
      <c r="AH555" s="79"/>
      <c r="AI555" s="79"/>
      <c r="AJ555" s="79"/>
      <c r="AK555" s="79"/>
      <c r="AL555" s="79"/>
      <c r="AM555" s="79"/>
      <c r="AN555" s="79"/>
      <c r="AO555" s="79"/>
      <c r="AP555" s="79"/>
      <c r="AQ555" s="79"/>
      <c r="AR555" s="79"/>
      <c r="AS555" s="79"/>
      <c r="AT555" s="79"/>
      <c r="AU555" s="79"/>
      <c r="AV555" s="79"/>
      <c r="AW555" s="79"/>
      <c r="AX555" s="79"/>
      <c r="AY555" s="79"/>
      <c r="AZ555" s="79"/>
      <c r="BA555" s="79"/>
      <c r="BB555" s="79"/>
      <c r="BC555" s="79"/>
      <c r="IA555" s="1">
        <v>18.05</v>
      </c>
      <c r="IB555" s="1" t="s">
        <v>726</v>
      </c>
      <c r="IC555" s="1" t="s">
        <v>993</v>
      </c>
    </row>
    <row r="556" spans="1:239" ht="57">
      <c r="A556" s="67">
        <v>18.06</v>
      </c>
      <c r="B556" s="68" t="s">
        <v>725</v>
      </c>
      <c r="C556" s="39" t="s">
        <v>994</v>
      </c>
      <c r="D556" s="69">
        <v>75</v>
      </c>
      <c r="E556" s="70" t="s">
        <v>120</v>
      </c>
      <c r="F556" s="71">
        <v>466.28</v>
      </c>
      <c r="G556" s="40"/>
      <c r="H556" s="24"/>
      <c r="I556" s="47" t="s">
        <v>38</v>
      </c>
      <c r="J556" s="48">
        <f t="shared" si="57"/>
        <v>1</v>
      </c>
      <c r="K556" s="24" t="s">
        <v>39</v>
      </c>
      <c r="L556" s="24" t="s">
        <v>4</v>
      </c>
      <c r="M556" s="41"/>
      <c r="N556" s="24"/>
      <c r="O556" s="24"/>
      <c r="P556" s="46"/>
      <c r="Q556" s="24"/>
      <c r="R556" s="24"/>
      <c r="S556" s="46"/>
      <c r="T556" s="46"/>
      <c r="U556" s="46"/>
      <c r="V556" s="46"/>
      <c r="W556" s="46"/>
      <c r="X556" s="46"/>
      <c r="Y556" s="46"/>
      <c r="Z556" s="46"/>
      <c r="AA556" s="46"/>
      <c r="AB556" s="46"/>
      <c r="AC556" s="46"/>
      <c r="AD556" s="46"/>
      <c r="AE556" s="46"/>
      <c r="AF556" s="46"/>
      <c r="AG556" s="46"/>
      <c r="AH556" s="46"/>
      <c r="AI556" s="46"/>
      <c r="AJ556" s="46"/>
      <c r="AK556" s="46"/>
      <c r="AL556" s="46"/>
      <c r="AM556" s="46"/>
      <c r="AN556" s="46"/>
      <c r="AO556" s="46"/>
      <c r="AP556" s="46"/>
      <c r="AQ556" s="46"/>
      <c r="AR556" s="46"/>
      <c r="AS556" s="46"/>
      <c r="AT556" s="46"/>
      <c r="AU556" s="46"/>
      <c r="AV556" s="46"/>
      <c r="AW556" s="46"/>
      <c r="AX556" s="46"/>
      <c r="AY556" s="46"/>
      <c r="AZ556" s="59"/>
      <c r="BA556" s="42">
        <f t="shared" si="61"/>
        <v>34971</v>
      </c>
      <c r="BB556" s="60">
        <f t="shared" si="62"/>
        <v>34971</v>
      </c>
      <c r="BC556" s="56" t="str">
        <f t="shared" si="63"/>
        <v>INR  Thirty Four Thousand Nine Hundred &amp; Seventy One  Only</v>
      </c>
      <c r="IA556" s="1">
        <v>18.06</v>
      </c>
      <c r="IB556" s="1" t="s">
        <v>725</v>
      </c>
      <c r="IC556" s="1" t="s">
        <v>994</v>
      </c>
      <c r="ID556" s="1">
        <v>75</v>
      </c>
      <c r="IE556" s="3" t="s">
        <v>120</v>
      </c>
    </row>
    <row r="557" spans="1:239" ht="42.75">
      <c r="A557" s="67">
        <v>18.07</v>
      </c>
      <c r="B557" s="68" t="s">
        <v>1175</v>
      </c>
      <c r="C557" s="39" t="s">
        <v>995</v>
      </c>
      <c r="D557" s="69">
        <v>15</v>
      </c>
      <c r="E557" s="70" t="s">
        <v>120</v>
      </c>
      <c r="F557" s="71">
        <v>502.76</v>
      </c>
      <c r="G557" s="61">
        <v>7563</v>
      </c>
      <c r="H557" s="50"/>
      <c r="I557" s="51" t="s">
        <v>38</v>
      </c>
      <c r="J557" s="52">
        <f t="shared" si="57"/>
        <v>1</v>
      </c>
      <c r="K557" s="50" t="s">
        <v>39</v>
      </c>
      <c r="L557" s="50" t="s">
        <v>4</v>
      </c>
      <c r="M557" s="53"/>
      <c r="N557" s="50"/>
      <c r="O557" s="50"/>
      <c r="P557" s="54"/>
      <c r="Q557" s="50"/>
      <c r="R557" s="50"/>
      <c r="S557" s="54"/>
      <c r="T557" s="54"/>
      <c r="U557" s="54"/>
      <c r="V557" s="54"/>
      <c r="W557" s="54"/>
      <c r="X557" s="54"/>
      <c r="Y557" s="54"/>
      <c r="Z557" s="54"/>
      <c r="AA557" s="54"/>
      <c r="AB557" s="54"/>
      <c r="AC557" s="54"/>
      <c r="AD557" s="54"/>
      <c r="AE557" s="54"/>
      <c r="AF557" s="54"/>
      <c r="AG557" s="54"/>
      <c r="AH557" s="54"/>
      <c r="AI557" s="54"/>
      <c r="AJ557" s="54"/>
      <c r="AK557" s="54"/>
      <c r="AL557" s="54"/>
      <c r="AM557" s="54"/>
      <c r="AN557" s="54"/>
      <c r="AO557" s="54"/>
      <c r="AP557" s="54"/>
      <c r="AQ557" s="54"/>
      <c r="AR557" s="54"/>
      <c r="AS557" s="54"/>
      <c r="AT557" s="54"/>
      <c r="AU557" s="54"/>
      <c r="AV557" s="54"/>
      <c r="AW557" s="54"/>
      <c r="AX557" s="54"/>
      <c r="AY557" s="54"/>
      <c r="AZ557" s="54"/>
      <c r="BA557" s="42">
        <f t="shared" si="61"/>
        <v>7541</v>
      </c>
      <c r="BB557" s="55">
        <f t="shared" si="62"/>
        <v>7541</v>
      </c>
      <c r="BC557" s="56" t="str">
        <f t="shared" si="63"/>
        <v>INR  Seven Thousand Five Hundred &amp; Forty One  Only</v>
      </c>
      <c r="IA557" s="1">
        <v>18.07</v>
      </c>
      <c r="IB557" s="1" t="s">
        <v>1175</v>
      </c>
      <c r="IC557" s="1" t="s">
        <v>995</v>
      </c>
      <c r="ID557" s="1">
        <v>15</v>
      </c>
      <c r="IE557" s="3" t="s">
        <v>120</v>
      </c>
    </row>
    <row r="558" spans="1:237" ht="142.5">
      <c r="A558" s="67">
        <v>18.08</v>
      </c>
      <c r="B558" s="68" t="s">
        <v>727</v>
      </c>
      <c r="C558" s="39" t="s">
        <v>996</v>
      </c>
      <c r="D558" s="79"/>
      <c r="E558" s="79"/>
      <c r="F558" s="79"/>
      <c r="G558" s="79"/>
      <c r="H558" s="79"/>
      <c r="I558" s="79"/>
      <c r="J558" s="79"/>
      <c r="K558" s="79"/>
      <c r="L558" s="79"/>
      <c r="M558" s="79"/>
      <c r="N558" s="79"/>
      <c r="O558" s="79"/>
      <c r="P558" s="79"/>
      <c r="Q558" s="79"/>
      <c r="R558" s="79"/>
      <c r="S558" s="79"/>
      <c r="T558" s="79"/>
      <c r="U558" s="79"/>
      <c r="V558" s="79"/>
      <c r="W558" s="79"/>
      <c r="X558" s="79"/>
      <c r="Y558" s="79"/>
      <c r="Z558" s="79"/>
      <c r="AA558" s="79"/>
      <c r="AB558" s="79"/>
      <c r="AC558" s="79"/>
      <c r="AD558" s="79"/>
      <c r="AE558" s="79"/>
      <c r="AF558" s="79"/>
      <c r="AG558" s="79"/>
      <c r="AH558" s="79"/>
      <c r="AI558" s="79"/>
      <c r="AJ558" s="79"/>
      <c r="AK558" s="79"/>
      <c r="AL558" s="79"/>
      <c r="AM558" s="79"/>
      <c r="AN558" s="79"/>
      <c r="AO558" s="79"/>
      <c r="AP558" s="79"/>
      <c r="AQ558" s="79"/>
      <c r="AR558" s="79"/>
      <c r="AS558" s="79"/>
      <c r="AT558" s="79"/>
      <c r="AU558" s="79"/>
      <c r="AV558" s="79"/>
      <c r="AW558" s="79"/>
      <c r="AX558" s="79"/>
      <c r="AY558" s="79"/>
      <c r="AZ558" s="79"/>
      <c r="BA558" s="79"/>
      <c r="BB558" s="79"/>
      <c r="BC558" s="79"/>
      <c r="IA558" s="1">
        <v>18.08</v>
      </c>
      <c r="IB558" s="1" t="s">
        <v>727</v>
      </c>
      <c r="IC558" s="1" t="s">
        <v>996</v>
      </c>
    </row>
    <row r="559" spans="1:239" ht="57">
      <c r="A559" s="67">
        <v>18.09</v>
      </c>
      <c r="B559" s="68" t="s">
        <v>728</v>
      </c>
      <c r="C559" s="39" t="s">
        <v>997</v>
      </c>
      <c r="D559" s="69">
        <v>25</v>
      </c>
      <c r="E559" s="70" t="s">
        <v>53</v>
      </c>
      <c r="F559" s="71">
        <v>846.2</v>
      </c>
      <c r="G559" s="61">
        <v>7563</v>
      </c>
      <c r="H559" s="50"/>
      <c r="I559" s="51" t="s">
        <v>38</v>
      </c>
      <c r="J559" s="52">
        <f t="shared" si="57"/>
        <v>1</v>
      </c>
      <c r="K559" s="50" t="s">
        <v>39</v>
      </c>
      <c r="L559" s="50" t="s">
        <v>4</v>
      </c>
      <c r="M559" s="53"/>
      <c r="N559" s="50"/>
      <c r="O559" s="50"/>
      <c r="P559" s="54"/>
      <c r="Q559" s="50"/>
      <c r="R559" s="50"/>
      <c r="S559" s="54"/>
      <c r="T559" s="54"/>
      <c r="U559" s="54"/>
      <c r="V559" s="54"/>
      <c r="W559" s="54"/>
      <c r="X559" s="54"/>
      <c r="Y559" s="54"/>
      <c r="Z559" s="54"/>
      <c r="AA559" s="54"/>
      <c r="AB559" s="54"/>
      <c r="AC559" s="54"/>
      <c r="AD559" s="54"/>
      <c r="AE559" s="54"/>
      <c r="AF559" s="54"/>
      <c r="AG559" s="54"/>
      <c r="AH559" s="54"/>
      <c r="AI559" s="54"/>
      <c r="AJ559" s="54"/>
      <c r="AK559" s="54"/>
      <c r="AL559" s="54"/>
      <c r="AM559" s="54"/>
      <c r="AN559" s="54"/>
      <c r="AO559" s="54"/>
      <c r="AP559" s="54"/>
      <c r="AQ559" s="54"/>
      <c r="AR559" s="54"/>
      <c r="AS559" s="54"/>
      <c r="AT559" s="54"/>
      <c r="AU559" s="54"/>
      <c r="AV559" s="54"/>
      <c r="AW559" s="54"/>
      <c r="AX559" s="54"/>
      <c r="AY559" s="54"/>
      <c r="AZ559" s="54"/>
      <c r="BA559" s="42">
        <f t="shared" si="61"/>
        <v>21155</v>
      </c>
      <c r="BB559" s="55">
        <f t="shared" si="62"/>
        <v>21155</v>
      </c>
      <c r="BC559" s="56" t="str">
        <f t="shared" si="63"/>
        <v>INR  Twenty One Thousand One Hundred &amp; Fifty Five  Only</v>
      </c>
      <c r="IA559" s="1">
        <v>18.09</v>
      </c>
      <c r="IB559" s="1" t="s">
        <v>728</v>
      </c>
      <c r="IC559" s="1" t="s">
        <v>997</v>
      </c>
      <c r="ID559" s="1">
        <v>25</v>
      </c>
      <c r="IE559" s="3" t="s">
        <v>53</v>
      </c>
    </row>
    <row r="560" spans="1:239" ht="57">
      <c r="A560" s="67">
        <v>18.1</v>
      </c>
      <c r="B560" s="68" t="s">
        <v>729</v>
      </c>
      <c r="C560" s="39" t="s">
        <v>998</v>
      </c>
      <c r="D560" s="69">
        <v>35</v>
      </c>
      <c r="E560" s="70" t="s">
        <v>53</v>
      </c>
      <c r="F560" s="71">
        <v>833.88</v>
      </c>
      <c r="G560" s="40"/>
      <c r="H560" s="24"/>
      <c r="I560" s="47" t="s">
        <v>38</v>
      </c>
      <c r="J560" s="48">
        <f t="shared" si="57"/>
        <v>1</v>
      </c>
      <c r="K560" s="24" t="s">
        <v>39</v>
      </c>
      <c r="L560" s="24" t="s">
        <v>4</v>
      </c>
      <c r="M560" s="41"/>
      <c r="N560" s="24"/>
      <c r="O560" s="24"/>
      <c r="P560" s="46"/>
      <c r="Q560" s="24"/>
      <c r="R560" s="24"/>
      <c r="S560" s="46"/>
      <c r="T560" s="46"/>
      <c r="U560" s="46"/>
      <c r="V560" s="46"/>
      <c r="W560" s="46"/>
      <c r="X560" s="46"/>
      <c r="Y560" s="46"/>
      <c r="Z560" s="46"/>
      <c r="AA560" s="46"/>
      <c r="AB560" s="46"/>
      <c r="AC560" s="46"/>
      <c r="AD560" s="46"/>
      <c r="AE560" s="46"/>
      <c r="AF560" s="46"/>
      <c r="AG560" s="46"/>
      <c r="AH560" s="46"/>
      <c r="AI560" s="46"/>
      <c r="AJ560" s="46"/>
      <c r="AK560" s="46"/>
      <c r="AL560" s="46"/>
      <c r="AM560" s="46"/>
      <c r="AN560" s="46"/>
      <c r="AO560" s="46"/>
      <c r="AP560" s="46"/>
      <c r="AQ560" s="46"/>
      <c r="AR560" s="46"/>
      <c r="AS560" s="46"/>
      <c r="AT560" s="46"/>
      <c r="AU560" s="46"/>
      <c r="AV560" s="46"/>
      <c r="AW560" s="46"/>
      <c r="AX560" s="46"/>
      <c r="AY560" s="46"/>
      <c r="AZ560" s="59"/>
      <c r="BA560" s="42">
        <f t="shared" si="61"/>
        <v>29186</v>
      </c>
      <c r="BB560" s="60">
        <f t="shared" si="62"/>
        <v>29186</v>
      </c>
      <c r="BC560" s="56" t="str">
        <f t="shared" si="63"/>
        <v>INR  Twenty Nine Thousand One Hundred &amp; Eighty Six  Only</v>
      </c>
      <c r="IA560" s="1">
        <v>18.1</v>
      </c>
      <c r="IB560" s="1" t="s">
        <v>729</v>
      </c>
      <c r="IC560" s="1" t="s">
        <v>998</v>
      </c>
      <c r="ID560" s="1">
        <v>35</v>
      </c>
      <c r="IE560" s="3" t="s">
        <v>53</v>
      </c>
    </row>
    <row r="561" spans="1:237" ht="114">
      <c r="A561" s="67">
        <v>18.11</v>
      </c>
      <c r="B561" s="68" t="s">
        <v>730</v>
      </c>
      <c r="C561" s="39" t="s">
        <v>999</v>
      </c>
      <c r="D561" s="79"/>
      <c r="E561" s="79"/>
      <c r="F561" s="79"/>
      <c r="G561" s="79"/>
      <c r="H561" s="79"/>
      <c r="I561" s="79"/>
      <c r="J561" s="79"/>
      <c r="K561" s="79"/>
      <c r="L561" s="79"/>
      <c r="M561" s="79"/>
      <c r="N561" s="79"/>
      <c r="O561" s="79"/>
      <c r="P561" s="79"/>
      <c r="Q561" s="79"/>
      <c r="R561" s="79"/>
      <c r="S561" s="79"/>
      <c r="T561" s="79"/>
      <c r="U561" s="79"/>
      <c r="V561" s="79"/>
      <c r="W561" s="79"/>
      <c r="X561" s="79"/>
      <c r="Y561" s="79"/>
      <c r="Z561" s="79"/>
      <c r="AA561" s="79"/>
      <c r="AB561" s="79"/>
      <c r="AC561" s="79"/>
      <c r="AD561" s="79"/>
      <c r="AE561" s="79"/>
      <c r="AF561" s="79"/>
      <c r="AG561" s="79"/>
      <c r="AH561" s="79"/>
      <c r="AI561" s="79"/>
      <c r="AJ561" s="79"/>
      <c r="AK561" s="79"/>
      <c r="AL561" s="79"/>
      <c r="AM561" s="79"/>
      <c r="AN561" s="79"/>
      <c r="AO561" s="79"/>
      <c r="AP561" s="79"/>
      <c r="AQ561" s="79"/>
      <c r="AR561" s="79"/>
      <c r="AS561" s="79"/>
      <c r="AT561" s="79"/>
      <c r="AU561" s="79"/>
      <c r="AV561" s="79"/>
      <c r="AW561" s="79"/>
      <c r="AX561" s="79"/>
      <c r="AY561" s="79"/>
      <c r="AZ561" s="79"/>
      <c r="BA561" s="79"/>
      <c r="BB561" s="79"/>
      <c r="BC561" s="79"/>
      <c r="IA561" s="1">
        <v>18.11</v>
      </c>
      <c r="IB561" s="1" t="s">
        <v>730</v>
      </c>
      <c r="IC561" s="1" t="s">
        <v>999</v>
      </c>
    </row>
    <row r="562" spans="1:239" ht="57">
      <c r="A562" s="67">
        <v>18.12</v>
      </c>
      <c r="B562" s="68" t="s">
        <v>731</v>
      </c>
      <c r="C562" s="39" t="s">
        <v>1000</v>
      </c>
      <c r="D562" s="69">
        <v>15</v>
      </c>
      <c r="E562" s="70" t="s">
        <v>53</v>
      </c>
      <c r="F562" s="71">
        <v>1162.25</v>
      </c>
      <c r="G562" s="40"/>
      <c r="H562" s="24"/>
      <c r="I562" s="47" t="s">
        <v>38</v>
      </c>
      <c r="J562" s="48">
        <f t="shared" si="57"/>
        <v>1</v>
      </c>
      <c r="K562" s="24" t="s">
        <v>39</v>
      </c>
      <c r="L562" s="24" t="s">
        <v>4</v>
      </c>
      <c r="M562" s="41"/>
      <c r="N562" s="24"/>
      <c r="O562" s="24"/>
      <c r="P562" s="46"/>
      <c r="Q562" s="24"/>
      <c r="R562" s="24"/>
      <c r="S562" s="46"/>
      <c r="T562" s="46"/>
      <c r="U562" s="46"/>
      <c r="V562" s="46"/>
      <c r="W562" s="46"/>
      <c r="X562" s="46"/>
      <c r="Y562" s="46"/>
      <c r="Z562" s="46"/>
      <c r="AA562" s="46"/>
      <c r="AB562" s="46"/>
      <c r="AC562" s="46"/>
      <c r="AD562" s="46"/>
      <c r="AE562" s="46"/>
      <c r="AF562" s="46"/>
      <c r="AG562" s="46"/>
      <c r="AH562" s="46"/>
      <c r="AI562" s="46"/>
      <c r="AJ562" s="46"/>
      <c r="AK562" s="46"/>
      <c r="AL562" s="46"/>
      <c r="AM562" s="46"/>
      <c r="AN562" s="46"/>
      <c r="AO562" s="46"/>
      <c r="AP562" s="46"/>
      <c r="AQ562" s="46"/>
      <c r="AR562" s="46"/>
      <c r="AS562" s="46"/>
      <c r="AT562" s="46"/>
      <c r="AU562" s="46"/>
      <c r="AV562" s="46"/>
      <c r="AW562" s="46"/>
      <c r="AX562" s="46"/>
      <c r="AY562" s="46"/>
      <c r="AZ562" s="59"/>
      <c r="BA562" s="42">
        <f aca="true" t="shared" si="64" ref="BA562:BA570">ROUND(total_amount_ba($B$2,$D$2,D562,F562,J562,K562,M562),0)</f>
        <v>17434</v>
      </c>
      <c r="BB562" s="60">
        <f t="shared" si="62"/>
        <v>17434</v>
      </c>
      <c r="BC562" s="56" t="str">
        <f t="shared" si="63"/>
        <v>INR  Seventeen Thousand Four Hundred &amp; Thirty Four  Only</v>
      </c>
      <c r="IA562" s="1">
        <v>18.12</v>
      </c>
      <c r="IB562" s="1" t="s">
        <v>731</v>
      </c>
      <c r="IC562" s="1" t="s">
        <v>1000</v>
      </c>
      <c r="ID562" s="1">
        <v>15</v>
      </c>
      <c r="IE562" s="3" t="s">
        <v>53</v>
      </c>
    </row>
    <row r="563" spans="1:237" ht="199.5">
      <c r="A563" s="67">
        <v>18.13</v>
      </c>
      <c r="B563" s="68" t="s">
        <v>732</v>
      </c>
      <c r="C563" s="39" t="s">
        <v>1001</v>
      </c>
      <c r="D563" s="79"/>
      <c r="E563" s="79"/>
      <c r="F563" s="79"/>
      <c r="G563" s="79"/>
      <c r="H563" s="79"/>
      <c r="I563" s="79"/>
      <c r="J563" s="79"/>
      <c r="K563" s="79"/>
      <c r="L563" s="79"/>
      <c r="M563" s="79"/>
      <c r="N563" s="79"/>
      <c r="O563" s="79"/>
      <c r="P563" s="79"/>
      <c r="Q563" s="79"/>
      <c r="R563" s="79"/>
      <c r="S563" s="79"/>
      <c r="T563" s="79"/>
      <c r="U563" s="79"/>
      <c r="V563" s="79"/>
      <c r="W563" s="79"/>
      <c r="X563" s="79"/>
      <c r="Y563" s="79"/>
      <c r="Z563" s="79"/>
      <c r="AA563" s="79"/>
      <c r="AB563" s="79"/>
      <c r="AC563" s="79"/>
      <c r="AD563" s="79"/>
      <c r="AE563" s="79"/>
      <c r="AF563" s="79"/>
      <c r="AG563" s="79"/>
      <c r="AH563" s="79"/>
      <c r="AI563" s="79"/>
      <c r="AJ563" s="79"/>
      <c r="AK563" s="79"/>
      <c r="AL563" s="79"/>
      <c r="AM563" s="79"/>
      <c r="AN563" s="79"/>
      <c r="AO563" s="79"/>
      <c r="AP563" s="79"/>
      <c r="AQ563" s="79"/>
      <c r="AR563" s="79"/>
      <c r="AS563" s="79"/>
      <c r="AT563" s="79"/>
      <c r="AU563" s="79"/>
      <c r="AV563" s="79"/>
      <c r="AW563" s="79"/>
      <c r="AX563" s="79"/>
      <c r="AY563" s="79"/>
      <c r="AZ563" s="79"/>
      <c r="BA563" s="79"/>
      <c r="BB563" s="79"/>
      <c r="BC563" s="79"/>
      <c r="IA563" s="1">
        <v>18.13</v>
      </c>
      <c r="IB563" s="1" t="s">
        <v>732</v>
      </c>
      <c r="IC563" s="1" t="s">
        <v>1001</v>
      </c>
    </row>
    <row r="564" spans="1:239" ht="42.75">
      <c r="A564" s="67">
        <v>18.14</v>
      </c>
      <c r="B564" s="68" t="s">
        <v>733</v>
      </c>
      <c r="C564" s="39" t="s">
        <v>1002</v>
      </c>
      <c r="D564" s="69">
        <v>4</v>
      </c>
      <c r="E564" s="70" t="s">
        <v>70</v>
      </c>
      <c r="F564" s="71">
        <v>2147.17</v>
      </c>
      <c r="G564" s="40"/>
      <c r="H564" s="24"/>
      <c r="I564" s="47" t="s">
        <v>38</v>
      </c>
      <c r="J564" s="48">
        <f>IF(I564="Less(-)",-1,1)</f>
        <v>1</v>
      </c>
      <c r="K564" s="24" t="s">
        <v>39</v>
      </c>
      <c r="L564" s="24" t="s">
        <v>4</v>
      </c>
      <c r="M564" s="41"/>
      <c r="N564" s="24"/>
      <c r="O564" s="24"/>
      <c r="P564" s="46"/>
      <c r="Q564" s="24"/>
      <c r="R564" s="24"/>
      <c r="S564" s="46"/>
      <c r="T564" s="46"/>
      <c r="U564" s="46"/>
      <c r="V564" s="46"/>
      <c r="W564" s="46"/>
      <c r="X564" s="46"/>
      <c r="Y564" s="46"/>
      <c r="Z564" s="46"/>
      <c r="AA564" s="46"/>
      <c r="AB564" s="46"/>
      <c r="AC564" s="46"/>
      <c r="AD564" s="46"/>
      <c r="AE564" s="46"/>
      <c r="AF564" s="46"/>
      <c r="AG564" s="46"/>
      <c r="AH564" s="46"/>
      <c r="AI564" s="46"/>
      <c r="AJ564" s="46"/>
      <c r="AK564" s="46"/>
      <c r="AL564" s="46"/>
      <c r="AM564" s="46"/>
      <c r="AN564" s="46"/>
      <c r="AO564" s="46"/>
      <c r="AP564" s="46"/>
      <c r="AQ564" s="46"/>
      <c r="AR564" s="46"/>
      <c r="AS564" s="46"/>
      <c r="AT564" s="46"/>
      <c r="AU564" s="46"/>
      <c r="AV564" s="46"/>
      <c r="AW564" s="46"/>
      <c r="AX564" s="46"/>
      <c r="AY564" s="46"/>
      <c r="AZ564" s="59"/>
      <c r="BA564" s="42">
        <f t="shared" si="64"/>
        <v>8589</v>
      </c>
      <c r="BB564" s="60">
        <f t="shared" si="62"/>
        <v>8589</v>
      </c>
      <c r="BC564" s="56" t="str">
        <f t="shared" si="63"/>
        <v>INR  Eight Thousand Five Hundred &amp; Eighty Nine  Only</v>
      </c>
      <c r="IA564" s="1">
        <v>18.14</v>
      </c>
      <c r="IB564" s="1" t="s">
        <v>733</v>
      </c>
      <c r="IC564" s="1" t="s">
        <v>1002</v>
      </c>
      <c r="ID564" s="1">
        <v>4</v>
      </c>
      <c r="IE564" s="3" t="s">
        <v>70</v>
      </c>
    </row>
    <row r="565" spans="1:239" ht="270.75">
      <c r="A565" s="67">
        <v>18.15</v>
      </c>
      <c r="B565" s="68" t="s">
        <v>1176</v>
      </c>
      <c r="C565" s="39" t="s">
        <v>1003</v>
      </c>
      <c r="D565" s="69">
        <v>35</v>
      </c>
      <c r="E565" s="70" t="s">
        <v>120</v>
      </c>
      <c r="F565" s="71">
        <v>591.49</v>
      </c>
      <c r="G565" s="40"/>
      <c r="H565" s="24"/>
      <c r="I565" s="47" t="s">
        <v>38</v>
      </c>
      <c r="J565" s="48">
        <f>IF(I565="Less(-)",-1,1)</f>
        <v>1</v>
      </c>
      <c r="K565" s="24" t="s">
        <v>39</v>
      </c>
      <c r="L565" s="24" t="s">
        <v>4</v>
      </c>
      <c r="M565" s="41"/>
      <c r="N565" s="24"/>
      <c r="O565" s="24"/>
      <c r="P565" s="46"/>
      <c r="Q565" s="24"/>
      <c r="R565" s="24"/>
      <c r="S565" s="46"/>
      <c r="T565" s="46"/>
      <c r="U565" s="46"/>
      <c r="V565" s="46"/>
      <c r="W565" s="46"/>
      <c r="X565" s="46"/>
      <c r="Y565" s="46"/>
      <c r="Z565" s="46"/>
      <c r="AA565" s="46"/>
      <c r="AB565" s="46"/>
      <c r="AC565" s="46"/>
      <c r="AD565" s="46"/>
      <c r="AE565" s="46"/>
      <c r="AF565" s="46"/>
      <c r="AG565" s="46"/>
      <c r="AH565" s="46"/>
      <c r="AI565" s="46"/>
      <c r="AJ565" s="46"/>
      <c r="AK565" s="46"/>
      <c r="AL565" s="46"/>
      <c r="AM565" s="46"/>
      <c r="AN565" s="46"/>
      <c r="AO565" s="46"/>
      <c r="AP565" s="46"/>
      <c r="AQ565" s="46"/>
      <c r="AR565" s="46"/>
      <c r="AS565" s="46"/>
      <c r="AT565" s="46"/>
      <c r="AU565" s="46"/>
      <c r="AV565" s="46"/>
      <c r="AW565" s="46"/>
      <c r="AX565" s="46"/>
      <c r="AY565" s="46"/>
      <c r="AZ565" s="59"/>
      <c r="BA565" s="42">
        <f t="shared" si="64"/>
        <v>20702</v>
      </c>
      <c r="BB565" s="60">
        <f t="shared" si="62"/>
        <v>20702</v>
      </c>
      <c r="BC565" s="56" t="str">
        <f t="shared" si="63"/>
        <v>INR  Twenty Thousand Seven Hundred &amp; Two  Only</v>
      </c>
      <c r="IA565" s="1">
        <v>18.15</v>
      </c>
      <c r="IB565" s="1" t="s">
        <v>1176</v>
      </c>
      <c r="IC565" s="1" t="s">
        <v>1003</v>
      </c>
      <c r="ID565" s="1">
        <v>35</v>
      </c>
      <c r="IE565" s="3" t="s">
        <v>120</v>
      </c>
    </row>
    <row r="566" spans="1:239" ht="114">
      <c r="A566" s="67">
        <v>18.16</v>
      </c>
      <c r="B566" s="68" t="s">
        <v>1177</v>
      </c>
      <c r="C566" s="39" t="s">
        <v>1004</v>
      </c>
      <c r="D566" s="69">
        <v>4</v>
      </c>
      <c r="E566" s="70" t="s">
        <v>70</v>
      </c>
      <c r="F566" s="71">
        <v>62.2</v>
      </c>
      <c r="G566" s="66">
        <v>251680</v>
      </c>
      <c r="H566" s="50"/>
      <c r="I566" s="51" t="s">
        <v>38</v>
      </c>
      <c r="J566" s="52">
        <f>IF(I566="Less(-)",-1,1)</f>
        <v>1</v>
      </c>
      <c r="K566" s="50" t="s">
        <v>39</v>
      </c>
      <c r="L566" s="50" t="s">
        <v>4</v>
      </c>
      <c r="M566" s="53"/>
      <c r="N566" s="50"/>
      <c r="O566" s="50"/>
      <c r="P566" s="54"/>
      <c r="Q566" s="50"/>
      <c r="R566" s="50"/>
      <c r="S566" s="54"/>
      <c r="T566" s="54"/>
      <c r="U566" s="54"/>
      <c r="V566" s="54"/>
      <c r="W566" s="54"/>
      <c r="X566" s="54"/>
      <c r="Y566" s="54"/>
      <c r="Z566" s="54"/>
      <c r="AA566" s="54"/>
      <c r="AB566" s="54"/>
      <c r="AC566" s="54"/>
      <c r="AD566" s="54"/>
      <c r="AE566" s="54"/>
      <c r="AF566" s="54"/>
      <c r="AG566" s="54"/>
      <c r="AH566" s="54"/>
      <c r="AI566" s="54"/>
      <c r="AJ566" s="54"/>
      <c r="AK566" s="54"/>
      <c r="AL566" s="54"/>
      <c r="AM566" s="54"/>
      <c r="AN566" s="54"/>
      <c r="AO566" s="54"/>
      <c r="AP566" s="54"/>
      <c r="AQ566" s="54"/>
      <c r="AR566" s="54"/>
      <c r="AS566" s="54"/>
      <c r="AT566" s="54"/>
      <c r="AU566" s="54"/>
      <c r="AV566" s="54"/>
      <c r="AW566" s="54"/>
      <c r="AX566" s="54"/>
      <c r="AY566" s="54"/>
      <c r="AZ566" s="54"/>
      <c r="BA566" s="42">
        <f t="shared" si="64"/>
        <v>249</v>
      </c>
      <c r="BB566" s="55">
        <f t="shared" si="62"/>
        <v>249</v>
      </c>
      <c r="BC566" s="56" t="str">
        <f t="shared" si="63"/>
        <v>INR  Two Hundred &amp; Forty Nine  Only</v>
      </c>
      <c r="IA566" s="1">
        <v>18.16</v>
      </c>
      <c r="IB566" s="1" t="s">
        <v>1177</v>
      </c>
      <c r="IC566" s="1" t="s">
        <v>1004</v>
      </c>
      <c r="ID566" s="1">
        <v>4</v>
      </c>
      <c r="IE566" s="3" t="s">
        <v>70</v>
      </c>
    </row>
    <row r="567" spans="1:237" ht="99.75">
      <c r="A567" s="67">
        <v>18.17</v>
      </c>
      <c r="B567" s="68" t="s">
        <v>1178</v>
      </c>
      <c r="C567" s="39" t="s">
        <v>1005</v>
      </c>
      <c r="D567" s="79"/>
      <c r="E567" s="79"/>
      <c r="F567" s="79"/>
      <c r="G567" s="79"/>
      <c r="H567" s="79"/>
      <c r="I567" s="79"/>
      <c r="J567" s="79"/>
      <c r="K567" s="79"/>
      <c r="L567" s="79"/>
      <c r="M567" s="79"/>
      <c r="N567" s="79"/>
      <c r="O567" s="79"/>
      <c r="P567" s="79"/>
      <c r="Q567" s="79"/>
      <c r="R567" s="79"/>
      <c r="S567" s="79"/>
      <c r="T567" s="79"/>
      <c r="U567" s="79"/>
      <c r="V567" s="79"/>
      <c r="W567" s="79"/>
      <c r="X567" s="79"/>
      <c r="Y567" s="79"/>
      <c r="Z567" s="79"/>
      <c r="AA567" s="79"/>
      <c r="AB567" s="79"/>
      <c r="AC567" s="79"/>
      <c r="AD567" s="79"/>
      <c r="AE567" s="79"/>
      <c r="AF567" s="79"/>
      <c r="AG567" s="79"/>
      <c r="AH567" s="79"/>
      <c r="AI567" s="79"/>
      <c r="AJ567" s="79"/>
      <c r="AK567" s="79"/>
      <c r="AL567" s="79"/>
      <c r="AM567" s="79"/>
      <c r="AN567" s="79"/>
      <c r="AO567" s="79"/>
      <c r="AP567" s="79"/>
      <c r="AQ567" s="79"/>
      <c r="AR567" s="79"/>
      <c r="AS567" s="79"/>
      <c r="AT567" s="79"/>
      <c r="AU567" s="79"/>
      <c r="AV567" s="79"/>
      <c r="AW567" s="79"/>
      <c r="AX567" s="79"/>
      <c r="AY567" s="79"/>
      <c r="AZ567" s="79"/>
      <c r="BA567" s="79"/>
      <c r="BB567" s="79"/>
      <c r="BC567" s="79"/>
      <c r="IA567" s="1">
        <v>18.17</v>
      </c>
      <c r="IB567" s="1" t="s">
        <v>1178</v>
      </c>
      <c r="IC567" s="1" t="s">
        <v>1005</v>
      </c>
    </row>
    <row r="568" spans="1:239" ht="42.75">
      <c r="A568" s="67">
        <v>18.18</v>
      </c>
      <c r="B568" s="68" t="s">
        <v>1179</v>
      </c>
      <c r="C568" s="39" t="s">
        <v>1006</v>
      </c>
      <c r="D568" s="69">
        <v>35</v>
      </c>
      <c r="E568" s="70" t="s">
        <v>758</v>
      </c>
      <c r="F568" s="71">
        <v>74.74</v>
      </c>
      <c r="G568" s="66">
        <v>251680</v>
      </c>
      <c r="H568" s="50"/>
      <c r="I568" s="51" t="s">
        <v>38</v>
      </c>
      <c r="J568" s="52">
        <f>IF(I568="Less(-)",-1,1)</f>
        <v>1</v>
      </c>
      <c r="K568" s="50" t="s">
        <v>39</v>
      </c>
      <c r="L568" s="50" t="s">
        <v>4</v>
      </c>
      <c r="M568" s="53"/>
      <c r="N568" s="50"/>
      <c r="O568" s="50"/>
      <c r="P568" s="54"/>
      <c r="Q568" s="50"/>
      <c r="R568" s="50"/>
      <c r="S568" s="54"/>
      <c r="T568" s="54"/>
      <c r="U568" s="54"/>
      <c r="V568" s="54"/>
      <c r="W568" s="54"/>
      <c r="X568" s="54"/>
      <c r="Y568" s="54"/>
      <c r="Z568" s="54"/>
      <c r="AA568" s="54"/>
      <c r="AB568" s="54"/>
      <c r="AC568" s="54"/>
      <c r="AD568" s="54"/>
      <c r="AE568" s="54"/>
      <c r="AF568" s="54"/>
      <c r="AG568" s="54"/>
      <c r="AH568" s="54"/>
      <c r="AI568" s="54"/>
      <c r="AJ568" s="54"/>
      <c r="AK568" s="54"/>
      <c r="AL568" s="54"/>
      <c r="AM568" s="54"/>
      <c r="AN568" s="54"/>
      <c r="AO568" s="54"/>
      <c r="AP568" s="54"/>
      <c r="AQ568" s="54"/>
      <c r="AR568" s="54"/>
      <c r="AS568" s="54"/>
      <c r="AT568" s="54"/>
      <c r="AU568" s="54"/>
      <c r="AV568" s="54"/>
      <c r="AW568" s="54"/>
      <c r="AX568" s="54"/>
      <c r="AY568" s="54"/>
      <c r="AZ568" s="54"/>
      <c r="BA568" s="42">
        <f t="shared" si="64"/>
        <v>2616</v>
      </c>
      <c r="BB568" s="55">
        <f>BA568+SUM(N568:AZ568)</f>
        <v>2616</v>
      </c>
      <c r="BC568" s="56" t="str">
        <f>SpellNumber(L568,BB568)</f>
        <v>INR  Two Thousand Six Hundred &amp; Sixteen  Only</v>
      </c>
      <c r="IA568" s="1">
        <v>18.18</v>
      </c>
      <c r="IB568" s="1" t="s">
        <v>1179</v>
      </c>
      <c r="IC568" s="1" t="s">
        <v>1006</v>
      </c>
      <c r="ID568" s="1">
        <v>35</v>
      </c>
      <c r="IE568" s="3" t="s">
        <v>758</v>
      </c>
    </row>
    <row r="569" spans="1:237" ht="85.5">
      <c r="A569" s="67">
        <v>18.19</v>
      </c>
      <c r="B569" s="68" t="s">
        <v>734</v>
      </c>
      <c r="C569" s="39" t="s">
        <v>1007</v>
      </c>
      <c r="D569" s="79"/>
      <c r="E569" s="79"/>
      <c r="F569" s="79"/>
      <c r="G569" s="79"/>
      <c r="H569" s="79"/>
      <c r="I569" s="79"/>
      <c r="J569" s="79"/>
      <c r="K569" s="79"/>
      <c r="L569" s="79"/>
      <c r="M569" s="79"/>
      <c r="N569" s="79"/>
      <c r="O569" s="79"/>
      <c r="P569" s="79"/>
      <c r="Q569" s="79"/>
      <c r="R569" s="79"/>
      <c r="S569" s="79"/>
      <c r="T569" s="79"/>
      <c r="U569" s="79"/>
      <c r="V569" s="79"/>
      <c r="W569" s="79"/>
      <c r="X569" s="79"/>
      <c r="Y569" s="79"/>
      <c r="Z569" s="79"/>
      <c r="AA569" s="79"/>
      <c r="AB569" s="79"/>
      <c r="AC569" s="79"/>
      <c r="AD569" s="79"/>
      <c r="AE569" s="79"/>
      <c r="AF569" s="79"/>
      <c r="AG569" s="79"/>
      <c r="AH569" s="79"/>
      <c r="AI569" s="79"/>
      <c r="AJ569" s="79"/>
      <c r="AK569" s="79"/>
      <c r="AL569" s="79"/>
      <c r="AM569" s="79"/>
      <c r="AN569" s="79"/>
      <c r="AO569" s="79"/>
      <c r="AP569" s="79"/>
      <c r="AQ569" s="79"/>
      <c r="AR569" s="79"/>
      <c r="AS569" s="79"/>
      <c r="AT569" s="79"/>
      <c r="AU569" s="79"/>
      <c r="AV569" s="79"/>
      <c r="AW569" s="79"/>
      <c r="AX569" s="79"/>
      <c r="AY569" s="79"/>
      <c r="AZ569" s="79"/>
      <c r="BA569" s="79"/>
      <c r="BB569" s="79"/>
      <c r="BC569" s="79"/>
      <c r="IA569" s="1">
        <v>18.19</v>
      </c>
      <c r="IB569" s="1" t="s">
        <v>734</v>
      </c>
      <c r="IC569" s="1" t="s">
        <v>1007</v>
      </c>
    </row>
    <row r="570" spans="1:239" ht="42.75">
      <c r="A570" s="67">
        <v>18.2</v>
      </c>
      <c r="B570" s="68" t="s">
        <v>735</v>
      </c>
      <c r="C570" s="39" t="s">
        <v>1008</v>
      </c>
      <c r="D570" s="69">
        <v>6</v>
      </c>
      <c r="E570" s="70" t="s">
        <v>70</v>
      </c>
      <c r="F570" s="71">
        <v>288.64</v>
      </c>
      <c r="G570" s="66">
        <v>68800</v>
      </c>
      <c r="H570" s="50"/>
      <c r="I570" s="51" t="s">
        <v>38</v>
      </c>
      <c r="J570" s="52">
        <f aca="true" t="shared" si="65" ref="J569:J630">IF(I570="Less(-)",-1,1)</f>
        <v>1</v>
      </c>
      <c r="K570" s="50" t="s">
        <v>39</v>
      </c>
      <c r="L570" s="50" t="s">
        <v>4</v>
      </c>
      <c r="M570" s="53"/>
      <c r="N570" s="50"/>
      <c r="O570" s="50"/>
      <c r="P570" s="54"/>
      <c r="Q570" s="50"/>
      <c r="R570" s="50"/>
      <c r="S570" s="54"/>
      <c r="T570" s="54"/>
      <c r="U570" s="54"/>
      <c r="V570" s="54"/>
      <c r="W570" s="54"/>
      <c r="X570" s="54"/>
      <c r="Y570" s="54"/>
      <c r="Z570" s="54"/>
      <c r="AA570" s="54"/>
      <c r="AB570" s="54"/>
      <c r="AC570" s="54"/>
      <c r="AD570" s="54"/>
      <c r="AE570" s="54"/>
      <c r="AF570" s="54"/>
      <c r="AG570" s="54"/>
      <c r="AH570" s="54"/>
      <c r="AI570" s="54"/>
      <c r="AJ570" s="54"/>
      <c r="AK570" s="54"/>
      <c r="AL570" s="54"/>
      <c r="AM570" s="54"/>
      <c r="AN570" s="54"/>
      <c r="AO570" s="54"/>
      <c r="AP570" s="54"/>
      <c r="AQ570" s="54"/>
      <c r="AR570" s="54"/>
      <c r="AS570" s="54"/>
      <c r="AT570" s="54"/>
      <c r="AU570" s="54"/>
      <c r="AV570" s="54"/>
      <c r="AW570" s="54"/>
      <c r="AX570" s="54"/>
      <c r="AY570" s="54"/>
      <c r="AZ570" s="54"/>
      <c r="BA570" s="42">
        <f t="shared" si="64"/>
        <v>1732</v>
      </c>
      <c r="BB570" s="55">
        <f aca="true" t="shared" si="66" ref="BB570:BB587">BA570+SUM(N570:AZ570)</f>
        <v>1732</v>
      </c>
      <c r="BC570" s="56" t="str">
        <f aca="true" t="shared" si="67" ref="BC570:BC587">SpellNumber(L570,BB570)</f>
        <v>INR  One Thousand Seven Hundred &amp; Thirty Two  Only</v>
      </c>
      <c r="IA570" s="1">
        <v>18.2</v>
      </c>
      <c r="IB570" s="1" t="s">
        <v>735</v>
      </c>
      <c r="IC570" s="1" t="s">
        <v>1008</v>
      </c>
      <c r="ID570" s="1">
        <v>6</v>
      </c>
      <c r="IE570" s="3" t="s">
        <v>70</v>
      </c>
    </row>
    <row r="571" spans="1:239" ht="42.75">
      <c r="A571" s="67">
        <v>18.21</v>
      </c>
      <c r="B571" s="68" t="s">
        <v>736</v>
      </c>
      <c r="C571" s="39" t="s">
        <v>1009</v>
      </c>
      <c r="D571" s="69">
        <v>6</v>
      </c>
      <c r="E571" s="70" t="s">
        <v>70</v>
      </c>
      <c r="F571" s="71">
        <v>253.44</v>
      </c>
      <c r="G571" s="66">
        <v>8735</v>
      </c>
      <c r="H571" s="50"/>
      <c r="I571" s="51" t="s">
        <v>38</v>
      </c>
      <c r="J571" s="52">
        <f t="shared" si="65"/>
        <v>1</v>
      </c>
      <c r="K571" s="50" t="s">
        <v>39</v>
      </c>
      <c r="L571" s="50" t="s">
        <v>4</v>
      </c>
      <c r="M571" s="53"/>
      <c r="N571" s="50"/>
      <c r="O571" s="50"/>
      <c r="P571" s="54"/>
      <c r="Q571" s="50"/>
      <c r="R571" s="50"/>
      <c r="S571" s="54"/>
      <c r="T571" s="54"/>
      <c r="U571" s="54"/>
      <c r="V571" s="54"/>
      <c r="W571" s="54"/>
      <c r="X571" s="54"/>
      <c r="Y571" s="54"/>
      <c r="Z571" s="54"/>
      <c r="AA571" s="54"/>
      <c r="AB571" s="54"/>
      <c r="AC571" s="54"/>
      <c r="AD571" s="54"/>
      <c r="AE571" s="54"/>
      <c r="AF571" s="54"/>
      <c r="AG571" s="54"/>
      <c r="AH571" s="54"/>
      <c r="AI571" s="54"/>
      <c r="AJ571" s="54"/>
      <c r="AK571" s="54"/>
      <c r="AL571" s="54"/>
      <c r="AM571" s="54"/>
      <c r="AN571" s="54"/>
      <c r="AO571" s="54"/>
      <c r="AP571" s="54"/>
      <c r="AQ571" s="54"/>
      <c r="AR571" s="54"/>
      <c r="AS571" s="54"/>
      <c r="AT571" s="54"/>
      <c r="AU571" s="54"/>
      <c r="AV571" s="54"/>
      <c r="AW571" s="54"/>
      <c r="AX571" s="54"/>
      <c r="AY571" s="54"/>
      <c r="AZ571" s="54"/>
      <c r="BA571" s="42">
        <f aca="true" t="shared" si="68" ref="BA571:BA587">ROUND(total_amount_ba($B$2,$D$2,D571,F571,J571,K571,M571),0)</f>
        <v>1521</v>
      </c>
      <c r="BB571" s="55">
        <f t="shared" si="66"/>
        <v>1521</v>
      </c>
      <c r="BC571" s="56" t="str">
        <f t="shared" si="67"/>
        <v>INR  One Thousand Five Hundred &amp; Twenty One  Only</v>
      </c>
      <c r="IA571" s="1">
        <v>18.21</v>
      </c>
      <c r="IB571" s="1" t="s">
        <v>736</v>
      </c>
      <c r="IC571" s="1" t="s">
        <v>1009</v>
      </c>
      <c r="ID571" s="1">
        <v>6</v>
      </c>
      <c r="IE571" s="3" t="s">
        <v>70</v>
      </c>
    </row>
    <row r="572" spans="1:239" ht="85.5">
      <c r="A572" s="67">
        <v>18.22</v>
      </c>
      <c r="B572" s="68" t="s">
        <v>737</v>
      </c>
      <c r="C572" s="39" t="s">
        <v>1010</v>
      </c>
      <c r="D572" s="69">
        <v>4</v>
      </c>
      <c r="E572" s="70" t="s">
        <v>70</v>
      </c>
      <c r="F572" s="71">
        <v>394.16</v>
      </c>
      <c r="G572" s="40"/>
      <c r="H572" s="24"/>
      <c r="I572" s="47" t="s">
        <v>38</v>
      </c>
      <c r="J572" s="48">
        <f t="shared" si="65"/>
        <v>1</v>
      </c>
      <c r="K572" s="24" t="s">
        <v>39</v>
      </c>
      <c r="L572" s="24" t="s">
        <v>4</v>
      </c>
      <c r="M572" s="41"/>
      <c r="N572" s="24"/>
      <c r="O572" s="24"/>
      <c r="P572" s="46"/>
      <c r="Q572" s="24"/>
      <c r="R572" s="24"/>
      <c r="S572" s="46"/>
      <c r="T572" s="46"/>
      <c r="U572" s="46"/>
      <c r="V572" s="46"/>
      <c r="W572" s="46"/>
      <c r="X572" s="46"/>
      <c r="Y572" s="46"/>
      <c r="Z572" s="46"/>
      <c r="AA572" s="46"/>
      <c r="AB572" s="46"/>
      <c r="AC572" s="46"/>
      <c r="AD572" s="46"/>
      <c r="AE572" s="46"/>
      <c r="AF572" s="46"/>
      <c r="AG572" s="46"/>
      <c r="AH572" s="46"/>
      <c r="AI572" s="46"/>
      <c r="AJ572" s="46"/>
      <c r="AK572" s="46"/>
      <c r="AL572" s="46"/>
      <c r="AM572" s="46"/>
      <c r="AN572" s="46"/>
      <c r="AO572" s="46"/>
      <c r="AP572" s="46"/>
      <c r="AQ572" s="46"/>
      <c r="AR572" s="46"/>
      <c r="AS572" s="46"/>
      <c r="AT572" s="46"/>
      <c r="AU572" s="46"/>
      <c r="AV572" s="46"/>
      <c r="AW572" s="46"/>
      <c r="AX572" s="46"/>
      <c r="AY572" s="46"/>
      <c r="AZ572" s="59"/>
      <c r="BA572" s="42">
        <f t="shared" si="68"/>
        <v>1577</v>
      </c>
      <c r="BB572" s="60">
        <f t="shared" si="66"/>
        <v>1577</v>
      </c>
      <c r="BC572" s="56" t="str">
        <f t="shared" si="67"/>
        <v>INR  One Thousand Five Hundred &amp; Seventy Seven  Only</v>
      </c>
      <c r="IA572" s="1">
        <v>18.22</v>
      </c>
      <c r="IB572" s="1" t="s">
        <v>737</v>
      </c>
      <c r="IC572" s="1" t="s">
        <v>1010</v>
      </c>
      <c r="ID572" s="1">
        <v>4</v>
      </c>
      <c r="IE572" s="3" t="s">
        <v>70</v>
      </c>
    </row>
    <row r="573" spans="1:237" ht="57">
      <c r="A573" s="67">
        <v>18.23</v>
      </c>
      <c r="B573" s="68" t="s">
        <v>738</v>
      </c>
      <c r="C573" s="39" t="s">
        <v>1011</v>
      </c>
      <c r="D573" s="79"/>
      <c r="E573" s="79"/>
      <c r="F573" s="79"/>
      <c r="G573" s="79"/>
      <c r="H573" s="79"/>
      <c r="I573" s="79"/>
      <c r="J573" s="79"/>
      <c r="K573" s="79"/>
      <c r="L573" s="79"/>
      <c r="M573" s="79"/>
      <c r="N573" s="79"/>
      <c r="O573" s="79"/>
      <c r="P573" s="79"/>
      <c r="Q573" s="79"/>
      <c r="R573" s="79"/>
      <c r="S573" s="79"/>
      <c r="T573" s="79"/>
      <c r="U573" s="79"/>
      <c r="V573" s="79"/>
      <c r="W573" s="79"/>
      <c r="X573" s="79"/>
      <c r="Y573" s="79"/>
      <c r="Z573" s="79"/>
      <c r="AA573" s="79"/>
      <c r="AB573" s="79"/>
      <c r="AC573" s="79"/>
      <c r="AD573" s="79"/>
      <c r="AE573" s="79"/>
      <c r="AF573" s="79"/>
      <c r="AG573" s="79"/>
      <c r="AH573" s="79"/>
      <c r="AI573" s="79"/>
      <c r="AJ573" s="79"/>
      <c r="AK573" s="79"/>
      <c r="AL573" s="79"/>
      <c r="AM573" s="79"/>
      <c r="AN573" s="79"/>
      <c r="AO573" s="79"/>
      <c r="AP573" s="79"/>
      <c r="AQ573" s="79"/>
      <c r="AR573" s="79"/>
      <c r="AS573" s="79"/>
      <c r="AT573" s="79"/>
      <c r="AU573" s="79"/>
      <c r="AV573" s="79"/>
      <c r="AW573" s="79"/>
      <c r="AX573" s="79"/>
      <c r="AY573" s="79"/>
      <c r="AZ573" s="79"/>
      <c r="BA573" s="79"/>
      <c r="BB573" s="79"/>
      <c r="BC573" s="79"/>
      <c r="IA573" s="1">
        <v>18.23</v>
      </c>
      <c r="IB573" s="1" t="s">
        <v>738</v>
      </c>
      <c r="IC573" s="1" t="s">
        <v>1011</v>
      </c>
    </row>
    <row r="574" spans="1:239" ht="28.5">
      <c r="A574" s="67">
        <v>18.24</v>
      </c>
      <c r="B574" s="68" t="s">
        <v>739</v>
      </c>
      <c r="C574" s="39" t="s">
        <v>1012</v>
      </c>
      <c r="D574" s="69">
        <v>7</v>
      </c>
      <c r="E574" s="70" t="s">
        <v>70</v>
      </c>
      <c r="F574" s="71">
        <v>77.81</v>
      </c>
      <c r="G574" s="66">
        <v>20610</v>
      </c>
      <c r="H574" s="50"/>
      <c r="I574" s="51" t="s">
        <v>38</v>
      </c>
      <c r="J574" s="52">
        <f t="shared" si="65"/>
        <v>1</v>
      </c>
      <c r="K574" s="50" t="s">
        <v>39</v>
      </c>
      <c r="L574" s="50" t="s">
        <v>4</v>
      </c>
      <c r="M574" s="53"/>
      <c r="N574" s="50"/>
      <c r="O574" s="50"/>
      <c r="P574" s="54"/>
      <c r="Q574" s="50"/>
      <c r="R574" s="50"/>
      <c r="S574" s="54"/>
      <c r="T574" s="54"/>
      <c r="U574" s="54"/>
      <c r="V574" s="54"/>
      <c r="W574" s="54"/>
      <c r="X574" s="54"/>
      <c r="Y574" s="54"/>
      <c r="Z574" s="54"/>
      <c r="AA574" s="54"/>
      <c r="AB574" s="54"/>
      <c r="AC574" s="54"/>
      <c r="AD574" s="54"/>
      <c r="AE574" s="54"/>
      <c r="AF574" s="54"/>
      <c r="AG574" s="54"/>
      <c r="AH574" s="54"/>
      <c r="AI574" s="54"/>
      <c r="AJ574" s="54"/>
      <c r="AK574" s="54"/>
      <c r="AL574" s="54"/>
      <c r="AM574" s="54"/>
      <c r="AN574" s="54"/>
      <c r="AO574" s="54"/>
      <c r="AP574" s="54"/>
      <c r="AQ574" s="54"/>
      <c r="AR574" s="54"/>
      <c r="AS574" s="54"/>
      <c r="AT574" s="54"/>
      <c r="AU574" s="54"/>
      <c r="AV574" s="54"/>
      <c r="AW574" s="54"/>
      <c r="AX574" s="54"/>
      <c r="AY574" s="54"/>
      <c r="AZ574" s="54"/>
      <c r="BA574" s="42">
        <f t="shared" si="68"/>
        <v>545</v>
      </c>
      <c r="BB574" s="55">
        <f t="shared" si="66"/>
        <v>545</v>
      </c>
      <c r="BC574" s="56" t="str">
        <f t="shared" si="67"/>
        <v>INR  Five Hundred &amp; Forty Five  Only</v>
      </c>
      <c r="IA574" s="1">
        <v>18.24</v>
      </c>
      <c r="IB574" s="1" t="s">
        <v>739</v>
      </c>
      <c r="IC574" s="1" t="s">
        <v>1012</v>
      </c>
      <c r="ID574" s="1">
        <v>7</v>
      </c>
      <c r="IE574" s="3" t="s">
        <v>70</v>
      </c>
    </row>
    <row r="575" spans="1:239" ht="28.5">
      <c r="A575" s="67">
        <v>18.25</v>
      </c>
      <c r="B575" s="68" t="s">
        <v>1180</v>
      </c>
      <c r="C575" s="39" t="s">
        <v>1013</v>
      </c>
      <c r="D575" s="69">
        <v>7</v>
      </c>
      <c r="E575" s="70" t="s">
        <v>70</v>
      </c>
      <c r="F575" s="71">
        <v>80.88</v>
      </c>
      <c r="G575" s="40"/>
      <c r="H575" s="24"/>
      <c r="I575" s="47" t="s">
        <v>38</v>
      </c>
      <c r="J575" s="48">
        <f t="shared" si="65"/>
        <v>1</v>
      </c>
      <c r="K575" s="24" t="s">
        <v>39</v>
      </c>
      <c r="L575" s="24" t="s">
        <v>4</v>
      </c>
      <c r="M575" s="41"/>
      <c r="N575" s="24"/>
      <c r="O575" s="24"/>
      <c r="P575" s="46"/>
      <c r="Q575" s="24"/>
      <c r="R575" s="24"/>
      <c r="S575" s="46"/>
      <c r="T575" s="46"/>
      <c r="U575" s="46"/>
      <c r="V575" s="46"/>
      <c r="W575" s="46"/>
      <c r="X575" s="46"/>
      <c r="Y575" s="46"/>
      <c r="Z575" s="46"/>
      <c r="AA575" s="46"/>
      <c r="AB575" s="46"/>
      <c r="AC575" s="46"/>
      <c r="AD575" s="46"/>
      <c r="AE575" s="46"/>
      <c r="AF575" s="46"/>
      <c r="AG575" s="46"/>
      <c r="AH575" s="46"/>
      <c r="AI575" s="46"/>
      <c r="AJ575" s="46"/>
      <c r="AK575" s="46"/>
      <c r="AL575" s="46"/>
      <c r="AM575" s="46"/>
      <c r="AN575" s="46"/>
      <c r="AO575" s="46"/>
      <c r="AP575" s="46"/>
      <c r="AQ575" s="46"/>
      <c r="AR575" s="46"/>
      <c r="AS575" s="46"/>
      <c r="AT575" s="46"/>
      <c r="AU575" s="46"/>
      <c r="AV575" s="46"/>
      <c r="AW575" s="46"/>
      <c r="AX575" s="46"/>
      <c r="AY575" s="46"/>
      <c r="AZ575" s="59"/>
      <c r="BA575" s="42">
        <f t="shared" si="68"/>
        <v>566</v>
      </c>
      <c r="BB575" s="60">
        <f t="shared" si="66"/>
        <v>566</v>
      </c>
      <c r="BC575" s="56" t="str">
        <f t="shared" si="67"/>
        <v>INR  Five Hundred &amp; Sixty Six  Only</v>
      </c>
      <c r="IA575" s="1">
        <v>18.25</v>
      </c>
      <c r="IB575" s="1" t="s">
        <v>1180</v>
      </c>
      <c r="IC575" s="1" t="s">
        <v>1013</v>
      </c>
      <c r="ID575" s="1">
        <v>7</v>
      </c>
      <c r="IE575" s="3" t="s">
        <v>70</v>
      </c>
    </row>
    <row r="576" spans="1:239" ht="256.5">
      <c r="A576" s="67">
        <v>18.26</v>
      </c>
      <c r="B576" s="68" t="s">
        <v>740</v>
      </c>
      <c r="C576" s="39" t="s">
        <v>1014</v>
      </c>
      <c r="D576" s="69">
        <v>7</v>
      </c>
      <c r="E576" s="70" t="s">
        <v>120</v>
      </c>
      <c r="F576" s="71">
        <v>491.75</v>
      </c>
      <c r="G576" s="66">
        <v>20610</v>
      </c>
      <c r="H576" s="50"/>
      <c r="I576" s="51" t="s">
        <v>38</v>
      </c>
      <c r="J576" s="52">
        <f t="shared" si="65"/>
        <v>1</v>
      </c>
      <c r="K576" s="50" t="s">
        <v>39</v>
      </c>
      <c r="L576" s="50" t="s">
        <v>4</v>
      </c>
      <c r="M576" s="53"/>
      <c r="N576" s="50"/>
      <c r="O576" s="50"/>
      <c r="P576" s="54"/>
      <c r="Q576" s="50"/>
      <c r="R576" s="50"/>
      <c r="S576" s="54"/>
      <c r="T576" s="54"/>
      <c r="U576" s="54"/>
      <c r="V576" s="54"/>
      <c r="W576" s="54"/>
      <c r="X576" s="54"/>
      <c r="Y576" s="54"/>
      <c r="Z576" s="54"/>
      <c r="AA576" s="54"/>
      <c r="AB576" s="54"/>
      <c r="AC576" s="54"/>
      <c r="AD576" s="54"/>
      <c r="AE576" s="54"/>
      <c r="AF576" s="54"/>
      <c r="AG576" s="54"/>
      <c r="AH576" s="54"/>
      <c r="AI576" s="54"/>
      <c r="AJ576" s="54"/>
      <c r="AK576" s="54"/>
      <c r="AL576" s="54"/>
      <c r="AM576" s="54"/>
      <c r="AN576" s="54"/>
      <c r="AO576" s="54"/>
      <c r="AP576" s="54"/>
      <c r="AQ576" s="54"/>
      <c r="AR576" s="54"/>
      <c r="AS576" s="54"/>
      <c r="AT576" s="54"/>
      <c r="AU576" s="54"/>
      <c r="AV576" s="54"/>
      <c r="AW576" s="54"/>
      <c r="AX576" s="54"/>
      <c r="AY576" s="54"/>
      <c r="AZ576" s="54"/>
      <c r="BA576" s="42">
        <f t="shared" si="68"/>
        <v>3442</v>
      </c>
      <c r="BB576" s="55">
        <f t="shared" si="66"/>
        <v>3442</v>
      </c>
      <c r="BC576" s="56" t="str">
        <f t="shared" si="67"/>
        <v>INR  Three Thousand Four Hundred &amp; Forty Two  Only</v>
      </c>
      <c r="IA576" s="1">
        <v>18.26</v>
      </c>
      <c r="IB576" s="1" t="s">
        <v>740</v>
      </c>
      <c r="IC576" s="1" t="s">
        <v>1014</v>
      </c>
      <c r="ID576" s="1">
        <v>7</v>
      </c>
      <c r="IE576" s="3" t="s">
        <v>120</v>
      </c>
    </row>
    <row r="577" spans="1:239" ht="156.75">
      <c r="A577" s="67">
        <v>18.27</v>
      </c>
      <c r="B577" s="68" t="s">
        <v>1181</v>
      </c>
      <c r="C577" s="39" t="s">
        <v>1015</v>
      </c>
      <c r="D577" s="69">
        <v>3</v>
      </c>
      <c r="E577" s="70" t="s">
        <v>53</v>
      </c>
      <c r="F577" s="71">
        <v>3981.32</v>
      </c>
      <c r="G577" s="40"/>
      <c r="H577" s="24"/>
      <c r="I577" s="47" t="s">
        <v>38</v>
      </c>
      <c r="J577" s="48">
        <f t="shared" si="65"/>
        <v>1</v>
      </c>
      <c r="K577" s="24" t="s">
        <v>39</v>
      </c>
      <c r="L577" s="24" t="s">
        <v>4</v>
      </c>
      <c r="M577" s="41"/>
      <c r="N577" s="24"/>
      <c r="O577" s="24"/>
      <c r="P577" s="46"/>
      <c r="Q577" s="24"/>
      <c r="R577" s="24"/>
      <c r="S577" s="46"/>
      <c r="T577" s="46"/>
      <c r="U577" s="46"/>
      <c r="V577" s="46"/>
      <c r="W577" s="46"/>
      <c r="X577" s="46"/>
      <c r="Y577" s="46"/>
      <c r="Z577" s="46"/>
      <c r="AA577" s="46"/>
      <c r="AB577" s="46"/>
      <c r="AC577" s="46"/>
      <c r="AD577" s="46"/>
      <c r="AE577" s="46"/>
      <c r="AF577" s="46"/>
      <c r="AG577" s="46"/>
      <c r="AH577" s="46"/>
      <c r="AI577" s="46"/>
      <c r="AJ577" s="46"/>
      <c r="AK577" s="46"/>
      <c r="AL577" s="46"/>
      <c r="AM577" s="46"/>
      <c r="AN577" s="46"/>
      <c r="AO577" s="46"/>
      <c r="AP577" s="46"/>
      <c r="AQ577" s="46"/>
      <c r="AR577" s="46"/>
      <c r="AS577" s="46"/>
      <c r="AT577" s="46"/>
      <c r="AU577" s="46"/>
      <c r="AV577" s="46"/>
      <c r="AW577" s="46"/>
      <c r="AX577" s="46"/>
      <c r="AY577" s="46"/>
      <c r="AZ577" s="59"/>
      <c r="BA577" s="42">
        <f t="shared" si="68"/>
        <v>11944</v>
      </c>
      <c r="BB577" s="60">
        <f t="shared" si="66"/>
        <v>11944</v>
      </c>
      <c r="BC577" s="56" t="str">
        <f t="shared" si="67"/>
        <v>INR  Eleven Thousand Nine Hundred &amp; Forty Four  Only</v>
      </c>
      <c r="IA577" s="1">
        <v>18.27</v>
      </c>
      <c r="IB577" s="1" t="s">
        <v>1181</v>
      </c>
      <c r="IC577" s="1" t="s">
        <v>1015</v>
      </c>
      <c r="ID577" s="1">
        <v>3</v>
      </c>
      <c r="IE577" s="3" t="s">
        <v>53</v>
      </c>
    </row>
    <row r="578" spans="1:237" ht="15.75">
      <c r="A578" s="67">
        <v>19</v>
      </c>
      <c r="B578" s="68" t="s">
        <v>741</v>
      </c>
      <c r="C578" s="39" t="s">
        <v>1016</v>
      </c>
      <c r="D578" s="79"/>
      <c r="E578" s="79"/>
      <c r="F578" s="79"/>
      <c r="G578" s="79"/>
      <c r="H578" s="79"/>
      <c r="I578" s="79"/>
      <c r="J578" s="79"/>
      <c r="K578" s="79"/>
      <c r="L578" s="79"/>
      <c r="M578" s="79"/>
      <c r="N578" s="79"/>
      <c r="O578" s="79"/>
      <c r="P578" s="79"/>
      <c r="Q578" s="79"/>
      <c r="R578" s="79"/>
      <c r="S578" s="79"/>
      <c r="T578" s="79"/>
      <c r="U578" s="79"/>
      <c r="V578" s="79"/>
      <c r="W578" s="79"/>
      <c r="X578" s="79"/>
      <c r="Y578" s="79"/>
      <c r="Z578" s="79"/>
      <c r="AA578" s="79"/>
      <c r="AB578" s="79"/>
      <c r="AC578" s="79"/>
      <c r="AD578" s="79"/>
      <c r="AE578" s="79"/>
      <c r="AF578" s="79"/>
      <c r="AG578" s="79"/>
      <c r="AH578" s="79"/>
      <c r="AI578" s="79"/>
      <c r="AJ578" s="79"/>
      <c r="AK578" s="79"/>
      <c r="AL578" s="79"/>
      <c r="AM578" s="79"/>
      <c r="AN578" s="79"/>
      <c r="AO578" s="79"/>
      <c r="AP578" s="79"/>
      <c r="AQ578" s="79"/>
      <c r="AR578" s="79"/>
      <c r="AS578" s="79"/>
      <c r="AT578" s="79"/>
      <c r="AU578" s="79"/>
      <c r="AV578" s="79"/>
      <c r="AW578" s="79"/>
      <c r="AX578" s="79"/>
      <c r="AY578" s="79"/>
      <c r="AZ578" s="79"/>
      <c r="BA578" s="79"/>
      <c r="BB578" s="79"/>
      <c r="BC578" s="79"/>
      <c r="IA578" s="1">
        <v>19</v>
      </c>
      <c r="IB578" s="1" t="s">
        <v>741</v>
      </c>
      <c r="IC578" s="1" t="s">
        <v>1016</v>
      </c>
    </row>
    <row r="579" spans="1:239" ht="285">
      <c r="A579" s="67">
        <v>19.01</v>
      </c>
      <c r="B579" s="68" t="s">
        <v>1182</v>
      </c>
      <c r="C579" s="39" t="s">
        <v>1017</v>
      </c>
      <c r="D579" s="69">
        <v>7</v>
      </c>
      <c r="E579" s="70" t="s">
        <v>53</v>
      </c>
      <c r="F579" s="71">
        <v>452.95</v>
      </c>
      <c r="G579" s="40"/>
      <c r="H579" s="24"/>
      <c r="I579" s="47" t="s">
        <v>38</v>
      </c>
      <c r="J579" s="48">
        <f t="shared" si="65"/>
        <v>1</v>
      </c>
      <c r="K579" s="24" t="s">
        <v>39</v>
      </c>
      <c r="L579" s="24" t="s">
        <v>4</v>
      </c>
      <c r="M579" s="41"/>
      <c r="N579" s="24"/>
      <c r="O579" s="24"/>
      <c r="P579" s="46"/>
      <c r="Q579" s="24"/>
      <c r="R579" s="24"/>
      <c r="S579" s="46"/>
      <c r="T579" s="46"/>
      <c r="U579" s="46"/>
      <c r="V579" s="46"/>
      <c r="W579" s="46"/>
      <c r="X579" s="46"/>
      <c r="Y579" s="46"/>
      <c r="Z579" s="46"/>
      <c r="AA579" s="46"/>
      <c r="AB579" s="46"/>
      <c r="AC579" s="46"/>
      <c r="AD579" s="46"/>
      <c r="AE579" s="46"/>
      <c r="AF579" s="46"/>
      <c r="AG579" s="46"/>
      <c r="AH579" s="46"/>
      <c r="AI579" s="46"/>
      <c r="AJ579" s="46"/>
      <c r="AK579" s="46"/>
      <c r="AL579" s="46"/>
      <c r="AM579" s="46"/>
      <c r="AN579" s="46"/>
      <c r="AO579" s="46"/>
      <c r="AP579" s="46"/>
      <c r="AQ579" s="46"/>
      <c r="AR579" s="46"/>
      <c r="AS579" s="46"/>
      <c r="AT579" s="46"/>
      <c r="AU579" s="46"/>
      <c r="AV579" s="46"/>
      <c r="AW579" s="46"/>
      <c r="AX579" s="46"/>
      <c r="AY579" s="46"/>
      <c r="AZ579" s="59"/>
      <c r="BA579" s="42">
        <f t="shared" si="68"/>
        <v>3171</v>
      </c>
      <c r="BB579" s="60">
        <f t="shared" si="66"/>
        <v>3171</v>
      </c>
      <c r="BC579" s="56" t="str">
        <f t="shared" si="67"/>
        <v>INR  Three Thousand One Hundred &amp; Seventy One  Only</v>
      </c>
      <c r="IA579" s="1">
        <v>19.01</v>
      </c>
      <c r="IB579" s="1" t="s">
        <v>1182</v>
      </c>
      <c r="IC579" s="1" t="s">
        <v>1017</v>
      </c>
      <c r="ID579" s="1">
        <v>7</v>
      </c>
      <c r="IE579" s="3" t="s">
        <v>53</v>
      </c>
    </row>
    <row r="580" spans="1:237" ht="409.5">
      <c r="A580" s="67">
        <v>19.02</v>
      </c>
      <c r="B580" s="68" t="s">
        <v>742</v>
      </c>
      <c r="C580" s="39" t="s">
        <v>1018</v>
      </c>
      <c r="D580" s="79"/>
      <c r="E580" s="79"/>
      <c r="F580" s="79"/>
      <c r="G580" s="79"/>
      <c r="H580" s="79"/>
      <c r="I580" s="79"/>
      <c r="J580" s="79"/>
      <c r="K580" s="79"/>
      <c r="L580" s="79"/>
      <c r="M580" s="79"/>
      <c r="N580" s="79"/>
      <c r="O580" s="79"/>
      <c r="P580" s="79"/>
      <c r="Q580" s="79"/>
      <c r="R580" s="79"/>
      <c r="S580" s="79"/>
      <c r="T580" s="79"/>
      <c r="U580" s="79"/>
      <c r="V580" s="79"/>
      <c r="W580" s="79"/>
      <c r="X580" s="79"/>
      <c r="Y580" s="79"/>
      <c r="Z580" s="79"/>
      <c r="AA580" s="79"/>
      <c r="AB580" s="79"/>
      <c r="AC580" s="79"/>
      <c r="AD580" s="79"/>
      <c r="AE580" s="79"/>
      <c r="AF580" s="79"/>
      <c r="AG580" s="79"/>
      <c r="AH580" s="79"/>
      <c r="AI580" s="79"/>
      <c r="AJ580" s="79"/>
      <c r="AK580" s="79"/>
      <c r="AL580" s="79"/>
      <c r="AM580" s="79"/>
      <c r="AN580" s="79"/>
      <c r="AO580" s="79"/>
      <c r="AP580" s="79"/>
      <c r="AQ580" s="79"/>
      <c r="AR580" s="79"/>
      <c r="AS580" s="79"/>
      <c r="AT580" s="79"/>
      <c r="AU580" s="79"/>
      <c r="AV580" s="79"/>
      <c r="AW580" s="79"/>
      <c r="AX580" s="79"/>
      <c r="AY580" s="79"/>
      <c r="AZ580" s="79"/>
      <c r="BA580" s="79"/>
      <c r="BB580" s="79"/>
      <c r="BC580" s="79"/>
      <c r="IA580" s="1">
        <v>19.02</v>
      </c>
      <c r="IB580" s="1" t="s">
        <v>742</v>
      </c>
      <c r="IC580" s="1" t="s">
        <v>1018</v>
      </c>
    </row>
    <row r="581" spans="1:239" ht="57">
      <c r="A581" s="67">
        <v>19.03</v>
      </c>
      <c r="B581" s="68" t="s">
        <v>743</v>
      </c>
      <c r="C581" s="39" t="s">
        <v>1019</v>
      </c>
      <c r="D581" s="69">
        <v>25</v>
      </c>
      <c r="E581" s="70" t="s">
        <v>53</v>
      </c>
      <c r="F581" s="71">
        <v>1335.33</v>
      </c>
      <c r="G581" s="40"/>
      <c r="H581" s="24"/>
      <c r="I581" s="47" t="s">
        <v>38</v>
      </c>
      <c r="J581" s="48">
        <f t="shared" si="65"/>
        <v>1</v>
      </c>
      <c r="K581" s="24" t="s">
        <v>39</v>
      </c>
      <c r="L581" s="24" t="s">
        <v>4</v>
      </c>
      <c r="M581" s="41"/>
      <c r="N581" s="24"/>
      <c r="O581" s="24"/>
      <c r="P581" s="46"/>
      <c r="Q581" s="24"/>
      <c r="R581" s="24"/>
      <c r="S581" s="46"/>
      <c r="T581" s="46"/>
      <c r="U581" s="46"/>
      <c r="V581" s="46"/>
      <c r="W581" s="46"/>
      <c r="X581" s="46"/>
      <c r="Y581" s="46"/>
      <c r="Z581" s="46"/>
      <c r="AA581" s="46"/>
      <c r="AB581" s="46"/>
      <c r="AC581" s="46"/>
      <c r="AD581" s="46"/>
      <c r="AE581" s="46"/>
      <c r="AF581" s="46"/>
      <c r="AG581" s="46"/>
      <c r="AH581" s="46"/>
      <c r="AI581" s="46"/>
      <c r="AJ581" s="46"/>
      <c r="AK581" s="46"/>
      <c r="AL581" s="46"/>
      <c r="AM581" s="46"/>
      <c r="AN581" s="46"/>
      <c r="AO581" s="46"/>
      <c r="AP581" s="46"/>
      <c r="AQ581" s="46"/>
      <c r="AR581" s="46"/>
      <c r="AS581" s="46"/>
      <c r="AT581" s="46"/>
      <c r="AU581" s="46"/>
      <c r="AV581" s="46"/>
      <c r="AW581" s="46"/>
      <c r="AX581" s="46"/>
      <c r="AY581" s="46"/>
      <c r="AZ581" s="59"/>
      <c r="BA581" s="42">
        <f t="shared" si="68"/>
        <v>33383</v>
      </c>
      <c r="BB581" s="60">
        <f t="shared" si="66"/>
        <v>33383</v>
      </c>
      <c r="BC581" s="56" t="str">
        <f t="shared" si="67"/>
        <v>INR  Thirty Three Thousand Three Hundred &amp; Eighty Three  Only</v>
      </c>
      <c r="IA581" s="1">
        <v>19.03</v>
      </c>
      <c r="IB581" s="1" t="s">
        <v>743</v>
      </c>
      <c r="IC581" s="1" t="s">
        <v>1019</v>
      </c>
      <c r="ID581" s="1">
        <v>25</v>
      </c>
      <c r="IE581" s="3" t="s">
        <v>53</v>
      </c>
    </row>
    <row r="582" spans="1:237" ht="28.5">
      <c r="A582" s="67">
        <v>19.04</v>
      </c>
      <c r="B582" s="68" t="s">
        <v>744</v>
      </c>
      <c r="C582" s="39" t="s">
        <v>1020</v>
      </c>
      <c r="D582" s="79"/>
      <c r="E582" s="79"/>
      <c r="F582" s="79"/>
      <c r="G582" s="79"/>
      <c r="H582" s="79"/>
      <c r="I582" s="79"/>
      <c r="J582" s="79"/>
      <c r="K582" s="79"/>
      <c r="L582" s="79"/>
      <c r="M582" s="79"/>
      <c r="N582" s="79"/>
      <c r="O582" s="79"/>
      <c r="P582" s="79"/>
      <c r="Q582" s="79"/>
      <c r="R582" s="79"/>
      <c r="S582" s="79"/>
      <c r="T582" s="79"/>
      <c r="U582" s="79"/>
      <c r="V582" s="79"/>
      <c r="W582" s="79"/>
      <c r="X582" s="79"/>
      <c r="Y582" s="79"/>
      <c r="Z582" s="79"/>
      <c r="AA582" s="79"/>
      <c r="AB582" s="79"/>
      <c r="AC582" s="79"/>
      <c r="AD582" s="79"/>
      <c r="AE582" s="79"/>
      <c r="AF582" s="79"/>
      <c r="AG582" s="79"/>
      <c r="AH582" s="79"/>
      <c r="AI582" s="79"/>
      <c r="AJ582" s="79"/>
      <c r="AK582" s="79"/>
      <c r="AL582" s="79"/>
      <c r="AM582" s="79"/>
      <c r="AN582" s="79"/>
      <c r="AO582" s="79"/>
      <c r="AP582" s="79"/>
      <c r="AQ582" s="79"/>
      <c r="AR582" s="79"/>
      <c r="AS582" s="79"/>
      <c r="AT582" s="79"/>
      <c r="AU582" s="79"/>
      <c r="AV582" s="79"/>
      <c r="AW582" s="79"/>
      <c r="AX582" s="79"/>
      <c r="AY582" s="79"/>
      <c r="AZ582" s="79"/>
      <c r="BA582" s="79"/>
      <c r="BB582" s="79"/>
      <c r="BC582" s="79"/>
      <c r="IA582" s="1">
        <v>19.04</v>
      </c>
      <c r="IB582" s="1" t="s">
        <v>744</v>
      </c>
      <c r="IC582" s="1" t="s">
        <v>1020</v>
      </c>
    </row>
    <row r="583" spans="1:239" ht="57">
      <c r="A583" s="67">
        <v>19.05</v>
      </c>
      <c r="B583" s="68" t="s">
        <v>745</v>
      </c>
      <c r="C583" s="39" t="s">
        <v>1021</v>
      </c>
      <c r="D583" s="69">
        <v>2</v>
      </c>
      <c r="E583" s="70" t="s">
        <v>69</v>
      </c>
      <c r="F583" s="71">
        <v>6585.48</v>
      </c>
      <c r="G583" s="66">
        <v>37800</v>
      </c>
      <c r="H583" s="50"/>
      <c r="I583" s="51" t="s">
        <v>38</v>
      </c>
      <c r="J583" s="52">
        <f t="shared" si="65"/>
        <v>1</v>
      </c>
      <c r="K583" s="50" t="s">
        <v>39</v>
      </c>
      <c r="L583" s="50" t="s">
        <v>4</v>
      </c>
      <c r="M583" s="53"/>
      <c r="N583" s="50"/>
      <c r="O583" s="50"/>
      <c r="P583" s="54"/>
      <c r="Q583" s="50"/>
      <c r="R583" s="50"/>
      <c r="S583" s="54"/>
      <c r="T583" s="54"/>
      <c r="U583" s="54"/>
      <c r="V583" s="54"/>
      <c r="W583" s="54"/>
      <c r="X583" s="54"/>
      <c r="Y583" s="54"/>
      <c r="Z583" s="54"/>
      <c r="AA583" s="54"/>
      <c r="AB583" s="54"/>
      <c r="AC583" s="54"/>
      <c r="AD583" s="54"/>
      <c r="AE583" s="54"/>
      <c r="AF583" s="54"/>
      <c r="AG583" s="54"/>
      <c r="AH583" s="54"/>
      <c r="AI583" s="54"/>
      <c r="AJ583" s="54"/>
      <c r="AK583" s="54"/>
      <c r="AL583" s="54"/>
      <c r="AM583" s="54"/>
      <c r="AN583" s="54"/>
      <c r="AO583" s="54"/>
      <c r="AP583" s="54"/>
      <c r="AQ583" s="54"/>
      <c r="AR583" s="54"/>
      <c r="AS583" s="54"/>
      <c r="AT583" s="54"/>
      <c r="AU583" s="54"/>
      <c r="AV583" s="54"/>
      <c r="AW583" s="54"/>
      <c r="AX583" s="54"/>
      <c r="AY583" s="54"/>
      <c r="AZ583" s="54"/>
      <c r="BA583" s="42">
        <f t="shared" si="68"/>
        <v>13171</v>
      </c>
      <c r="BB583" s="55">
        <f t="shared" si="66"/>
        <v>13171</v>
      </c>
      <c r="BC583" s="56" t="str">
        <f t="shared" si="67"/>
        <v>INR  Thirteen Thousand One Hundred &amp; Seventy One  Only</v>
      </c>
      <c r="IA583" s="1">
        <v>19.05</v>
      </c>
      <c r="IB583" s="1" t="s">
        <v>745</v>
      </c>
      <c r="IC583" s="1" t="s">
        <v>1021</v>
      </c>
      <c r="ID583" s="1">
        <v>2</v>
      </c>
      <c r="IE583" s="3" t="s">
        <v>69</v>
      </c>
    </row>
    <row r="584" spans="1:239" ht="57">
      <c r="A584" s="67">
        <v>19.06</v>
      </c>
      <c r="B584" s="68" t="s">
        <v>746</v>
      </c>
      <c r="C584" s="39" t="s">
        <v>1022</v>
      </c>
      <c r="D584" s="69">
        <v>1</v>
      </c>
      <c r="E584" s="70" t="s">
        <v>69</v>
      </c>
      <c r="F584" s="71">
        <v>12517.09</v>
      </c>
      <c r="G584" s="40"/>
      <c r="H584" s="24"/>
      <c r="I584" s="47" t="s">
        <v>38</v>
      </c>
      <c r="J584" s="48">
        <f t="shared" si="65"/>
        <v>1</v>
      </c>
      <c r="K584" s="24" t="s">
        <v>39</v>
      </c>
      <c r="L584" s="24" t="s">
        <v>4</v>
      </c>
      <c r="M584" s="41"/>
      <c r="N584" s="24"/>
      <c r="O584" s="24"/>
      <c r="P584" s="46"/>
      <c r="Q584" s="24"/>
      <c r="R584" s="24"/>
      <c r="S584" s="46"/>
      <c r="T584" s="46"/>
      <c r="U584" s="46"/>
      <c r="V584" s="46"/>
      <c r="W584" s="46"/>
      <c r="X584" s="46"/>
      <c r="Y584" s="46"/>
      <c r="Z584" s="46"/>
      <c r="AA584" s="46"/>
      <c r="AB584" s="46"/>
      <c r="AC584" s="46"/>
      <c r="AD584" s="46"/>
      <c r="AE584" s="46"/>
      <c r="AF584" s="46"/>
      <c r="AG584" s="46"/>
      <c r="AH584" s="46"/>
      <c r="AI584" s="46"/>
      <c r="AJ584" s="46"/>
      <c r="AK584" s="46"/>
      <c r="AL584" s="46"/>
      <c r="AM584" s="46"/>
      <c r="AN584" s="46"/>
      <c r="AO584" s="46"/>
      <c r="AP584" s="46"/>
      <c r="AQ584" s="46"/>
      <c r="AR584" s="46"/>
      <c r="AS584" s="46"/>
      <c r="AT584" s="46"/>
      <c r="AU584" s="46"/>
      <c r="AV584" s="46"/>
      <c r="AW584" s="46"/>
      <c r="AX584" s="46"/>
      <c r="AY584" s="46"/>
      <c r="AZ584" s="59"/>
      <c r="BA584" s="42">
        <f t="shared" si="68"/>
        <v>12517</v>
      </c>
      <c r="BB584" s="60">
        <f t="shared" si="66"/>
        <v>12517</v>
      </c>
      <c r="BC584" s="56" t="str">
        <f t="shared" si="67"/>
        <v>INR  Twelve Thousand Five Hundred &amp; Seventeen  Only</v>
      </c>
      <c r="IA584" s="1">
        <v>19.06</v>
      </c>
      <c r="IB584" s="1" t="s">
        <v>746</v>
      </c>
      <c r="IC584" s="1" t="s">
        <v>1022</v>
      </c>
      <c r="ID584" s="1">
        <v>1</v>
      </c>
      <c r="IE584" s="3" t="s">
        <v>69</v>
      </c>
    </row>
    <row r="585" spans="1:237" ht="28.5">
      <c r="A585" s="67">
        <v>20</v>
      </c>
      <c r="B585" s="68" t="s">
        <v>747</v>
      </c>
      <c r="C585" s="39" t="s">
        <v>1023</v>
      </c>
      <c r="D585" s="79"/>
      <c r="E585" s="79"/>
      <c r="F585" s="79"/>
      <c r="G585" s="79"/>
      <c r="H585" s="79"/>
      <c r="I585" s="79"/>
      <c r="J585" s="79"/>
      <c r="K585" s="79"/>
      <c r="L585" s="79"/>
      <c r="M585" s="79"/>
      <c r="N585" s="79"/>
      <c r="O585" s="79"/>
      <c r="P585" s="79"/>
      <c r="Q585" s="79"/>
      <c r="R585" s="79"/>
      <c r="S585" s="79"/>
      <c r="T585" s="79"/>
      <c r="U585" s="79"/>
      <c r="V585" s="79"/>
      <c r="W585" s="79"/>
      <c r="X585" s="79"/>
      <c r="Y585" s="79"/>
      <c r="Z585" s="79"/>
      <c r="AA585" s="79"/>
      <c r="AB585" s="79"/>
      <c r="AC585" s="79"/>
      <c r="AD585" s="79"/>
      <c r="AE585" s="79"/>
      <c r="AF585" s="79"/>
      <c r="AG585" s="79"/>
      <c r="AH585" s="79"/>
      <c r="AI585" s="79"/>
      <c r="AJ585" s="79"/>
      <c r="AK585" s="79"/>
      <c r="AL585" s="79"/>
      <c r="AM585" s="79"/>
      <c r="AN585" s="79"/>
      <c r="AO585" s="79"/>
      <c r="AP585" s="79"/>
      <c r="AQ585" s="79"/>
      <c r="AR585" s="79"/>
      <c r="AS585" s="79"/>
      <c r="AT585" s="79"/>
      <c r="AU585" s="79"/>
      <c r="AV585" s="79"/>
      <c r="AW585" s="79"/>
      <c r="AX585" s="79"/>
      <c r="AY585" s="79"/>
      <c r="AZ585" s="79"/>
      <c r="BA585" s="79"/>
      <c r="BB585" s="79"/>
      <c r="BC585" s="79"/>
      <c r="IA585" s="1">
        <v>20</v>
      </c>
      <c r="IB585" s="1" t="s">
        <v>747</v>
      </c>
      <c r="IC585" s="1" t="s">
        <v>1023</v>
      </c>
    </row>
    <row r="586" spans="1:239" ht="409.5">
      <c r="A586" s="67">
        <v>20.01</v>
      </c>
      <c r="B586" s="68" t="s">
        <v>748</v>
      </c>
      <c r="C586" s="39" t="s">
        <v>1024</v>
      </c>
      <c r="D586" s="69">
        <v>3</v>
      </c>
      <c r="E586" s="70" t="s">
        <v>53</v>
      </c>
      <c r="F586" s="71">
        <v>2728.05</v>
      </c>
      <c r="G586" s="66">
        <v>37800</v>
      </c>
      <c r="H586" s="50"/>
      <c r="I586" s="51" t="s">
        <v>38</v>
      </c>
      <c r="J586" s="52">
        <f t="shared" si="65"/>
        <v>1</v>
      </c>
      <c r="K586" s="50" t="s">
        <v>39</v>
      </c>
      <c r="L586" s="50" t="s">
        <v>4</v>
      </c>
      <c r="M586" s="53"/>
      <c r="N586" s="50"/>
      <c r="O586" s="50"/>
      <c r="P586" s="54"/>
      <c r="Q586" s="50"/>
      <c r="R586" s="50"/>
      <c r="S586" s="54"/>
      <c r="T586" s="54"/>
      <c r="U586" s="54"/>
      <c r="V586" s="54"/>
      <c r="W586" s="54"/>
      <c r="X586" s="54"/>
      <c r="Y586" s="54"/>
      <c r="Z586" s="54"/>
      <c r="AA586" s="54"/>
      <c r="AB586" s="54"/>
      <c r="AC586" s="54"/>
      <c r="AD586" s="54"/>
      <c r="AE586" s="54"/>
      <c r="AF586" s="54"/>
      <c r="AG586" s="54"/>
      <c r="AH586" s="54"/>
      <c r="AI586" s="54"/>
      <c r="AJ586" s="54"/>
      <c r="AK586" s="54"/>
      <c r="AL586" s="54"/>
      <c r="AM586" s="54"/>
      <c r="AN586" s="54"/>
      <c r="AO586" s="54"/>
      <c r="AP586" s="54"/>
      <c r="AQ586" s="54"/>
      <c r="AR586" s="54"/>
      <c r="AS586" s="54"/>
      <c r="AT586" s="54"/>
      <c r="AU586" s="54"/>
      <c r="AV586" s="54"/>
      <c r="AW586" s="54"/>
      <c r="AX586" s="54"/>
      <c r="AY586" s="54"/>
      <c r="AZ586" s="54"/>
      <c r="BA586" s="42">
        <f t="shared" si="68"/>
        <v>8184</v>
      </c>
      <c r="BB586" s="55">
        <f t="shared" si="66"/>
        <v>8184</v>
      </c>
      <c r="BC586" s="56" t="str">
        <f t="shared" si="67"/>
        <v>INR  Eight Thousand One Hundred &amp; Eighty Four  Only</v>
      </c>
      <c r="IA586" s="1">
        <v>20.01</v>
      </c>
      <c r="IB586" s="1" t="s">
        <v>748</v>
      </c>
      <c r="IC586" s="1" t="s">
        <v>1024</v>
      </c>
      <c r="ID586" s="1">
        <v>3</v>
      </c>
      <c r="IE586" s="3" t="s">
        <v>53</v>
      </c>
    </row>
    <row r="587" spans="1:237" ht="15.75">
      <c r="A587" s="67">
        <v>21</v>
      </c>
      <c r="B587" s="68" t="s">
        <v>749</v>
      </c>
      <c r="C587" s="39" t="s">
        <v>1025</v>
      </c>
      <c r="D587" s="79"/>
      <c r="E587" s="79"/>
      <c r="F587" s="79"/>
      <c r="G587" s="79"/>
      <c r="H587" s="79"/>
      <c r="I587" s="79"/>
      <c r="J587" s="79"/>
      <c r="K587" s="79"/>
      <c r="L587" s="79"/>
      <c r="M587" s="79"/>
      <c r="N587" s="79"/>
      <c r="O587" s="79"/>
      <c r="P587" s="79"/>
      <c r="Q587" s="79"/>
      <c r="R587" s="79"/>
      <c r="S587" s="79"/>
      <c r="T587" s="79"/>
      <c r="U587" s="79"/>
      <c r="V587" s="79"/>
      <c r="W587" s="79"/>
      <c r="X587" s="79"/>
      <c r="Y587" s="79"/>
      <c r="Z587" s="79"/>
      <c r="AA587" s="79"/>
      <c r="AB587" s="79"/>
      <c r="AC587" s="79"/>
      <c r="AD587" s="79"/>
      <c r="AE587" s="79"/>
      <c r="AF587" s="79"/>
      <c r="AG587" s="79"/>
      <c r="AH587" s="79"/>
      <c r="AI587" s="79"/>
      <c r="AJ587" s="79"/>
      <c r="AK587" s="79"/>
      <c r="AL587" s="79"/>
      <c r="AM587" s="79"/>
      <c r="AN587" s="79"/>
      <c r="AO587" s="79"/>
      <c r="AP587" s="79"/>
      <c r="AQ587" s="79"/>
      <c r="AR587" s="79"/>
      <c r="AS587" s="79"/>
      <c r="AT587" s="79"/>
      <c r="AU587" s="79"/>
      <c r="AV587" s="79"/>
      <c r="AW587" s="79"/>
      <c r="AX587" s="79"/>
      <c r="AY587" s="79"/>
      <c r="AZ587" s="79"/>
      <c r="BA587" s="79"/>
      <c r="BB587" s="79"/>
      <c r="BC587" s="79"/>
      <c r="IA587" s="1">
        <v>21</v>
      </c>
      <c r="IB587" s="1" t="s">
        <v>749</v>
      </c>
      <c r="IC587" s="1" t="s">
        <v>1025</v>
      </c>
    </row>
    <row r="588" spans="1:237" ht="171">
      <c r="A588" s="67">
        <v>21.01</v>
      </c>
      <c r="B588" s="68" t="s">
        <v>750</v>
      </c>
      <c r="C588" s="39" t="s">
        <v>1026</v>
      </c>
      <c r="D588" s="79"/>
      <c r="E588" s="79"/>
      <c r="F588" s="79"/>
      <c r="G588" s="79"/>
      <c r="H588" s="79"/>
      <c r="I588" s="79"/>
      <c r="J588" s="79"/>
      <c r="K588" s="79"/>
      <c r="L588" s="79"/>
      <c r="M588" s="79"/>
      <c r="N588" s="79"/>
      <c r="O588" s="79"/>
      <c r="P588" s="79"/>
      <c r="Q588" s="79"/>
      <c r="R588" s="79"/>
      <c r="S588" s="79"/>
      <c r="T588" s="79"/>
      <c r="U588" s="79"/>
      <c r="V588" s="79"/>
      <c r="W588" s="79"/>
      <c r="X588" s="79"/>
      <c r="Y588" s="79"/>
      <c r="Z588" s="79"/>
      <c r="AA588" s="79"/>
      <c r="AB588" s="79"/>
      <c r="AC588" s="79"/>
      <c r="AD588" s="79"/>
      <c r="AE588" s="79"/>
      <c r="AF588" s="79"/>
      <c r="AG588" s="79"/>
      <c r="AH588" s="79"/>
      <c r="AI588" s="79"/>
      <c r="AJ588" s="79"/>
      <c r="AK588" s="79"/>
      <c r="AL588" s="79"/>
      <c r="AM588" s="79"/>
      <c r="AN588" s="79"/>
      <c r="AO588" s="79"/>
      <c r="AP588" s="79"/>
      <c r="AQ588" s="79"/>
      <c r="AR588" s="79"/>
      <c r="AS588" s="79"/>
      <c r="AT588" s="79"/>
      <c r="AU588" s="79"/>
      <c r="AV588" s="79"/>
      <c r="AW588" s="79"/>
      <c r="AX588" s="79"/>
      <c r="AY588" s="79"/>
      <c r="AZ588" s="79"/>
      <c r="BA588" s="79"/>
      <c r="BB588" s="79"/>
      <c r="BC588" s="79"/>
      <c r="IA588" s="1">
        <v>21.01</v>
      </c>
      <c r="IB588" s="1" t="s">
        <v>750</v>
      </c>
      <c r="IC588" s="1" t="s">
        <v>1026</v>
      </c>
    </row>
    <row r="589" spans="1:239" ht="42.75">
      <c r="A589" s="67">
        <v>21.02</v>
      </c>
      <c r="B589" s="68" t="s">
        <v>751</v>
      </c>
      <c r="C589" s="39" t="s">
        <v>1027</v>
      </c>
      <c r="D589" s="69">
        <v>15</v>
      </c>
      <c r="E589" s="70" t="s">
        <v>53</v>
      </c>
      <c r="F589" s="71">
        <v>185.48</v>
      </c>
      <c r="G589" s="61">
        <v>1455</v>
      </c>
      <c r="H589" s="50"/>
      <c r="I589" s="51" t="s">
        <v>38</v>
      </c>
      <c r="J589" s="52">
        <f t="shared" si="65"/>
        <v>1</v>
      </c>
      <c r="K589" s="50" t="s">
        <v>39</v>
      </c>
      <c r="L589" s="50" t="s">
        <v>4</v>
      </c>
      <c r="M589" s="53"/>
      <c r="N589" s="50"/>
      <c r="O589" s="50"/>
      <c r="P589" s="54"/>
      <c r="Q589" s="50"/>
      <c r="R589" s="50"/>
      <c r="S589" s="54"/>
      <c r="T589" s="54"/>
      <c r="U589" s="54"/>
      <c r="V589" s="54"/>
      <c r="W589" s="54"/>
      <c r="X589" s="54"/>
      <c r="Y589" s="54"/>
      <c r="Z589" s="54"/>
      <c r="AA589" s="54"/>
      <c r="AB589" s="54"/>
      <c r="AC589" s="54"/>
      <c r="AD589" s="54"/>
      <c r="AE589" s="54"/>
      <c r="AF589" s="54"/>
      <c r="AG589" s="54"/>
      <c r="AH589" s="54"/>
      <c r="AI589" s="54"/>
      <c r="AJ589" s="54"/>
      <c r="AK589" s="54"/>
      <c r="AL589" s="54"/>
      <c r="AM589" s="54"/>
      <c r="AN589" s="54"/>
      <c r="AO589" s="54"/>
      <c r="AP589" s="54"/>
      <c r="AQ589" s="54"/>
      <c r="AR589" s="54"/>
      <c r="AS589" s="54"/>
      <c r="AT589" s="54"/>
      <c r="AU589" s="54"/>
      <c r="AV589" s="54"/>
      <c r="AW589" s="54"/>
      <c r="AX589" s="54"/>
      <c r="AY589" s="54"/>
      <c r="AZ589" s="54"/>
      <c r="BA589" s="42">
        <f>ROUND(total_amount_ba($B$2,$D$2,D589,F589,J589,K589,M589),0)</f>
        <v>2782</v>
      </c>
      <c r="BB589" s="55">
        <f>BA589+SUM(N589:AZ589)</f>
        <v>2782</v>
      </c>
      <c r="BC589" s="56" t="str">
        <f>SpellNumber(L589,BB589)</f>
        <v>INR  Two Thousand Seven Hundred &amp; Eighty Two  Only</v>
      </c>
      <c r="IA589" s="1">
        <v>21.02</v>
      </c>
      <c r="IB589" s="1" t="s">
        <v>751</v>
      </c>
      <c r="IC589" s="1" t="s">
        <v>1027</v>
      </c>
      <c r="ID589" s="1">
        <v>15</v>
      </c>
      <c r="IE589" s="3" t="s">
        <v>53</v>
      </c>
    </row>
    <row r="590" spans="1:237" ht="142.5">
      <c r="A590" s="67">
        <v>21.03</v>
      </c>
      <c r="B590" s="68" t="s">
        <v>752</v>
      </c>
      <c r="C590" s="39" t="s">
        <v>1028</v>
      </c>
      <c r="D590" s="79"/>
      <c r="E590" s="79"/>
      <c r="F590" s="79"/>
      <c r="G590" s="79"/>
      <c r="H590" s="79"/>
      <c r="I590" s="79"/>
      <c r="J590" s="79"/>
      <c r="K590" s="79"/>
      <c r="L590" s="79"/>
      <c r="M590" s="79"/>
      <c r="N590" s="79"/>
      <c r="O590" s="79"/>
      <c r="P590" s="79"/>
      <c r="Q590" s="79"/>
      <c r="R590" s="79"/>
      <c r="S590" s="79"/>
      <c r="T590" s="79"/>
      <c r="U590" s="79"/>
      <c r="V590" s="79"/>
      <c r="W590" s="79"/>
      <c r="X590" s="79"/>
      <c r="Y590" s="79"/>
      <c r="Z590" s="79"/>
      <c r="AA590" s="79"/>
      <c r="AB590" s="79"/>
      <c r="AC590" s="79"/>
      <c r="AD590" s="79"/>
      <c r="AE590" s="79"/>
      <c r="AF590" s="79"/>
      <c r="AG590" s="79"/>
      <c r="AH590" s="79"/>
      <c r="AI590" s="79"/>
      <c r="AJ590" s="79"/>
      <c r="AK590" s="79"/>
      <c r="AL590" s="79"/>
      <c r="AM590" s="79"/>
      <c r="AN590" s="79"/>
      <c r="AO590" s="79"/>
      <c r="AP590" s="79"/>
      <c r="AQ590" s="79"/>
      <c r="AR590" s="79"/>
      <c r="AS590" s="79"/>
      <c r="AT590" s="79"/>
      <c r="AU590" s="79"/>
      <c r="AV590" s="79"/>
      <c r="AW590" s="79"/>
      <c r="AX590" s="79"/>
      <c r="AY590" s="79"/>
      <c r="AZ590" s="79"/>
      <c r="BA590" s="79"/>
      <c r="BB590" s="79"/>
      <c r="BC590" s="79"/>
      <c r="IA590" s="1">
        <v>21.03</v>
      </c>
      <c r="IB590" s="1" t="s">
        <v>752</v>
      </c>
      <c r="IC590" s="1" t="s">
        <v>1028</v>
      </c>
    </row>
    <row r="591" spans="1:239" ht="28.5">
      <c r="A591" s="67">
        <v>21.04</v>
      </c>
      <c r="B591" s="68" t="s">
        <v>753</v>
      </c>
      <c r="C591" s="39" t="s">
        <v>1029</v>
      </c>
      <c r="D591" s="69">
        <v>35</v>
      </c>
      <c r="E591" s="70" t="s">
        <v>758</v>
      </c>
      <c r="F591" s="71">
        <v>11.7</v>
      </c>
      <c r="G591" s="61">
        <v>26880</v>
      </c>
      <c r="H591" s="50"/>
      <c r="I591" s="51" t="s">
        <v>38</v>
      </c>
      <c r="J591" s="52">
        <f t="shared" si="65"/>
        <v>1</v>
      </c>
      <c r="K591" s="50" t="s">
        <v>39</v>
      </c>
      <c r="L591" s="50" t="s">
        <v>4</v>
      </c>
      <c r="M591" s="53"/>
      <c r="N591" s="50"/>
      <c r="O591" s="50"/>
      <c r="P591" s="54"/>
      <c r="Q591" s="50"/>
      <c r="R591" s="50"/>
      <c r="S591" s="54"/>
      <c r="T591" s="54"/>
      <c r="U591" s="54"/>
      <c r="V591" s="54"/>
      <c r="W591" s="54"/>
      <c r="X591" s="54"/>
      <c r="Y591" s="54"/>
      <c r="Z591" s="54"/>
      <c r="AA591" s="54"/>
      <c r="AB591" s="54"/>
      <c r="AC591" s="54"/>
      <c r="AD591" s="54"/>
      <c r="AE591" s="54"/>
      <c r="AF591" s="54"/>
      <c r="AG591" s="54"/>
      <c r="AH591" s="54"/>
      <c r="AI591" s="54"/>
      <c r="AJ591" s="54"/>
      <c r="AK591" s="54"/>
      <c r="AL591" s="54"/>
      <c r="AM591" s="54"/>
      <c r="AN591" s="54"/>
      <c r="AO591" s="54"/>
      <c r="AP591" s="54"/>
      <c r="AQ591" s="54"/>
      <c r="AR591" s="54"/>
      <c r="AS591" s="54"/>
      <c r="AT591" s="54"/>
      <c r="AU591" s="54"/>
      <c r="AV591" s="54"/>
      <c r="AW591" s="54"/>
      <c r="AX591" s="54"/>
      <c r="AY591" s="54"/>
      <c r="AZ591" s="54"/>
      <c r="BA591" s="42">
        <f aca="true" t="shared" si="69" ref="BA590:BA630">ROUND(total_amount_ba($B$2,$D$2,D591,F591,J591,K591,M591),0)</f>
        <v>410</v>
      </c>
      <c r="BB591" s="55">
        <f aca="true" t="shared" si="70" ref="BB590:BB630">BA591+SUM(N591:AZ591)</f>
        <v>410</v>
      </c>
      <c r="BC591" s="56" t="str">
        <f aca="true" t="shared" si="71" ref="BC590:BC631">SpellNumber(L591,BB591)</f>
        <v>INR  Four Hundred &amp; Ten  Only</v>
      </c>
      <c r="IA591" s="1">
        <v>21.04</v>
      </c>
      <c r="IB591" s="1" t="s">
        <v>753</v>
      </c>
      <c r="IC591" s="1" t="s">
        <v>1029</v>
      </c>
      <c r="ID591" s="1">
        <v>35</v>
      </c>
      <c r="IE591" s="3" t="s">
        <v>758</v>
      </c>
    </row>
    <row r="592" spans="1:237" ht="71.25">
      <c r="A592" s="67">
        <v>21.05</v>
      </c>
      <c r="B592" s="68" t="s">
        <v>754</v>
      </c>
      <c r="C592" s="39" t="s">
        <v>1030</v>
      </c>
      <c r="D592" s="79"/>
      <c r="E592" s="79"/>
      <c r="F592" s="79"/>
      <c r="G592" s="79"/>
      <c r="H592" s="79"/>
      <c r="I592" s="79"/>
      <c r="J592" s="79"/>
      <c r="K592" s="79"/>
      <c r="L592" s="79"/>
      <c r="M592" s="79"/>
      <c r="N592" s="79"/>
      <c r="O592" s="79"/>
      <c r="P592" s="79"/>
      <c r="Q592" s="79"/>
      <c r="R592" s="79"/>
      <c r="S592" s="79"/>
      <c r="T592" s="79"/>
      <c r="U592" s="79"/>
      <c r="V592" s="79"/>
      <c r="W592" s="79"/>
      <c r="X592" s="79"/>
      <c r="Y592" s="79"/>
      <c r="Z592" s="79"/>
      <c r="AA592" s="79"/>
      <c r="AB592" s="79"/>
      <c r="AC592" s="79"/>
      <c r="AD592" s="79"/>
      <c r="AE592" s="79"/>
      <c r="AF592" s="79"/>
      <c r="AG592" s="79"/>
      <c r="AH592" s="79"/>
      <c r="AI592" s="79"/>
      <c r="AJ592" s="79"/>
      <c r="AK592" s="79"/>
      <c r="AL592" s="79"/>
      <c r="AM592" s="79"/>
      <c r="AN592" s="79"/>
      <c r="AO592" s="79"/>
      <c r="AP592" s="79"/>
      <c r="AQ592" s="79"/>
      <c r="AR592" s="79"/>
      <c r="AS592" s="79"/>
      <c r="AT592" s="79"/>
      <c r="AU592" s="79"/>
      <c r="AV592" s="79"/>
      <c r="AW592" s="79"/>
      <c r="AX592" s="79"/>
      <c r="AY592" s="79"/>
      <c r="AZ592" s="79"/>
      <c r="BA592" s="79"/>
      <c r="BB592" s="79"/>
      <c r="BC592" s="79"/>
      <c r="IA592" s="1">
        <v>21.05</v>
      </c>
      <c r="IB592" s="1" t="s">
        <v>754</v>
      </c>
      <c r="IC592" s="1" t="s">
        <v>1030</v>
      </c>
    </row>
    <row r="593" spans="1:239" ht="42.75">
      <c r="A593" s="67">
        <v>21.06</v>
      </c>
      <c r="B593" s="68" t="s">
        <v>755</v>
      </c>
      <c r="C593" s="39" t="s">
        <v>1031</v>
      </c>
      <c r="D593" s="69">
        <v>15</v>
      </c>
      <c r="E593" s="70" t="s">
        <v>53</v>
      </c>
      <c r="F593" s="71">
        <v>342.34</v>
      </c>
      <c r="G593" s="61">
        <v>12714</v>
      </c>
      <c r="H593" s="50"/>
      <c r="I593" s="51" t="s">
        <v>38</v>
      </c>
      <c r="J593" s="52">
        <f t="shared" si="65"/>
        <v>1</v>
      </c>
      <c r="K593" s="50" t="s">
        <v>39</v>
      </c>
      <c r="L593" s="50" t="s">
        <v>4</v>
      </c>
      <c r="M593" s="53"/>
      <c r="N593" s="50"/>
      <c r="O593" s="50"/>
      <c r="P593" s="54"/>
      <c r="Q593" s="50"/>
      <c r="R593" s="50"/>
      <c r="S593" s="54"/>
      <c r="T593" s="54"/>
      <c r="U593" s="54"/>
      <c r="V593" s="54"/>
      <c r="W593" s="54"/>
      <c r="X593" s="54"/>
      <c r="Y593" s="54"/>
      <c r="Z593" s="54"/>
      <c r="AA593" s="54"/>
      <c r="AB593" s="54"/>
      <c r="AC593" s="54"/>
      <c r="AD593" s="54"/>
      <c r="AE593" s="54"/>
      <c r="AF593" s="54"/>
      <c r="AG593" s="54"/>
      <c r="AH593" s="54"/>
      <c r="AI593" s="54"/>
      <c r="AJ593" s="54"/>
      <c r="AK593" s="54"/>
      <c r="AL593" s="54"/>
      <c r="AM593" s="54"/>
      <c r="AN593" s="54"/>
      <c r="AO593" s="54"/>
      <c r="AP593" s="54"/>
      <c r="AQ593" s="54"/>
      <c r="AR593" s="54"/>
      <c r="AS593" s="54"/>
      <c r="AT593" s="54"/>
      <c r="AU593" s="54"/>
      <c r="AV593" s="54"/>
      <c r="AW593" s="54"/>
      <c r="AX593" s="54"/>
      <c r="AY593" s="54"/>
      <c r="AZ593" s="54"/>
      <c r="BA593" s="42">
        <f t="shared" si="69"/>
        <v>5135</v>
      </c>
      <c r="BB593" s="55">
        <f t="shared" si="70"/>
        <v>5135</v>
      </c>
      <c r="BC593" s="56" t="str">
        <f t="shared" si="71"/>
        <v>INR  Five Thousand One Hundred &amp; Thirty Five  Only</v>
      </c>
      <c r="IA593" s="1">
        <v>21.06</v>
      </c>
      <c r="IB593" s="1" t="s">
        <v>755</v>
      </c>
      <c r="IC593" s="1" t="s">
        <v>1031</v>
      </c>
      <c r="ID593" s="1">
        <v>15</v>
      </c>
      <c r="IE593" s="3" t="s">
        <v>53</v>
      </c>
    </row>
    <row r="594" spans="1:237" ht="99.75">
      <c r="A594" s="67">
        <v>21.07</v>
      </c>
      <c r="B594" s="68" t="s">
        <v>756</v>
      </c>
      <c r="C594" s="39" t="s">
        <v>1032</v>
      </c>
      <c r="D594" s="79"/>
      <c r="E594" s="79"/>
      <c r="F594" s="79"/>
      <c r="G594" s="79"/>
      <c r="H594" s="79"/>
      <c r="I594" s="79"/>
      <c r="J594" s="79"/>
      <c r="K594" s="79"/>
      <c r="L594" s="79"/>
      <c r="M594" s="79"/>
      <c r="N594" s="79"/>
      <c r="O594" s="79"/>
      <c r="P594" s="79"/>
      <c r="Q594" s="79"/>
      <c r="R594" s="79"/>
      <c r="S594" s="79"/>
      <c r="T594" s="79"/>
      <c r="U594" s="79"/>
      <c r="V594" s="79"/>
      <c r="W594" s="79"/>
      <c r="X594" s="79"/>
      <c r="Y594" s="79"/>
      <c r="Z594" s="79"/>
      <c r="AA594" s="79"/>
      <c r="AB594" s="79"/>
      <c r="AC594" s="79"/>
      <c r="AD594" s="79"/>
      <c r="AE594" s="79"/>
      <c r="AF594" s="79"/>
      <c r="AG594" s="79"/>
      <c r="AH594" s="79"/>
      <c r="AI594" s="79"/>
      <c r="AJ594" s="79"/>
      <c r="AK594" s="79"/>
      <c r="AL594" s="79"/>
      <c r="AM594" s="79"/>
      <c r="AN594" s="79"/>
      <c r="AO594" s="79"/>
      <c r="AP594" s="79"/>
      <c r="AQ594" s="79"/>
      <c r="AR594" s="79"/>
      <c r="AS594" s="79"/>
      <c r="AT594" s="79"/>
      <c r="AU594" s="79"/>
      <c r="AV594" s="79"/>
      <c r="AW594" s="79"/>
      <c r="AX594" s="79"/>
      <c r="AY594" s="79"/>
      <c r="AZ594" s="79"/>
      <c r="BA594" s="79"/>
      <c r="BB594" s="79"/>
      <c r="BC594" s="79"/>
      <c r="IA594" s="1">
        <v>21.07</v>
      </c>
      <c r="IB594" s="1" t="s">
        <v>756</v>
      </c>
      <c r="IC594" s="1" t="s">
        <v>1032</v>
      </c>
    </row>
    <row r="595" spans="1:239" ht="42.75">
      <c r="A595" s="67">
        <v>21.08</v>
      </c>
      <c r="B595" s="68" t="s">
        <v>757</v>
      </c>
      <c r="C595" s="39" t="s">
        <v>1033</v>
      </c>
      <c r="D595" s="69">
        <v>350</v>
      </c>
      <c r="E595" s="70" t="s">
        <v>53</v>
      </c>
      <c r="F595" s="71">
        <v>40.07</v>
      </c>
      <c r="G595" s="61">
        <v>434553</v>
      </c>
      <c r="H595" s="50"/>
      <c r="I595" s="51" t="s">
        <v>38</v>
      </c>
      <c r="J595" s="52">
        <f t="shared" si="65"/>
        <v>1</v>
      </c>
      <c r="K595" s="50" t="s">
        <v>39</v>
      </c>
      <c r="L595" s="50" t="s">
        <v>4</v>
      </c>
      <c r="M595" s="53"/>
      <c r="N595" s="50"/>
      <c r="O595" s="50"/>
      <c r="P595" s="54"/>
      <c r="Q595" s="50"/>
      <c r="R595" s="50"/>
      <c r="S595" s="54"/>
      <c r="T595" s="54"/>
      <c r="U595" s="54"/>
      <c r="V595" s="54"/>
      <c r="W595" s="54"/>
      <c r="X595" s="54"/>
      <c r="Y595" s="54"/>
      <c r="Z595" s="54"/>
      <c r="AA595" s="54"/>
      <c r="AB595" s="54"/>
      <c r="AC595" s="54"/>
      <c r="AD595" s="54"/>
      <c r="AE595" s="54"/>
      <c r="AF595" s="54"/>
      <c r="AG595" s="54"/>
      <c r="AH595" s="54"/>
      <c r="AI595" s="54"/>
      <c r="AJ595" s="54"/>
      <c r="AK595" s="54"/>
      <c r="AL595" s="54"/>
      <c r="AM595" s="54"/>
      <c r="AN595" s="54"/>
      <c r="AO595" s="54"/>
      <c r="AP595" s="54"/>
      <c r="AQ595" s="54"/>
      <c r="AR595" s="54"/>
      <c r="AS595" s="54"/>
      <c r="AT595" s="54"/>
      <c r="AU595" s="54"/>
      <c r="AV595" s="54"/>
      <c r="AW595" s="54"/>
      <c r="AX595" s="54"/>
      <c r="AY595" s="54"/>
      <c r="AZ595" s="54"/>
      <c r="BA595" s="42">
        <f t="shared" si="69"/>
        <v>14025</v>
      </c>
      <c r="BB595" s="55">
        <f t="shared" si="70"/>
        <v>14025</v>
      </c>
      <c r="BC595" s="56" t="str">
        <f t="shared" si="71"/>
        <v>INR  Fourteen Thousand  &amp;Twenty Five  Only</v>
      </c>
      <c r="IA595" s="1">
        <v>21.08</v>
      </c>
      <c r="IB595" s="1" t="s">
        <v>757</v>
      </c>
      <c r="IC595" s="1" t="s">
        <v>1033</v>
      </c>
      <c r="ID595" s="1">
        <v>350</v>
      </c>
      <c r="IE595" s="3" t="s">
        <v>53</v>
      </c>
    </row>
    <row r="596" spans="1:239" ht="128.25">
      <c r="A596" s="67">
        <v>21.09</v>
      </c>
      <c r="B596" s="68" t="s">
        <v>1183</v>
      </c>
      <c r="C596" s="39" t="s">
        <v>1034</v>
      </c>
      <c r="D596" s="69">
        <v>35</v>
      </c>
      <c r="E596" s="70" t="s">
        <v>53</v>
      </c>
      <c r="F596" s="71">
        <v>719.68</v>
      </c>
      <c r="G596" s="61">
        <v>434553</v>
      </c>
      <c r="H596" s="50"/>
      <c r="I596" s="51" t="s">
        <v>38</v>
      </c>
      <c r="J596" s="52">
        <f t="shared" si="65"/>
        <v>1</v>
      </c>
      <c r="K596" s="50" t="s">
        <v>39</v>
      </c>
      <c r="L596" s="50" t="s">
        <v>4</v>
      </c>
      <c r="M596" s="53"/>
      <c r="N596" s="50"/>
      <c r="O596" s="50"/>
      <c r="P596" s="54"/>
      <c r="Q596" s="50"/>
      <c r="R596" s="50"/>
      <c r="S596" s="54"/>
      <c r="T596" s="54"/>
      <c r="U596" s="54"/>
      <c r="V596" s="54"/>
      <c r="W596" s="54"/>
      <c r="X596" s="54"/>
      <c r="Y596" s="54"/>
      <c r="Z596" s="54"/>
      <c r="AA596" s="54"/>
      <c r="AB596" s="54"/>
      <c r="AC596" s="54"/>
      <c r="AD596" s="54"/>
      <c r="AE596" s="54"/>
      <c r="AF596" s="54"/>
      <c r="AG596" s="54"/>
      <c r="AH596" s="54"/>
      <c r="AI596" s="54"/>
      <c r="AJ596" s="54"/>
      <c r="AK596" s="54"/>
      <c r="AL596" s="54"/>
      <c r="AM596" s="54"/>
      <c r="AN596" s="54"/>
      <c r="AO596" s="54"/>
      <c r="AP596" s="54"/>
      <c r="AQ596" s="54"/>
      <c r="AR596" s="54"/>
      <c r="AS596" s="54"/>
      <c r="AT596" s="54"/>
      <c r="AU596" s="54"/>
      <c r="AV596" s="54"/>
      <c r="AW596" s="54"/>
      <c r="AX596" s="54"/>
      <c r="AY596" s="54"/>
      <c r="AZ596" s="54"/>
      <c r="BA596" s="42">
        <f t="shared" si="69"/>
        <v>25189</v>
      </c>
      <c r="BB596" s="55">
        <f t="shared" si="70"/>
        <v>25189</v>
      </c>
      <c r="BC596" s="56" t="str">
        <f t="shared" si="71"/>
        <v>INR  Twenty Five Thousand One Hundred &amp; Eighty Nine  Only</v>
      </c>
      <c r="IA596" s="1">
        <v>21.09</v>
      </c>
      <c r="IB596" s="1" t="s">
        <v>1183</v>
      </c>
      <c r="IC596" s="1" t="s">
        <v>1034</v>
      </c>
      <c r="ID596" s="1">
        <v>35</v>
      </c>
      <c r="IE596" s="3" t="s">
        <v>53</v>
      </c>
    </row>
    <row r="597" spans="1:237" ht="15.75">
      <c r="A597" s="67">
        <v>22</v>
      </c>
      <c r="B597" s="68" t="s">
        <v>1184</v>
      </c>
      <c r="C597" s="39" t="s">
        <v>1035</v>
      </c>
      <c r="D597" s="79"/>
      <c r="E597" s="79"/>
      <c r="F597" s="79"/>
      <c r="G597" s="79"/>
      <c r="H597" s="79"/>
      <c r="I597" s="79"/>
      <c r="J597" s="79"/>
      <c r="K597" s="79"/>
      <c r="L597" s="79"/>
      <c r="M597" s="79"/>
      <c r="N597" s="79"/>
      <c r="O597" s="79"/>
      <c r="P597" s="79"/>
      <c r="Q597" s="79"/>
      <c r="R597" s="79"/>
      <c r="S597" s="79"/>
      <c r="T597" s="79"/>
      <c r="U597" s="79"/>
      <c r="V597" s="79"/>
      <c r="W597" s="79"/>
      <c r="X597" s="79"/>
      <c r="Y597" s="79"/>
      <c r="Z597" s="79"/>
      <c r="AA597" s="79"/>
      <c r="AB597" s="79"/>
      <c r="AC597" s="79"/>
      <c r="AD597" s="79"/>
      <c r="AE597" s="79"/>
      <c r="AF597" s="79"/>
      <c r="AG597" s="79"/>
      <c r="AH597" s="79"/>
      <c r="AI597" s="79"/>
      <c r="AJ597" s="79"/>
      <c r="AK597" s="79"/>
      <c r="AL597" s="79"/>
      <c r="AM597" s="79"/>
      <c r="AN597" s="79"/>
      <c r="AO597" s="79"/>
      <c r="AP597" s="79"/>
      <c r="AQ597" s="79"/>
      <c r="AR597" s="79"/>
      <c r="AS597" s="79"/>
      <c r="AT597" s="79"/>
      <c r="AU597" s="79"/>
      <c r="AV597" s="79"/>
      <c r="AW597" s="79"/>
      <c r="AX597" s="79"/>
      <c r="AY597" s="79"/>
      <c r="AZ597" s="79"/>
      <c r="BA597" s="79"/>
      <c r="BB597" s="79"/>
      <c r="BC597" s="79"/>
      <c r="IA597" s="1">
        <v>22</v>
      </c>
      <c r="IB597" s="1" t="s">
        <v>1184</v>
      </c>
      <c r="IC597" s="1" t="s">
        <v>1035</v>
      </c>
    </row>
    <row r="598" spans="1:239" ht="57">
      <c r="A598" s="71">
        <v>22.01</v>
      </c>
      <c r="B598" s="68" t="s">
        <v>1185</v>
      </c>
      <c r="C598" s="39" t="s">
        <v>1036</v>
      </c>
      <c r="D598" s="69">
        <v>3</v>
      </c>
      <c r="E598" s="70" t="s">
        <v>763</v>
      </c>
      <c r="F598" s="71">
        <v>457.51</v>
      </c>
      <c r="G598" s="61">
        <v>5271</v>
      </c>
      <c r="H598" s="50"/>
      <c r="I598" s="51" t="s">
        <v>38</v>
      </c>
      <c r="J598" s="52">
        <f t="shared" si="65"/>
        <v>1</v>
      </c>
      <c r="K598" s="50" t="s">
        <v>39</v>
      </c>
      <c r="L598" s="50" t="s">
        <v>4</v>
      </c>
      <c r="M598" s="53"/>
      <c r="N598" s="50"/>
      <c r="O598" s="50"/>
      <c r="P598" s="54"/>
      <c r="Q598" s="50"/>
      <c r="R598" s="50"/>
      <c r="S598" s="54"/>
      <c r="T598" s="54"/>
      <c r="U598" s="54"/>
      <c r="V598" s="54"/>
      <c r="W598" s="54"/>
      <c r="X598" s="54"/>
      <c r="Y598" s="54"/>
      <c r="Z598" s="54"/>
      <c r="AA598" s="54"/>
      <c r="AB598" s="54"/>
      <c r="AC598" s="54"/>
      <c r="AD598" s="54"/>
      <c r="AE598" s="54"/>
      <c r="AF598" s="54"/>
      <c r="AG598" s="54"/>
      <c r="AH598" s="54"/>
      <c r="AI598" s="54"/>
      <c r="AJ598" s="54"/>
      <c r="AK598" s="54"/>
      <c r="AL598" s="54"/>
      <c r="AM598" s="54"/>
      <c r="AN598" s="54"/>
      <c r="AO598" s="54"/>
      <c r="AP598" s="54"/>
      <c r="AQ598" s="54"/>
      <c r="AR598" s="54"/>
      <c r="AS598" s="54"/>
      <c r="AT598" s="54"/>
      <c r="AU598" s="54"/>
      <c r="AV598" s="54"/>
      <c r="AW598" s="54"/>
      <c r="AX598" s="54"/>
      <c r="AY598" s="54"/>
      <c r="AZ598" s="54"/>
      <c r="BA598" s="42">
        <f t="shared" si="69"/>
        <v>1373</v>
      </c>
      <c r="BB598" s="55">
        <f t="shared" si="70"/>
        <v>1373</v>
      </c>
      <c r="BC598" s="56" t="str">
        <f t="shared" si="71"/>
        <v>INR  One Thousand Three Hundred &amp; Seventy Three  Only</v>
      </c>
      <c r="IA598" s="1">
        <v>22.01</v>
      </c>
      <c r="IB598" s="1" t="s">
        <v>1185</v>
      </c>
      <c r="IC598" s="1" t="s">
        <v>1036</v>
      </c>
      <c r="ID598" s="1">
        <v>3</v>
      </c>
      <c r="IE598" s="3" t="s">
        <v>763</v>
      </c>
    </row>
    <row r="599" spans="1:239" ht="57">
      <c r="A599" s="67">
        <v>22.02</v>
      </c>
      <c r="B599" s="68" t="s">
        <v>1186</v>
      </c>
      <c r="C599" s="39" t="s">
        <v>1037</v>
      </c>
      <c r="D599" s="69">
        <v>7</v>
      </c>
      <c r="E599" s="70" t="s">
        <v>763</v>
      </c>
      <c r="F599" s="71">
        <v>58.65</v>
      </c>
      <c r="G599" s="61">
        <v>434553</v>
      </c>
      <c r="H599" s="50"/>
      <c r="I599" s="51" t="s">
        <v>38</v>
      </c>
      <c r="J599" s="52">
        <f t="shared" si="65"/>
        <v>1</v>
      </c>
      <c r="K599" s="50" t="s">
        <v>39</v>
      </c>
      <c r="L599" s="50" t="s">
        <v>4</v>
      </c>
      <c r="M599" s="53"/>
      <c r="N599" s="50"/>
      <c r="O599" s="50"/>
      <c r="P599" s="54"/>
      <c r="Q599" s="50"/>
      <c r="R599" s="50"/>
      <c r="S599" s="54"/>
      <c r="T599" s="54"/>
      <c r="U599" s="54"/>
      <c r="V599" s="54"/>
      <c r="W599" s="54"/>
      <c r="X599" s="54"/>
      <c r="Y599" s="54"/>
      <c r="Z599" s="54"/>
      <c r="AA599" s="54"/>
      <c r="AB599" s="54"/>
      <c r="AC599" s="54"/>
      <c r="AD599" s="54"/>
      <c r="AE599" s="54"/>
      <c r="AF599" s="54"/>
      <c r="AG599" s="54"/>
      <c r="AH599" s="54"/>
      <c r="AI599" s="54"/>
      <c r="AJ599" s="54"/>
      <c r="AK599" s="54"/>
      <c r="AL599" s="54"/>
      <c r="AM599" s="54"/>
      <c r="AN599" s="54"/>
      <c r="AO599" s="54"/>
      <c r="AP599" s="54"/>
      <c r="AQ599" s="54"/>
      <c r="AR599" s="54"/>
      <c r="AS599" s="54"/>
      <c r="AT599" s="54"/>
      <c r="AU599" s="54"/>
      <c r="AV599" s="54"/>
      <c r="AW599" s="54"/>
      <c r="AX599" s="54"/>
      <c r="AY599" s="54"/>
      <c r="AZ599" s="54"/>
      <c r="BA599" s="42">
        <f t="shared" si="69"/>
        <v>411</v>
      </c>
      <c r="BB599" s="55">
        <f t="shared" si="70"/>
        <v>411</v>
      </c>
      <c r="BC599" s="56" t="str">
        <f t="shared" si="71"/>
        <v>INR  Four Hundred &amp; Eleven  Only</v>
      </c>
      <c r="IA599" s="1">
        <v>22.02</v>
      </c>
      <c r="IB599" s="1" t="s">
        <v>1186</v>
      </c>
      <c r="IC599" s="1" t="s">
        <v>1037</v>
      </c>
      <c r="ID599" s="1">
        <v>7</v>
      </c>
      <c r="IE599" s="3" t="s">
        <v>763</v>
      </c>
    </row>
    <row r="600" spans="1:239" ht="71.25">
      <c r="A600" s="67">
        <v>22.03</v>
      </c>
      <c r="B600" s="68" t="s">
        <v>1187</v>
      </c>
      <c r="C600" s="39" t="s">
        <v>1038</v>
      </c>
      <c r="D600" s="69">
        <v>34</v>
      </c>
      <c r="E600" s="70" t="s">
        <v>762</v>
      </c>
      <c r="F600" s="71">
        <v>66.28</v>
      </c>
      <c r="G600" s="40"/>
      <c r="H600" s="24"/>
      <c r="I600" s="47" t="s">
        <v>38</v>
      </c>
      <c r="J600" s="48">
        <f t="shared" si="65"/>
        <v>1</v>
      </c>
      <c r="K600" s="24" t="s">
        <v>39</v>
      </c>
      <c r="L600" s="24" t="s">
        <v>4</v>
      </c>
      <c r="M600" s="41"/>
      <c r="N600" s="24"/>
      <c r="O600" s="24"/>
      <c r="P600" s="46"/>
      <c r="Q600" s="24"/>
      <c r="R600" s="24"/>
      <c r="S600" s="46"/>
      <c r="T600" s="46"/>
      <c r="U600" s="46"/>
      <c r="V600" s="46"/>
      <c r="W600" s="46"/>
      <c r="X600" s="46"/>
      <c r="Y600" s="46"/>
      <c r="Z600" s="46"/>
      <c r="AA600" s="46"/>
      <c r="AB600" s="46"/>
      <c r="AC600" s="46"/>
      <c r="AD600" s="46"/>
      <c r="AE600" s="46"/>
      <c r="AF600" s="46"/>
      <c r="AG600" s="46"/>
      <c r="AH600" s="46"/>
      <c r="AI600" s="46"/>
      <c r="AJ600" s="46"/>
      <c r="AK600" s="46"/>
      <c r="AL600" s="46"/>
      <c r="AM600" s="46"/>
      <c r="AN600" s="46"/>
      <c r="AO600" s="46"/>
      <c r="AP600" s="46"/>
      <c r="AQ600" s="46"/>
      <c r="AR600" s="46"/>
      <c r="AS600" s="46"/>
      <c r="AT600" s="46"/>
      <c r="AU600" s="46"/>
      <c r="AV600" s="46"/>
      <c r="AW600" s="46"/>
      <c r="AX600" s="46"/>
      <c r="AY600" s="46"/>
      <c r="AZ600" s="59"/>
      <c r="BA600" s="42">
        <f t="shared" si="69"/>
        <v>2254</v>
      </c>
      <c r="BB600" s="60">
        <f t="shared" si="70"/>
        <v>2254</v>
      </c>
      <c r="BC600" s="56" t="str">
        <f t="shared" si="71"/>
        <v>INR  Two Thousand Two Hundred &amp; Fifty Four  Only</v>
      </c>
      <c r="IA600" s="1">
        <v>22.03</v>
      </c>
      <c r="IB600" s="1" t="s">
        <v>1187</v>
      </c>
      <c r="IC600" s="1" t="s">
        <v>1038</v>
      </c>
      <c r="ID600" s="1">
        <v>34</v>
      </c>
      <c r="IE600" s="3" t="s">
        <v>762</v>
      </c>
    </row>
    <row r="601" spans="1:239" ht="28.5">
      <c r="A601" s="67">
        <v>22.04</v>
      </c>
      <c r="B601" s="68" t="s">
        <v>1188</v>
      </c>
      <c r="C601" s="39" t="s">
        <v>1039</v>
      </c>
      <c r="D601" s="69">
        <v>5</v>
      </c>
      <c r="E601" s="70" t="s">
        <v>763</v>
      </c>
      <c r="F601" s="71">
        <v>29.32</v>
      </c>
      <c r="G601" s="40"/>
      <c r="H601" s="24"/>
      <c r="I601" s="47" t="s">
        <v>38</v>
      </c>
      <c r="J601" s="48">
        <f t="shared" si="65"/>
        <v>1</v>
      </c>
      <c r="K601" s="24" t="s">
        <v>39</v>
      </c>
      <c r="L601" s="24" t="s">
        <v>4</v>
      </c>
      <c r="M601" s="41"/>
      <c r="N601" s="24"/>
      <c r="O601" s="24"/>
      <c r="P601" s="46"/>
      <c r="Q601" s="24"/>
      <c r="R601" s="24"/>
      <c r="S601" s="46"/>
      <c r="T601" s="46"/>
      <c r="U601" s="46"/>
      <c r="V601" s="46"/>
      <c r="W601" s="46"/>
      <c r="X601" s="46"/>
      <c r="Y601" s="46"/>
      <c r="Z601" s="46"/>
      <c r="AA601" s="46"/>
      <c r="AB601" s="46"/>
      <c r="AC601" s="46"/>
      <c r="AD601" s="46"/>
      <c r="AE601" s="46"/>
      <c r="AF601" s="46"/>
      <c r="AG601" s="46"/>
      <c r="AH601" s="46"/>
      <c r="AI601" s="46"/>
      <c r="AJ601" s="46"/>
      <c r="AK601" s="46"/>
      <c r="AL601" s="46"/>
      <c r="AM601" s="46"/>
      <c r="AN601" s="46"/>
      <c r="AO601" s="46"/>
      <c r="AP601" s="46"/>
      <c r="AQ601" s="46"/>
      <c r="AR601" s="46"/>
      <c r="AS601" s="46"/>
      <c r="AT601" s="46"/>
      <c r="AU601" s="46"/>
      <c r="AV601" s="46"/>
      <c r="AW601" s="46"/>
      <c r="AX601" s="46"/>
      <c r="AY601" s="46"/>
      <c r="AZ601" s="59"/>
      <c r="BA601" s="42">
        <f t="shared" si="69"/>
        <v>147</v>
      </c>
      <c r="BB601" s="60">
        <f t="shared" si="70"/>
        <v>147</v>
      </c>
      <c r="BC601" s="56" t="str">
        <f t="shared" si="71"/>
        <v>INR  One Hundred &amp; Forty Seven  Only</v>
      </c>
      <c r="IA601" s="1">
        <v>22.04</v>
      </c>
      <c r="IB601" s="1" t="s">
        <v>1188</v>
      </c>
      <c r="IC601" s="1" t="s">
        <v>1039</v>
      </c>
      <c r="ID601" s="1">
        <v>5</v>
      </c>
      <c r="IE601" s="3" t="s">
        <v>763</v>
      </c>
    </row>
    <row r="602" spans="1:239" ht="42.75">
      <c r="A602" s="67">
        <v>22.05</v>
      </c>
      <c r="B602" s="68" t="s">
        <v>1189</v>
      </c>
      <c r="C602" s="39" t="s">
        <v>1040</v>
      </c>
      <c r="D602" s="69">
        <v>7</v>
      </c>
      <c r="E602" s="70" t="s">
        <v>763</v>
      </c>
      <c r="F602" s="71">
        <v>504.43</v>
      </c>
      <c r="G602" s="40"/>
      <c r="H602" s="24"/>
      <c r="I602" s="47" t="s">
        <v>38</v>
      </c>
      <c r="J602" s="48">
        <f t="shared" si="65"/>
        <v>1</v>
      </c>
      <c r="K602" s="24" t="s">
        <v>39</v>
      </c>
      <c r="L602" s="24" t="s">
        <v>4</v>
      </c>
      <c r="M602" s="41"/>
      <c r="N602" s="24"/>
      <c r="O602" s="24"/>
      <c r="P602" s="46"/>
      <c r="Q602" s="24"/>
      <c r="R602" s="24"/>
      <c r="S602" s="46"/>
      <c r="T602" s="46"/>
      <c r="U602" s="46"/>
      <c r="V602" s="46"/>
      <c r="W602" s="46"/>
      <c r="X602" s="46"/>
      <c r="Y602" s="46"/>
      <c r="Z602" s="46"/>
      <c r="AA602" s="46"/>
      <c r="AB602" s="46"/>
      <c r="AC602" s="46"/>
      <c r="AD602" s="46"/>
      <c r="AE602" s="46"/>
      <c r="AF602" s="46"/>
      <c r="AG602" s="46"/>
      <c r="AH602" s="46"/>
      <c r="AI602" s="46"/>
      <c r="AJ602" s="46"/>
      <c r="AK602" s="46"/>
      <c r="AL602" s="46"/>
      <c r="AM602" s="46"/>
      <c r="AN602" s="46"/>
      <c r="AO602" s="46"/>
      <c r="AP602" s="46"/>
      <c r="AQ602" s="46"/>
      <c r="AR602" s="46"/>
      <c r="AS602" s="46"/>
      <c r="AT602" s="46"/>
      <c r="AU602" s="46"/>
      <c r="AV602" s="46"/>
      <c r="AW602" s="46"/>
      <c r="AX602" s="46"/>
      <c r="AY602" s="46"/>
      <c r="AZ602" s="59"/>
      <c r="BA602" s="42">
        <f t="shared" si="69"/>
        <v>3531</v>
      </c>
      <c r="BB602" s="60">
        <f t="shared" si="70"/>
        <v>3531</v>
      </c>
      <c r="BC602" s="56" t="str">
        <f t="shared" si="71"/>
        <v>INR  Three Thousand Five Hundred &amp; Thirty One  Only</v>
      </c>
      <c r="IA602" s="1">
        <v>22.05</v>
      </c>
      <c r="IB602" s="1" t="s">
        <v>1189</v>
      </c>
      <c r="IC602" s="1" t="s">
        <v>1040</v>
      </c>
      <c r="ID602" s="1">
        <v>7</v>
      </c>
      <c r="IE602" s="3" t="s">
        <v>763</v>
      </c>
    </row>
    <row r="603" spans="1:239" ht="71.25">
      <c r="A603" s="67">
        <v>22.06</v>
      </c>
      <c r="B603" s="68" t="s">
        <v>1190</v>
      </c>
      <c r="C603" s="39" t="s">
        <v>1041</v>
      </c>
      <c r="D603" s="69">
        <v>2</v>
      </c>
      <c r="E603" s="70" t="s">
        <v>763</v>
      </c>
      <c r="F603" s="71">
        <v>3451.44</v>
      </c>
      <c r="G603" s="40"/>
      <c r="H603" s="24"/>
      <c r="I603" s="47" t="s">
        <v>38</v>
      </c>
      <c r="J603" s="48">
        <f t="shared" si="65"/>
        <v>1</v>
      </c>
      <c r="K603" s="24" t="s">
        <v>39</v>
      </c>
      <c r="L603" s="24" t="s">
        <v>4</v>
      </c>
      <c r="M603" s="41"/>
      <c r="N603" s="24"/>
      <c r="O603" s="24"/>
      <c r="P603" s="46"/>
      <c r="Q603" s="24"/>
      <c r="R603" s="24"/>
      <c r="S603" s="46"/>
      <c r="T603" s="46"/>
      <c r="U603" s="46"/>
      <c r="V603" s="46"/>
      <c r="W603" s="46"/>
      <c r="X603" s="46"/>
      <c r="Y603" s="46"/>
      <c r="Z603" s="46"/>
      <c r="AA603" s="46"/>
      <c r="AB603" s="46"/>
      <c r="AC603" s="46"/>
      <c r="AD603" s="46"/>
      <c r="AE603" s="46"/>
      <c r="AF603" s="46"/>
      <c r="AG603" s="46"/>
      <c r="AH603" s="46"/>
      <c r="AI603" s="46"/>
      <c r="AJ603" s="46"/>
      <c r="AK603" s="46"/>
      <c r="AL603" s="46"/>
      <c r="AM603" s="46"/>
      <c r="AN603" s="46"/>
      <c r="AO603" s="46"/>
      <c r="AP603" s="46"/>
      <c r="AQ603" s="46"/>
      <c r="AR603" s="46"/>
      <c r="AS603" s="46"/>
      <c r="AT603" s="46"/>
      <c r="AU603" s="46"/>
      <c r="AV603" s="46"/>
      <c r="AW603" s="46"/>
      <c r="AX603" s="46"/>
      <c r="AY603" s="46"/>
      <c r="AZ603" s="59"/>
      <c r="BA603" s="42">
        <f t="shared" si="69"/>
        <v>6903</v>
      </c>
      <c r="BB603" s="60">
        <f t="shared" si="70"/>
        <v>6903</v>
      </c>
      <c r="BC603" s="56" t="str">
        <f t="shared" si="71"/>
        <v>INR  Six Thousand Nine Hundred &amp; Three  Only</v>
      </c>
      <c r="IA603" s="1">
        <v>22.06</v>
      </c>
      <c r="IB603" s="1" t="s">
        <v>1190</v>
      </c>
      <c r="IC603" s="1" t="s">
        <v>1041</v>
      </c>
      <c r="ID603" s="1">
        <v>2</v>
      </c>
      <c r="IE603" s="3" t="s">
        <v>763</v>
      </c>
    </row>
    <row r="604" spans="1:239" ht="255">
      <c r="A604" s="67">
        <v>22.07</v>
      </c>
      <c r="B604" s="68" t="s">
        <v>1191</v>
      </c>
      <c r="C604" s="39" t="s">
        <v>1042</v>
      </c>
      <c r="D604" s="69">
        <v>4</v>
      </c>
      <c r="E604" s="70" t="s">
        <v>763</v>
      </c>
      <c r="F604" s="71">
        <v>1125.82</v>
      </c>
      <c r="G604" s="40">
        <v>2695</v>
      </c>
      <c r="H604" s="24"/>
      <c r="I604" s="47" t="s">
        <v>38</v>
      </c>
      <c r="J604" s="48">
        <f t="shared" si="65"/>
        <v>1</v>
      </c>
      <c r="K604" s="24" t="s">
        <v>39</v>
      </c>
      <c r="L604" s="24" t="s">
        <v>4</v>
      </c>
      <c r="M604" s="41"/>
      <c r="N604" s="24"/>
      <c r="O604" s="24"/>
      <c r="P604" s="46"/>
      <c r="Q604" s="24"/>
      <c r="R604" s="24"/>
      <c r="S604" s="46"/>
      <c r="T604" s="46"/>
      <c r="U604" s="46"/>
      <c r="V604" s="46"/>
      <c r="W604" s="46"/>
      <c r="X604" s="46"/>
      <c r="Y604" s="46"/>
      <c r="Z604" s="46"/>
      <c r="AA604" s="46"/>
      <c r="AB604" s="46"/>
      <c r="AC604" s="46"/>
      <c r="AD604" s="46"/>
      <c r="AE604" s="46"/>
      <c r="AF604" s="46"/>
      <c r="AG604" s="46"/>
      <c r="AH604" s="46"/>
      <c r="AI604" s="46"/>
      <c r="AJ604" s="46"/>
      <c r="AK604" s="46"/>
      <c r="AL604" s="46"/>
      <c r="AM604" s="46"/>
      <c r="AN604" s="46"/>
      <c r="AO604" s="46"/>
      <c r="AP604" s="46"/>
      <c r="AQ604" s="46"/>
      <c r="AR604" s="46"/>
      <c r="AS604" s="46"/>
      <c r="AT604" s="46"/>
      <c r="AU604" s="46"/>
      <c r="AV604" s="46"/>
      <c r="AW604" s="46"/>
      <c r="AX604" s="46"/>
      <c r="AY604" s="46"/>
      <c r="AZ604" s="59"/>
      <c r="BA604" s="42">
        <f t="shared" si="69"/>
        <v>4503</v>
      </c>
      <c r="BB604" s="60">
        <f t="shared" si="70"/>
        <v>4503</v>
      </c>
      <c r="BC604" s="56" t="str">
        <f t="shared" si="71"/>
        <v>INR  Four Thousand Five Hundred &amp; Three  Only</v>
      </c>
      <c r="IA604" s="1">
        <v>22.07</v>
      </c>
      <c r="IB604" s="82" t="s">
        <v>1191</v>
      </c>
      <c r="IC604" s="1" t="s">
        <v>1042</v>
      </c>
      <c r="ID604" s="1">
        <v>4</v>
      </c>
      <c r="IE604" s="3" t="s">
        <v>763</v>
      </c>
    </row>
    <row r="605" spans="1:239" ht="128.25">
      <c r="A605" s="67">
        <v>22.08</v>
      </c>
      <c r="B605" s="68" t="s">
        <v>1192</v>
      </c>
      <c r="C605" s="39" t="s">
        <v>1043</v>
      </c>
      <c r="D605" s="69">
        <v>2</v>
      </c>
      <c r="E605" s="70" t="s">
        <v>763</v>
      </c>
      <c r="F605" s="71">
        <v>6049.97</v>
      </c>
      <c r="G605" s="61">
        <v>1455</v>
      </c>
      <c r="H605" s="50"/>
      <c r="I605" s="51" t="s">
        <v>38</v>
      </c>
      <c r="J605" s="52">
        <f t="shared" si="65"/>
        <v>1</v>
      </c>
      <c r="K605" s="50" t="s">
        <v>39</v>
      </c>
      <c r="L605" s="50" t="s">
        <v>4</v>
      </c>
      <c r="M605" s="53"/>
      <c r="N605" s="50"/>
      <c r="O605" s="50"/>
      <c r="P605" s="54"/>
      <c r="Q605" s="50"/>
      <c r="R605" s="50"/>
      <c r="S605" s="54"/>
      <c r="T605" s="54"/>
      <c r="U605" s="54"/>
      <c r="V605" s="54"/>
      <c r="W605" s="54"/>
      <c r="X605" s="54"/>
      <c r="Y605" s="54"/>
      <c r="Z605" s="54"/>
      <c r="AA605" s="54"/>
      <c r="AB605" s="54"/>
      <c r="AC605" s="54"/>
      <c r="AD605" s="54"/>
      <c r="AE605" s="54"/>
      <c r="AF605" s="54"/>
      <c r="AG605" s="54"/>
      <c r="AH605" s="54"/>
      <c r="AI605" s="54"/>
      <c r="AJ605" s="54"/>
      <c r="AK605" s="54"/>
      <c r="AL605" s="54"/>
      <c r="AM605" s="54"/>
      <c r="AN605" s="54"/>
      <c r="AO605" s="54"/>
      <c r="AP605" s="54"/>
      <c r="AQ605" s="54"/>
      <c r="AR605" s="54"/>
      <c r="AS605" s="54"/>
      <c r="AT605" s="54"/>
      <c r="AU605" s="54"/>
      <c r="AV605" s="54"/>
      <c r="AW605" s="54"/>
      <c r="AX605" s="54"/>
      <c r="AY605" s="54"/>
      <c r="AZ605" s="54"/>
      <c r="BA605" s="42">
        <f t="shared" si="69"/>
        <v>12100</v>
      </c>
      <c r="BB605" s="55">
        <f t="shared" si="70"/>
        <v>12100</v>
      </c>
      <c r="BC605" s="56" t="str">
        <f t="shared" si="71"/>
        <v>INR  Twelve Thousand One Hundred    Only</v>
      </c>
      <c r="IA605" s="1">
        <v>22.08</v>
      </c>
      <c r="IB605" s="1" t="s">
        <v>1192</v>
      </c>
      <c r="IC605" s="1" t="s">
        <v>1043</v>
      </c>
      <c r="ID605" s="1">
        <v>2</v>
      </c>
      <c r="IE605" s="3" t="s">
        <v>763</v>
      </c>
    </row>
    <row r="606" spans="1:239" ht="409.5">
      <c r="A606" s="67">
        <v>22.09</v>
      </c>
      <c r="B606" s="68" t="s">
        <v>1193</v>
      </c>
      <c r="C606" s="39" t="s">
        <v>1044</v>
      </c>
      <c r="D606" s="69">
        <v>7</v>
      </c>
      <c r="E606" s="70" t="s">
        <v>69</v>
      </c>
      <c r="F606" s="71">
        <v>4942.04</v>
      </c>
      <c r="G606" s="61">
        <v>1455</v>
      </c>
      <c r="H606" s="50"/>
      <c r="I606" s="51" t="s">
        <v>38</v>
      </c>
      <c r="J606" s="52">
        <f t="shared" si="65"/>
        <v>1</v>
      </c>
      <c r="K606" s="50" t="s">
        <v>39</v>
      </c>
      <c r="L606" s="50" t="s">
        <v>4</v>
      </c>
      <c r="M606" s="53"/>
      <c r="N606" s="50"/>
      <c r="O606" s="50"/>
      <c r="P606" s="54"/>
      <c r="Q606" s="50"/>
      <c r="R606" s="50"/>
      <c r="S606" s="54"/>
      <c r="T606" s="54"/>
      <c r="U606" s="54"/>
      <c r="V606" s="54"/>
      <c r="W606" s="54"/>
      <c r="X606" s="54"/>
      <c r="Y606" s="54"/>
      <c r="Z606" s="54"/>
      <c r="AA606" s="54"/>
      <c r="AB606" s="54"/>
      <c r="AC606" s="54"/>
      <c r="AD606" s="54"/>
      <c r="AE606" s="54"/>
      <c r="AF606" s="54"/>
      <c r="AG606" s="54"/>
      <c r="AH606" s="54"/>
      <c r="AI606" s="54"/>
      <c r="AJ606" s="54"/>
      <c r="AK606" s="54"/>
      <c r="AL606" s="54"/>
      <c r="AM606" s="54"/>
      <c r="AN606" s="54"/>
      <c r="AO606" s="54"/>
      <c r="AP606" s="54"/>
      <c r="AQ606" s="54"/>
      <c r="AR606" s="54"/>
      <c r="AS606" s="54"/>
      <c r="AT606" s="54"/>
      <c r="AU606" s="54"/>
      <c r="AV606" s="54"/>
      <c r="AW606" s="54"/>
      <c r="AX606" s="54"/>
      <c r="AY606" s="54"/>
      <c r="AZ606" s="54"/>
      <c r="BA606" s="42">
        <f t="shared" si="69"/>
        <v>34594</v>
      </c>
      <c r="BB606" s="55">
        <f t="shared" si="70"/>
        <v>34594</v>
      </c>
      <c r="BC606" s="56" t="str">
        <f t="shared" si="71"/>
        <v>INR  Thirty Four Thousand Five Hundred &amp; Ninety Four  Only</v>
      </c>
      <c r="IA606" s="1">
        <v>22.09</v>
      </c>
      <c r="IB606" s="82" t="s">
        <v>1193</v>
      </c>
      <c r="IC606" s="1" t="s">
        <v>1044</v>
      </c>
      <c r="ID606" s="1">
        <v>7</v>
      </c>
      <c r="IE606" s="3" t="s">
        <v>69</v>
      </c>
    </row>
    <row r="607" spans="1:239" ht="111" customHeight="1">
      <c r="A607" s="67">
        <v>22.1</v>
      </c>
      <c r="B607" s="68" t="s">
        <v>1194</v>
      </c>
      <c r="C607" s="39" t="s">
        <v>1045</v>
      </c>
      <c r="D607" s="69">
        <v>7</v>
      </c>
      <c r="E607" s="70" t="s">
        <v>69</v>
      </c>
      <c r="F607" s="71">
        <v>3939.71</v>
      </c>
      <c r="G607" s="50"/>
      <c r="H607" s="50"/>
      <c r="I607" s="51" t="s">
        <v>38</v>
      </c>
      <c r="J607" s="52">
        <f t="shared" si="65"/>
        <v>1</v>
      </c>
      <c r="K607" s="50" t="s">
        <v>39</v>
      </c>
      <c r="L607" s="50" t="s">
        <v>4</v>
      </c>
      <c r="M607" s="53"/>
      <c r="N607" s="50"/>
      <c r="O607" s="50"/>
      <c r="P607" s="54"/>
      <c r="Q607" s="50"/>
      <c r="R607" s="50"/>
      <c r="S607" s="54"/>
      <c r="T607" s="54"/>
      <c r="U607" s="54"/>
      <c r="V607" s="54"/>
      <c r="W607" s="54"/>
      <c r="X607" s="54"/>
      <c r="Y607" s="54"/>
      <c r="Z607" s="54"/>
      <c r="AA607" s="54"/>
      <c r="AB607" s="54"/>
      <c r="AC607" s="54"/>
      <c r="AD607" s="54"/>
      <c r="AE607" s="54"/>
      <c r="AF607" s="54"/>
      <c r="AG607" s="54"/>
      <c r="AH607" s="54"/>
      <c r="AI607" s="54"/>
      <c r="AJ607" s="54"/>
      <c r="AK607" s="54"/>
      <c r="AL607" s="54"/>
      <c r="AM607" s="54"/>
      <c r="AN607" s="54"/>
      <c r="AO607" s="54"/>
      <c r="AP607" s="54"/>
      <c r="AQ607" s="54"/>
      <c r="AR607" s="54"/>
      <c r="AS607" s="54"/>
      <c r="AT607" s="54"/>
      <c r="AU607" s="54"/>
      <c r="AV607" s="54"/>
      <c r="AW607" s="54"/>
      <c r="AX607" s="54"/>
      <c r="AY607" s="54"/>
      <c r="AZ607" s="54"/>
      <c r="BA607" s="42">
        <f t="shared" si="69"/>
        <v>27578</v>
      </c>
      <c r="BB607" s="55">
        <f t="shared" si="70"/>
        <v>27578</v>
      </c>
      <c r="BC607" s="56" t="str">
        <f t="shared" si="71"/>
        <v>INR  Twenty Seven Thousand Five Hundred &amp; Seventy Eight  Only</v>
      </c>
      <c r="IA607" s="1">
        <v>22.1</v>
      </c>
      <c r="IB607" s="82" t="s">
        <v>1194</v>
      </c>
      <c r="IC607" s="1" t="s">
        <v>1045</v>
      </c>
      <c r="ID607" s="1">
        <v>7</v>
      </c>
      <c r="IE607" s="3" t="s">
        <v>69</v>
      </c>
    </row>
    <row r="608" spans="1:239" ht="134.25" customHeight="1">
      <c r="A608" s="67">
        <v>22.11</v>
      </c>
      <c r="B608" s="68" t="s">
        <v>1195</v>
      </c>
      <c r="C608" s="39" t="s">
        <v>1046</v>
      </c>
      <c r="D608" s="69">
        <v>150</v>
      </c>
      <c r="E608" s="70" t="s">
        <v>762</v>
      </c>
      <c r="F608" s="71">
        <v>524.06</v>
      </c>
      <c r="G608" s="50"/>
      <c r="H608" s="50"/>
      <c r="I608" s="51" t="s">
        <v>38</v>
      </c>
      <c r="J608" s="52">
        <f t="shared" si="65"/>
        <v>1</v>
      </c>
      <c r="K608" s="50" t="s">
        <v>39</v>
      </c>
      <c r="L608" s="50" t="s">
        <v>4</v>
      </c>
      <c r="M608" s="53"/>
      <c r="N608" s="50"/>
      <c r="O608" s="50"/>
      <c r="P608" s="54"/>
      <c r="Q608" s="50"/>
      <c r="R608" s="50"/>
      <c r="S608" s="54"/>
      <c r="T608" s="54"/>
      <c r="U608" s="54"/>
      <c r="V608" s="54"/>
      <c r="W608" s="54"/>
      <c r="X608" s="54"/>
      <c r="Y608" s="54"/>
      <c r="Z608" s="54"/>
      <c r="AA608" s="54"/>
      <c r="AB608" s="54"/>
      <c r="AC608" s="54"/>
      <c r="AD608" s="54"/>
      <c r="AE608" s="54"/>
      <c r="AF608" s="54"/>
      <c r="AG608" s="54"/>
      <c r="AH608" s="54"/>
      <c r="AI608" s="54"/>
      <c r="AJ608" s="54"/>
      <c r="AK608" s="54"/>
      <c r="AL608" s="54"/>
      <c r="AM608" s="54"/>
      <c r="AN608" s="54"/>
      <c r="AO608" s="54"/>
      <c r="AP608" s="54"/>
      <c r="AQ608" s="54"/>
      <c r="AR608" s="54"/>
      <c r="AS608" s="54"/>
      <c r="AT608" s="54"/>
      <c r="AU608" s="54"/>
      <c r="AV608" s="54"/>
      <c r="AW608" s="54"/>
      <c r="AX608" s="54"/>
      <c r="AY608" s="54"/>
      <c r="AZ608" s="54"/>
      <c r="BA608" s="42">
        <f t="shared" si="69"/>
        <v>78609</v>
      </c>
      <c r="BB608" s="55">
        <f t="shared" si="70"/>
        <v>78609</v>
      </c>
      <c r="BC608" s="56" t="str">
        <f t="shared" si="71"/>
        <v>INR  Seventy Eight Thousand Six Hundred &amp; Nine  Only</v>
      </c>
      <c r="IA608" s="1">
        <v>22.11</v>
      </c>
      <c r="IB608" s="82" t="s">
        <v>1195</v>
      </c>
      <c r="IC608" s="1" t="s">
        <v>1046</v>
      </c>
      <c r="ID608" s="1">
        <v>150</v>
      </c>
      <c r="IE608" s="3" t="s">
        <v>762</v>
      </c>
    </row>
    <row r="609" spans="1:239" ht="63.75" customHeight="1">
      <c r="A609" s="67">
        <v>22.12</v>
      </c>
      <c r="B609" s="68" t="s">
        <v>1196</v>
      </c>
      <c r="C609" s="39" t="s">
        <v>1047</v>
      </c>
      <c r="D609" s="69">
        <v>7</v>
      </c>
      <c r="E609" s="70" t="s">
        <v>763</v>
      </c>
      <c r="F609" s="71">
        <v>850.81</v>
      </c>
      <c r="G609" s="40"/>
      <c r="H609" s="24"/>
      <c r="I609" s="47" t="s">
        <v>38</v>
      </c>
      <c r="J609" s="48">
        <f t="shared" si="65"/>
        <v>1</v>
      </c>
      <c r="K609" s="24" t="s">
        <v>39</v>
      </c>
      <c r="L609" s="24" t="s">
        <v>4</v>
      </c>
      <c r="M609" s="41"/>
      <c r="N609" s="24"/>
      <c r="O609" s="24"/>
      <c r="P609" s="46"/>
      <c r="Q609" s="24"/>
      <c r="R609" s="24"/>
      <c r="S609" s="46"/>
      <c r="T609" s="46"/>
      <c r="U609" s="46"/>
      <c r="V609" s="46"/>
      <c r="W609" s="46"/>
      <c r="X609" s="46"/>
      <c r="Y609" s="46"/>
      <c r="Z609" s="46"/>
      <c r="AA609" s="46"/>
      <c r="AB609" s="46"/>
      <c r="AC609" s="46"/>
      <c r="AD609" s="46"/>
      <c r="AE609" s="46"/>
      <c r="AF609" s="46"/>
      <c r="AG609" s="46"/>
      <c r="AH609" s="46"/>
      <c r="AI609" s="46"/>
      <c r="AJ609" s="46"/>
      <c r="AK609" s="46"/>
      <c r="AL609" s="46"/>
      <c r="AM609" s="46"/>
      <c r="AN609" s="46"/>
      <c r="AO609" s="46"/>
      <c r="AP609" s="46"/>
      <c r="AQ609" s="46"/>
      <c r="AR609" s="46"/>
      <c r="AS609" s="46"/>
      <c r="AT609" s="46"/>
      <c r="AU609" s="46"/>
      <c r="AV609" s="46"/>
      <c r="AW609" s="46"/>
      <c r="AX609" s="46"/>
      <c r="AY609" s="46"/>
      <c r="AZ609" s="59"/>
      <c r="BA609" s="42">
        <f t="shared" si="69"/>
        <v>5956</v>
      </c>
      <c r="BB609" s="60">
        <f t="shared" si="70"/>
        <v>5956</v>
      </c>
      <c r="BC609" s="56" t="str">
        <f t="shared" si="71"/>
        <v>INR  Five Thousand Nine Hundred &amp; Fifty Six  Only</v>
      </c>
      <c r="IA609" s="1">
        <v>22.12</v>
      </c>
      <c r="IB609" s="82" t="s">
        <v>1196</v>
      </c>
      <c r="IC609" s="1" t="s">
        <v>1047</v>
      </c>
      <c r="ID609" s="1">
        <v>7</v>
      </c>
      <c r="IE609" s="3" t="s">
        <v>763</v>
      </c>
    </row>
    <row r="610" spans="1:239" ht="93" customHeight="1">
      <c r="A610" s="67">
        <v>22.13</v>
      </c>
      <c r="B610" s="68" t="s">
        <v>1197</v>
      </c>
      <c r="C610" s="39" t="s">
        <v>1048</v>
      </c>
      <c r="D610" s="69">
        <v>4</v>
      </c>
      <c r="E610" s="70" t="s">
        <v>763</v>
      </c>
      <c r="F610" s="71">
        <v>2209.55</v>
      </c>
      <c r="G610" s="50"/>
      <c r="H610" s="50"/>
      <c r="I610" s="51" t="s">
        <v>38</v>
      </c>
      <c r="J610" s="52">
        <f t="shared" si="65"/>
        <v>1</v>
      </c>
      <c r="K610" s="50" t="s">
        <v>39</v>
      </c>
      <c r="L610" s="50" t="s">
        <v>4</v>
      </c>
      <c r="M610" s="53"/>
      <c r="N610" s="50"/>
      <c r="O610" s="50"/>
      <c r="P610" s="54"/>
      <c r="Q610" s="50"/>
      <c r="R610" s="50"/>
      <c r="S610" s="54"/>
      <c r="T610" s="54"/>
      <c r="U610" s="54"/>
      <c r="V610" s="54"/>
      <c r="W610" s="54"/>
      <c r="X610" s="54"/>
      <c r="Y610" s="54"/>
      <c r="Z610" s="54"/>
      <c r="AA610" s="54"/>
      <c r="AB610" s="54"/>
      <c r="AC610" s="54"/>
      <c r="AD610" s="54"/>
      <c r="AE610" s="54"/>
      <c r="AF610" s="54"/>
      <c r="AG610" s="54"/>
      <c r="AH610" s="54"/>
      <c r="AI610" s="54"/>
      <c r="AJ610" s="54"/>
      <c r="AK610" s="54"/>
      <c r="AL610" s="54"/>
      <c r="AM610" s="54"/>
      <c r="AN610" s="54"/>
      <c r="AO610" s="54"/>
      <c r="AP610" s="54"/>
      <c r="AQ610" s="54"/>
      <c r="AR610" s="54"/>
      <c r="AS610" s="54"/>
      <c r="AT610" s="54"/>
      <c r="AU610" s="54"/>
      <c r="AV610" s="54"/>
      <c r="AW610" s="54"/>
      <c r="AX610" s="54"/>
      <c r="AY610" s="54"/>
      <c r="AZ610" s="54"/>
      <c r="BA610" s="42">
        <f t="shared" si="69"/>
        <v>8838</v>
      </c>
      <c r="BB610" s="55">
        <f t="shared" si="70"/>
        <v>8838</v>
      </c>
      <c r="BC610" s="56" t="str">
        <f t="shared" si="71"/>
        <v>INR  Eight Thousand Eight Hundred &amp; Thirty Eight  Only</v>
      </c>
      <c r="IA610" s="1">
        <v>22.13</v>
      </c>
      <c r="IB610" s="82" t="s">
        <v>1197</v>
      </c>
      <c r="IC610" s="1" t="s">
        <v>1048</v>
      </c>
      <c r="ID610" s="1">
        <v>4</v>
      </c>
      <c r="IE610" s="3" t="s">
        <v>763</v>
      </c>
    </row>
    <row r="611" spans="1:239" ht="60.75" customHeight="1">
      <c r="A611" s="67">
        <v>22.14</v>
      </c>
      <c r="B611" s="68" t="s">
        <v>1198</v>
      </c>
      <c r="C611" s="39" t="s">
        <v>1049</v>
      </c>
      <c r="D611" s="69">
        <v>4</v>
      </c>
      <c r="E611" s="70" t="s">
        <v>763</v>
      </c>
      <c r="F611" s="71">
        <v>743.09</v>
      </c>
      <c r="G611" s="40"/>
      <c r="H611" s="24"/>
      <c r="I611" s="47" t="s">
        <v>38</v>
      </c>
      <c r="J611" s="48">
        <f t="shared" si="65"/>
        <v>1</v>
      </c>
      <c r="K611" s="24" t="s">
        <v>39</v>
      </c>
      <c r="L611" s="24" t="s">
        <v>4</v>
      </c>
      <c r="M611" s="41"/>
      <c r="N611" s="24"/>
      <c r="O611" s="24"/>
      <c r="P611" s="46"/>
      <c r="Q611" s="24"/>
      <c r="R611" s="24"/>
      <c r="S611" s="46"/>
      <c r="T611" s="46"/>
      <c r="U611" s="46"/>
      <c r="V611" s="46"/>
      <c r="W611" s="46"/>
      <c r="X611" s="46"/>
      <c r="Y611" s="46"/>
      <c r="Z611" s="46"/>
      <c r="AA611" s="46"/>
      <c r="AB611" s="46"/>
      <c r="AC611" s="46"/>
      <c r="AD611" s="46"/>
      <c r="AE611" s="46"/>
      <c r="AF611" s="46"/>
      <c r="AG611" s="46"/>
      <c r="AH611" s="46"/>
      <c r="AI611" s="46"/>
      <c r="AJ611" s="46"/>
      <c r="AK611" s="46"/>
      <c r="AL611" s="46"/>
      <c r="AM611" s="46"/>
      <c r="AN611" s="46"/>
      <c r="AO611" s="46"/>
      <c r="AP611" s="46"/>
      <c r="AQ611" s="46"/>
      <c r="AR611" s="46"/>
      <c r="AS611" s="46"/>
      <c r="AT611" s="46"/>
      <c r="AU611" s="46"/>
      <c r="AV611" s="46"/>
      <c r="AW611" s="46"/>
      <c r="AX611" s="46"/>
      <c r="AY611" s="46"/>
      <c r="AZ611" s="59"/>
      <c r="BA611" s="42">
        <f t="shared" si="69"/>
        <v>2972</v>
      </c>
      <c r="BB611" s="60">
        <f t="shared" si="70"/>
        <v>2972</v>
      </c>
      <c r="BC611" s="56" t="str">
        <f t="shared" si="71"/>
        <v>INR  Two Thousand Nine Hundred &amp; Seventy Two  Only</v>
      </c>
      <c r="IA611" s="1">
        <v>22.14</v>
      </c>
      <c r="IB611" s="82" t="s">
        <v>1198</v>
      </c>
      <c r="IC611" s="1" t="s">
        <v>1049</v>
      </c>
      <c r="ID611" s="1">
        <v>4</v>
      </c>
      <c r="IE611" s="3" t="s">
        <v>763</v>
      </c>
    </row>
    <row r="612" spans="1:239" ht="71.25">
      <c r="A612" s="67">
        <v>22.15</v>
      </c>
      <c r="B612" s="68" t="s">
        <v>1199</v>
      </c>
      <c r="C612" s="39" t="s">
        <v>1050</v>
      </c>
      <c r="D612" s="69">
        <v>4</v>
      </c>
      <c r="E612" s="70" t="s">
        <v>763</v>
      </c>
      <c r="F612" s="71">
        <v>3789.53</v>
      </c>
      <c r="G612" s="50"/>
      <c r="H612" s="50"/>
      <c r="I612" s="51" t="s">
        <v>38</v>
      </c>
      <c r="J612" s="52">
        <f t="shared" si="65"/>
        <v>1</v>
      </c>
      <c r="K612" s="50" t="s">
        <v>39</v>
      </c>
      <c r="L612" s="50" t="s">
        <v>4</v>
      </c>
      <c r="M612" s="53"/>
      <c r="N612" s="50"/>
      <c r="O612" s="50"/>
      <c r="P612" s="54"/>
      <c r="Q612" s="50"/>
      <c r="R612" s="50"/>
      <c r="S612" s="54"/>
      <c r="T612" s="54"/>
      <c r="U612" s="54"/>
      <c r="V612" s="54"/>
      <c r="W612" s="54"/>
      <c r="X612" s="54"/>
      <c r="Y612" s="54"/>
      <c r="Z612" s="54"/>
      <c r="AA612" s="54"/>
      <c r="AB612" s="54"/>
      <c r="AC612" s="54"/>
      <c r="AD612" s="54"/>
      <c r="AE612" s="54"/>
      <c r="AF612" s="54"/>
      <c r="AG612" s="54"/>
      <c r="AH612" s="54"/>
      <c r="AI612" s="54"/>
      <c r="AJ612" s="54"/>
      <c r="AK612" s="54"/>
      <c r="AL612" s="54"/>
      <c r="AM612" s="54"/>
      <c r="AN612" s="54"/>
      <c r="AO612" s="54"/>
      <c r="AP612" s="54"/>
      <c r="AQ612" s="54"/>
      <c r="AR612" s="54"/>
      <c r="AS612" s="54"/>
      <c r="AT612" s="54"/>
      <c r="AU612" s="54"/>
      <c r="AV612" s="54"/>
      <c r="AW612" s="54"/>
      <c r="AX612" s="54"/>
      <c r="AY612" s="54"/>
      <c r="AZ612" s="54"/>
      <c r="BA612" s="42">
        <f t="shared" si="69"/>
        <v>15158</v>
      </c>
      <c r="BB612" s="55">
        <f t="shared" si="70"/>
        <v>15158</v>
      </c>
      <c r="BC612" s="56" t="str">
        <f t="shared" si="71"/>
        <v>INR  Fifteen Thousand One Hundred &amp; Fifty Eight  Only</v>
      </c>
      <c r="IA612" s="1">
        <v>22.15</v>
      </c>
      <c r="IB612" s="1" t="s">
        <v>1199</v>
      </c>
      <c r="IC612" s="1" t="s">
        <v>1050</v>
      </c>
      <c r="ID612" s="1">
        <v>4</v>
      </c>
      <c r="IE612" s="3" t="s">
        <v>763</v>
      </c>
    </row>
    <row r="613" spans="1:239" ht="90.75" customHeight="1">
      <c r="A613" s="67">
        <v>22.16</v>
      </c>
      <c r="B613" s="68" t="s">
        <v>1200</v>
      </c>
      <c r="C613" s="39" t="s">
        <v>1051</v>
      </c>
      <c r="D613" s="69">
        <v>4</v>
      </c>
      <c r="E613" s="70" t="s">
        <v>763</v>
      </c>
      <c r="F613" s="71">
        <v>1012.88</v>
      </c>
      <c r="G613" s="50"/>
      <c r="H613" s="50"/>
      <c r="I613" s="51" t="s">
        <v>38</v>
      </c>
      <c r="J613" s="52">
        <f t="shared" si="65"/>
        <v>1</v>
      </c>
      <c r="K613" s="50" t="s">
        <v>39</v>
      </c>
      <c r="L613" s="50" t="s">
        <v>4</v>
      </c>
      <c r="M613" s="53"/>
      <c r="N613" s="50"/>
      <c r="O613" s="50"/>
      <c r="P613" s="54"/>
      <c r="Q613" s="50"/>
      <c r="R613" s="50"/>
      <c r="S613" s="54"/>
      <c r="T613" s="54"/>
      <c r="U613" s="54"/>
      <c r="V613" s="54"/>
      <c r="W613" s="54"/>
      <c r="X613" s="54"/>
      <c r="Y613" s="54"/>
      <c r="Z613" s="54"/>
      <c r="AA613" s="54"/>
      <c r="AB613" s="54"/>
      <c r="AC613" s="54"/>
      <c r="AD613" s="54"/>
      <c r="AE613" s="54"/>
      <c r="AF613" s="54"/>
      <c r="AG613" s="54"/>
      <c r="AH613" s="54"/>
      <c r="AI613" s="54"/>
      <c r="AJ613" s="54"/>
      <c r="AK613" s="54"/>
      <c r="AL613" s="54"/>
      <c r="AM613" s="54"/>
      <c r="AN613" s="54"/>
      <c r="AO613" s="54"/>
      <c r="AP613" s="54"/>
      <c r="AQ613" s="54"/>
      <c r="AR613" s="54"/>
      <c r="AS613" s="54"/>
      <c r="AT613" s="54"/>
      <c r="AU613" s="54"/>
      <c r="AV613" s="54"/>
      <c r="AW613" s="54"/>
      <c r="AX613" s="54"/>
      <c r="AY613" s="54"/>
      <c r="AZ613" s="54"/>
      <c r="BA613" s="42">
        <f t="shared" si="69"/>
        <v>4052</v>
      </c>
      <c r="BB613" s="55">
        <f t="shared" si="70"/>
        <v>4052</v>
      </c>
      <c r="BC613" s="56" t="str">
        <f t="shared" si="71"/>
        <v>INR  Four Thousand  &amp;Fifty Two  Only</v>
      </c>
      <c r="IA613" s="1">
        <v>22.16</v>
      </c>
      <c r="IB613" s="82" t="s">
        <v>1200</v>
      </c>
      <c r="IC613" s="1" t="s">
        <v>1051</v>
      </c>
      <c r="ID613" s="1">
        <v>4</v>
      </c>
      <c r="IE613" s="3" t="s">
        <v>763</v>
      </c>
    </row>
    <row r="614" spans="1:239" ht="54.75" customHeight="1">
      <c r="A614" s="67">
        <v>22.17</v>
      </c>
      <c r="B614" s="68" t="s">
        <v>1201</v>
      </c>
      <c r="C614" s="39" t="s">
        <v>1052</v>
      </c>
      <c r="D614" s="69">
        <v>15</v>
      </c>
      <c r="E614" s="70" t="s">
        <v>1220</v>
      </c>
      <c r="F614" s="71">
        <v>1354.8</v>
      </c>
      <c r="G614" s="40"/>
      <c r="H614" s="24"/>
      <c r="I614" s="47" t="s">
        <v>38</v>
      </c>
      <c r="J614" s="48">
        <f t="shared" si="65"/>
        <v>1</v>
      </c>
      <c r="K614" s="24" t="s">
        <v>39</v>
      </c>
      <c r="L614" s="24" t="s">
        <v>4</v>
      </c>
      <c r="M614" s="41"/>
      <c r="N614" s="24"/>
      <c r="O614" s="24"/>
      <c r="P614" s="46"/>
      <c r="Q614" s="24"/>
      <c r="R614" s="24"/>
      <c r="S614" s="46"/>
      <c r="T614" s="46"/>
      <c r="U614" s="46"/>
      <c r="V614" s="46"/>
      <c r="W614" s="46"/>
      <c r="X614" s="46"/>
      <c r="Y614" s="46"/>
      <c r="Z614" s="46"/>
      <c r="AA614" s="46"/>
      <c r="AB614" s="46"/>
      <c r="AC614" s="46"/>
      <c r="AD614" s="46"/>
      <c r="AE614" s="46"/>
      <c r="AF614" s="46"/>
      <c r="AG614" s="46"/>
      <c r="AH614" s="46"/>
      <c r="AI614" s="46"/>
      <c r="AJ614" s="46"/>
      <c r="AK614" s="46"/>
      <c r="AL614" s="46"/>
      <c r="AM614" s="46"/>
      <c r="AN614" s="46"/>
      <c r="AO614" s="46"/>
      <c r="AP614" s="46"/>
      <c r="AQ614" s="46"/>
      <c r="AR614" s="46"/>
      <c r="AS614" s="46"/>
      <c r="AT614" s="46"/>
      <c r="AU614" s="46"/>
      <c r="AV614" s="46"/>
      <c r="AW614" s="46"/>
      <c r="AX614" s="46"/>
      <c r="AY614" s="46"/>
      <c r="AZ614" s="59"/>
      <c r="BA614" s="42">
        <f t="shared" si="69"/>
        <v>20322</v>
      </c>
      <c r="BB614" s="60">
        <f t="shared" si="70"/>
        <v>20322</v>
      </c>
      <c r="BC614" s="56" t="str">
        <f t="shared" si="71"/>
        <v>INR  Twenty Thousand Three Hundred &amp; Twenty Two  Only</v>
      </c>
      <c r="IA614" s="1">
        <v>22.17</v>
      </c>
      <c r="IB614" s="82" t="s">
        <v>1201</v>
      </c>
      <c r="IC614" s="1" t="s">
        <v>1052</v>
      </c>
      <c r="ID614" s="1">
        <v>15</v>
      </c>
      <c r="IE614" s="3" t="s">
        <v>1220</v>
      </c>
    </row>
    <row r="615" spans="1:239" ht="61.5" customHeight="1">
      <c r="A615" s="67">
        <v>22.18</v>
      </c>
      <c r="B615" s="68" t="s">
        <v>1202</v>
      </c>
      <c r="C615" s="39" t="s">
        <v>1053</v>
      </c>
      <c r="D615" s="69">
        <v>4</v>
      </c>
      <c r="E615" s="70" t="s">
        <v>763</v>
      </c>
      <c r="F615" s="71">
        <v>498.02</v>
      </c>
      <c r="G615" s="50"/>
      <c r="H615" s="50"/>
      <c r="I615" s="51" t="s">
        <v>38</v>
      </c>
      <c r="J615" s="52">
        <f t="shared" si="65"/>
        <v>1</v>
      </c>
      <c r="K615" s="50" t="s">
        <v>39</v>
      </c>
      <c r="L615" s="50" t="s">
        <v>4</v>
      </c>
      <c r="M615" s="53"/>
      <c r="N615" s="50"/>
      <c r="O615" s="50"/>
      <c r="P615" s="54"/>
      <c r="Q615" s="50"/>
      <c r="R615" s="50"/>
      <c r="S615" s="54"/>
      <c r="T615" s="54"/>
      <c r="U615" s="54"/>
      <c r="V615" s="54"/>
      <c r="W615" s="54"/>
      <c r="X615" s="54"/>
      <c r="Y615" s="54"/>
      <c r="Z615" s="54"/>
      <c r="AA615" s="54"/>
      <c r="AB615" s="54"/>
      <c r="AC615" s="54"/>
      <c r="AD615" s="54"/>
      <c r="AE615" s="54"/>
      <c r="AF615" s="54"/>
      <c r="AG615" s="54"/>
      <c r="AH615" s="54"/>
      <c r="AI615" s="54"/>
      <c r="AJ615" s="54"/>
      <c r="AK615" s="54"/>
      <c r="AL615" s="54"/>
      <c r="AM615" s="54"/>
      <c r="AN615" s="54"/>
      <c r="AO615" s="54"/>
      <c r="AP615" s="54"/>
      <c r="AQ615" s="54"/>
      <c r="AR615" s="54"/>
      <c r="AS615" s="54"/>
      <c r="AT615" s="54"/>
      <c r="AU615" s="54"/>
      <c r="AV615" s="54"/>
      <c r="AW615" s="54"/>
      <c r="AX615" s="54"/>
      <c r="AY615" s="54"/>
      <c r="AZ615" s="54"/>
      <c r="BA615" s="42">
        <f t="shared" si="69"/>
        <v>1992</v>
      </c>
      <c r="BB615" s="55">
        <f t="shared" si="70"/>
        <v>1992</v>
      </c>
      <c r="BC615" s="56" t="str">
        <f t="shared" si="71"/>
        <v>INR  One Thousand Nine Hundred &amp; Ninety Two  Only</v>
      </c>
      <c r="IA615" s="1">
        <v>22.18</v>
      </c>
      <c r="IB615" s="82" t="s">
        <v>1202</v>
      </c>
      <c r="IC615" s="1" t="s">
        <v>1053</v>
      </c>
      <c r="ID615" s="1">
        <v>4</v>
      </c>
      <c r="IE615" s="3" t="s">
        <v>763</v>
      </c>
    </row>
    <row r="616" spans="1:239" ht="54" customHeight="1">
      <c r="A616" s="67">
        <v>22.19</v>
      </c>
      <c r="B616" s="68" t="s">
        <v>1203</v>
      </c>
      <c r="C616" s="39" t="s">
        <v>1054</v>
      </c>
      <c r="D616" s="69">
        <v>15</v>
      </c>
      <c r="E616" s="70" t="s">
        <v>762</v>
      </c>
      <c r="F616" s="71">
        <v>756.07</v>
      </c>
      <c r="G616" s="40"/>
      <c r="H616" s="24"/>
      <c r="I616" s="47" t="s">
        <v>38</v>
      </c>
      <c r="J616" s="48">
        <f t="shared" si="65"/>
        <v>1</v>
      </c>
      <c r="K616" s="24" t="s">
        <v>39</v>
      </c>
      <c r="L616" s="24" t="s">
        <v>4</v>
      </c>
      <c r="M616" s="41"/>
      <c r="N616" s="24"/>
      <c r="O616" s="24"/>
      <c r="P616" s="46"/>
      <c r="Q616" s="24"/>
      <c r="R616" s="24"/>
      <c r="S616" s="46"/>
      <c r="T616" s="46"/>
      <c r="U616" s="46"/>
      <c r="V616" s="46"/>
      <c r="W616" s="46"/>
      <c r="X616" s="46"/>
      <c r="Y616" s="46"/>
      <c r="Z616" s="46"/>
      <c r="AA616" s="46"/>
      <c r="AB616" s="46"/>
      <c r="AC616" s="46"/>
      <c r="AD616" s="46"/>
      <c r="AE616" s="46"/>
      <c r="AF616" s="46"/>
      <c r="AG616" s="46"/>
      <c r="AH616" s="46"/>
      <c r="AI616" s="46"/>
      <c r="AJ616" s="46"/>
      <c r="AK616" s="46"/>
      <c r="AL616" s="46"/>
      <c r="AM616" s="46"/>
      <c r="AN616" s="46"/>
      <c r="AO616" s="46"/>
      <c r="AP616" s="46"/>
      <c r="AQ616" s="46"/>
      <c r="AR616" s="46"/>
      <c r="AS616" s="46"/>
      <c r="AT616" s="46"/>
      <c r="AU616" s="46"/>
      <c r="AV616" s="46"/>
      <c r="AW616" s="46"/>
      <c r="AX616" s="46"/>
      <c r="AY616" s="46"/>
      <c r="AZ616" s="59"/>
      <c r="BA616" s="42">
        <f t="shared" si="69"/>
        <v>11341</v>
      </c>
      <c r="BB616" s="60">
        <f t="shared" si="70"/>
        <v>11341</v>
      </c>
      <c r="BC616" s="56" t="str">
        <f t="shared" si="71"/>
        <v>INR  Eleven Thousand Three Hundred &amp; Forty One  Only</v>
      </c>
      <c r="IA616" s="1">
        <v>22.19</v>
      </c>
      <c r="IB616" s="82" t="s">
        <v>1203</v>
      </c>
      <c r="IC616" s="1" t="s">
        <v>1054</v>
      </c>
      <c r="ID616" s="1">
        <v>15</v>
      </c>
      <c r="IE616" s="3" t="s">
        <v>762</v>
      </c>
    </row>
    <row r="617" spans="1:239" ht="112.5" customHeight="1">
      <c r="A617" s="67">
        <v>22.2</v>
      </c>
      <c r="B617" s="68" t="s">
        <v>1204</v>
      </c>
      <c r="C617" s="39" t="s">
        <v>1055</v>
      </c>
      <c r="D617" s="69">
        <v>3</v>
      </c>
      <c r="E617" s="70" t="s">
        <v>763</v>
      </c>
      <c r="F617" s="71">
        <v>6943.88</v>
      </c>
      <c r="G617" s="50">
        <v>30600</v>
      </c>
      <c r="H617" s="50"/>
      <c r="I617" s="51" t="s">
        <v>38</v>
      </c>
      <c r="J617" s="52">
        <f t="shared" si="65"/>
        <v>1</v>
      </c>
      <c r="K617" s="50" t="s">
        <v>39</v>
      </c>
      <c r="L617" s="50" t="s">
        <v>4</v>
      </c>
      <c r="M617" s="53"/>
      <c r="N617" s="50"/>
      <c r="O617" s="50"/>
      <c r="P617" s="54"/>
      <c r="Q617" s="50"/>
      <c r="R617" s="50"/>
      <c r="S617" s="54"/>
      <c r="T617" s="54"/>
      <c r="U617" s="54"/>
      <c r="V617" s="54"/>
      <c r="W617" s="54"/>
      <c r="X617" s="54"/>
      <c r="Y617" s="54"/>
      <c r="Z617" s="54"/>
      <c r="AA617" s="54"/>
      <c r="AB617" s="54"/>
      <c r="AC617" s="54"/>
      <c r="AD617" s="54"/>
      <c r="AE617" s="54"/>
      <c r="AF617" s="54"/>
      <c r="AG617" s="54"/>
      <c r="AH617" s="54"/>
      <c r="AI617" s="54"/>
      <c r="AJ617" s="54"/>
      <c r="AK617" s="54"/>
      <c r="AL617" s="54"/>
      <c r="AM617" s="54"/>
      <c r="AN617" s="54"/>
      <c r="AO617" s="54"/>
      <c r="AP617" s="54"/>
      <c r="AQ617" s="54"/>
      <c r="AR617" s="54"/>
      <c r="AS617" s="54"/>
      <c r="AT617" s="54"/>
      <c r="AU617" s="54"/>
      <c r="AV617" s="54"/>
      <c r="AW617" s="54"/>
      <c r="AX617" s="54"/>
      <c r="AY617" s="54"/>
      <c r="AZ617" s="54"/>
      <c r="BA617" s="42">
        <f t="shared" si="69"/>
        <v>20832</v>
      </c>
      <c r="BB617" s="55">
        <f t="shared" si="70"/>
        <v>20832</v>
      </c>
      <c r="BC617" s="56" t="str">
        <f t="shared" si="71"/>
        <v>INR  Twenty Thousand Eight Hundred &amp; Thirty Two  Only</v>
      </c>
      <c r="IA617" s="1">
        <v>22.2</v>
      </c>
      <c r="IB617" s="82" t="s">
        <v>1204</v>
      </c>
      <c r="IC617" s="1" t="s">
        <v>1055</v>
      </c>
      <c r="ID617" s="1">
        <v>3</v>
      </c>
      <c r="IE617" s="3" t="s">
        <v>763</v>
      </c>
    </row>
    <row r="618" spans="1:239" ht="60.75" customHeight="1">
      <c r="A618" s="67">
        <v>22.21</v>
      </c>
      <c r="B618" s="68" t="s">
        <v>1205</v>
      </c>
      <c r="C618" s="39" t="s">
        <v>1056</v>
      </c>
      <c r="D618" s="69">
        <v>4</v>
      </c>
      <c r="E618" s="70" t="s">
        <v>763</v>
      </c>
      <c r="F618" s="71">
        <v>3896.79</v>
      </c>
      <c r="G618" s="40"/>
      <c r="H618" s="24"/>
      <c r="I618" s="47" t="s">
        <v>38</v>
      </c>
      <c r="J618" s="48">
        <f t="shared" si="65"/>
        <v>1</v>
      </c>
      <c r="K618" s="24" t="s">
        <v>39</v>
      </c>
      <c r="L618" s="24" t="s">
        <v>4</v>
      </c>
      <c r="M618" s="41"/>
      <c r="N618" s="24"/>
      <c r="O618" s="24"/>
      <c r="P618" s="46"/>
      <c r="Q618" s="24"/>
      <c r="R618" s="24"/>
      <c r="S618" s="46"/>
      <c r="T618" s="46"/>
      <c r="U618" s="46"/>
      <c r="V618" s="46"/>
      <c r="W618" s="46"/>
      <c r="X618" s="46"/>
      <c r="Y618" s="46"/>
      <c r="Z618" s="46"/>
      <c r="AA618" s="46"/>
      <c r="AB618" s="46"/>
      <c r="AC618" s="46"/>
      <c r="AD618" s="46"/>
      <c r="AE618" s="46"/>
      <c r="AF618" s="46"/>
      <c r="AG618" s="46"/>
      <c r="AH618" s="46"/>
      <c r="AI618" s="46"/>
      <c r="AJ618" s="46"/>
      <c r="AK618" s="46"/>
      <c r="AL618" s="46"/>
      <c r="AM618" s="46"/>
      <c r="AN618" s="46"/>
      <c r="AO618" s="46"/>
      <c r="AP618" s="46"/>
      <c r="AQ618" s="46"/>
      <c r="AR618" s="46"/>
      <c r="AS618" s="46"/>
      <c r="AT618" s="46"/>
      <c r="AU618" s="46"/>
      <c r="AV618" s="46"/>
      <c r="AW618" s="46"/>
      <c r="AX618" s="46"/>
      <c r="AY618" s="46"/>
      <c r="AZ618" s="59"/>
      <c r="BA618" s="42">
        <f t="shared" si="69"/>
        <v>15587</v>
      </c>
      <c r="BB618" s="60">
        <f t="shared" si="70"/>
        <v>15587</v>
      </c>
      <c r="BC618" s="56" t="str">
        <f t="shared" si="71"/>
        <v>INR  Fifteen Thousand Five Hundred &amp; Eighty Seven  Only</v>
      </c>
      <c r="IA618" s="1">
        <v>22.21</v>
      </c>
      <c r="IB618" s="82" t="s">
        <v>1205</v>
      </c>
      <c r="IC618" s="1" t="s">
        <v>1056</v>
      </c>
      <c r="ID618" s="1">
        <v>4</v>
      </c>
      <c r="IE618" s="3" t="s">
        <v>763</v>
      </c>
    </row>
    <row r="619" spans="1:239" ht="48" customHeight="1">
      <c r="A619" s="67">
        <v>22.22</v>
      </c>
      <c r="B619" s="68" t="s">
        <v>1206</v>
      </c>
      <c r="C619" s="39" t="s">
        <v>1057</v>
      </c>
      <c r="D619" s="69">
        <v>8</v>
      </c>
      <c r="E619" s="70" t="s">
        <v>763</v>
      </c>
      <c r="F619" s="71">
        <v>440.94</v>
      </c>
      <c r="G619" s="50">
        <v>30600</v>
      </c>
      <c r="H619" s="50"/>
      <c r="I619" s="51" t="s">
        <v>38</v>
      </c>
      <c r="J619" s="52">
        <f t="shared" si="65"/>
        <v>1</v>
      </c>
      <c r="K619" s="50" t="s">
        <v>39</v>
      </c>
      <c r="L619" s="50" t="s">
        <v>4</v>
      </c>
      <c r="M619" s="53"/>
      <c r="N619" s="50"/>
      <c r="O619" s="50"/>
      <c r="P619" s="54"/>
      <c r="Q619" s="50"/>
      <c r="R619" s="50"/>
      <c r="S619" s="54"/>
      <c r="T619" s="54"/>
      <c r="U619" s="54"/>
      <c r="V619" s="54"/>
      <c r="W619" s="54"/>
      <c r="X619" s="54"/>
      <c r="Y619" s="54"/>
      <c r="Z619" s="54"/>
      <c r="AA619" s="54"/>
      <c r="AB619" s="54"/>
      <c r="AC619" s="54"/>
      <c r="AD619" s="54"/>
      <c r="AE619" s="54"/>
      <c r="AF619" s="54"/>
      <c r="AG619" s="54"/>
      <c r="AH619" s="54"/>
      <c r="AI619" s="54"/>
      <c r="AJ619" s="54"/>
      <c r="AK619" s="54"/>
      <c r="AL619" s="54"/>
      <c r="AM619" s="54"/>
      <c r="AN619" s="54"/>
      <c r="AO619" s="54"/>
      <c r="AP619" s="54"/>
      <c r="AQ619" s="54"/>
      <c r="AR619" s="54"/>
      <c r="AS619" s="54"/>
      <c r="AT619" s="54"/>
      <c r="AU619" s="54"/>
      <c r="AV619" s="54"/>
      <c r="AW619" s="54"/>
      <c r="AX619" s="54"/>
      <c r="AY619" s="54"/>
      <c r="AZ619" s="54"/>
      <c r="BA619" s="42">
        <f t="shared" si="69"/>
        <v>3528</v>
      </c>
      <c r="BB619" s="55">
        <f t="shared" si="70"/>
        <v>3528</v>
      </c>
      <c r="BC619" s="56" t="str">
        <f t="shared" si="71"/>
        <v>INR  Three Thousand Five Hundred &amp; Twenty Eight  Only</v>
      </c>
      <c r="IA619" s="1">
        <v>22.22</v>
      </c>
      <c r="IB619" s="82" t="s">
        <v>1206</v>
      </c>
      <c r="IC619" s="1" t="s">
        <v>1057</v>
      </c>
      <c r="ID619" s="1">
        <v>8</v>
      </c>
      <c r="IE619" s="3" t="s">
        <v>763</v>
      </c>
    </row>
    <row r="620" spans="1:239" ht="48" customHeight="1">
      <c r="A620" s="67">
        <v>22.23</v>
      </c>
      <c r="B620" s="68" t="s">
        <v>1207</v>
      </c>
      <c r="C620" s="39" t="s">
        <v>1058</v>
      </c>
      <c r="D620" s="69">
        <v>4</v>
      </c>
      <c r="E620" s="70" t="s">
        <v>763</v>
      </c>
      <c r="F620" s="71">
        <v>3676.98</v>
      </c>
      <c r="G620" s="40"/>
      <c r="H620" s="24"/>
      <c r="I620" s="47" t="s">
        <v>38</v>
      </c>
      <c r="J620" s="48">
        <f t="shared" si="65"/>
        <v>1</v>
      </c>
      <c r="K620" s="24" t="s">
        <v>39</v>
      </c>
      <c r="L620" s="24" t="s">
        <v>4</v>
      </c>
      <c r="M620" s="41"/>
      <c r="N620" s="24"/>
      <c r="O620" s="24"/>
      <c r="P620" s="46"/>
      <c r="Q620" s="24"/>
      <c r="R620" s="24"/>
      <c r="S620" s="46"/>
      <c r="T620" s="46"/>
      <c r="U620" s="46"/>
      <c r="V620" s="46"/>
      <c r="W620" s="46"/>
      <c r="X620" s="46"/>
      <c r="Y620" s="46"/>
      <c r="Z620" s="46"/>
      <c r="AA620" s="46"/>
      <c r="AB620" s="46"/>
      <c r="AC620" s="46"/>
      <c r="AD620" s="46"/>
      <c r="AE620" s="46"/>
      <c r="AF620" s="46"/>
      <c r="AG620" s="46"/>
      <c r="AH620" s="46"/>
      <c r="AI620" s="46"/>
      <c r="AJ620" s="46"/>
      <c r="AK620" s="46"/>
      <c r="AL620" s="46"/>
      <c r="AM620" s="46"/>
      <c r="AN620" s="46"/>
      <c r="AO620" s="46"/>
      <c r="AP620" s="46"/>
      <c r="AQ620" s="46"/>
      <c r="AR620" s="46"/>
      <c r="AS620" s="46"/>
      <c r="AT620" s="46"/>
      <c r="AU620" s="46"/>
      <c r="AV620" s="46"/>
      <c r="AW620" s="46"/>
      <c r="AX620" s="46"/>
      <c r="AY620" s="46"/>
      <c r="AZ620" s="59"/>
      <c r="BA620" s="42">
        <f t="shared" si="69"/>
        <v>14708</v>
      </c>
      <c r="BB620" s="60">
        <f t="shared" si="70"/>
        <v>14708</v>
      </c>
      <c r="BC620" s="56" t="str">
        <f t="shared" si="71"/>
        <v>INR  Fourteen Thousand Seven Hundred &amp; Eight  Only</v>
      </c>
      <c r="IA620" s="1">
        <v>22.23</v>
      </c>
      <c r="IB620" s="82" t="s">
        <v>1207</v>
      </c>
      <c r="IC620" s="1" t="s">
        <v>1058</v>
      </c>
      <c r="ID620" s="1">
        <v>4</v>
      </c>
      <c r="IE620" s="3" t="s">
        <v>763</v>
      </c>
    </row>
    <row r="621" spans="1:239" ht="46.5" customHeight="1">
      <c r="A621" s="67">
        <v>22.24</v>
      </c>
      <c r="B621" s="68" t="s">
        <v>1208</v>
      </c>
      <c r="C621" s="39" t="s">
        <v>1059</v>
      </c>
      <c r="D621" s="69">
        <v>9</v>
      </c>
      <c r="E621" s="70" t="s">
        <v>763</v>
      </c>
      <c r="F621" s="71">
        <v>1125.82</v>
      </c>
      <c r="G621" s="50">
        <v>30600</v>
      </c>
      <c r="H621" s="50"/>
      <c r="I621" s="51" t="s">
        <v>38</v>
      </c>
      <c r="J621" s="52">
        <f t="shared" si="65"/>
        <v>1</v>
      </c>
      <c r="K621" s="50" t="s">
        <v>39</v>
      </c>
      <c r="L621" s="50" t="s">
        <v>4</v>
      </c>
      <c r="M621" s="53"/>
      <c r="N621" s="50"/>
      <c r="O621" s="50"/>
      <c r="P621" s="54"/>
      <c r="Q621" s="50"/>
      <c r="R621" s="50"/>
      <c r="S621" s="54"/>
      <c r="T621" s="54"/>
      <c r="U621" s="54"/>
      <c r="V621" s="54"/>
      <c r="W621" s="54"/>
      <c r="X621" s="54"/>
      <c r="Y621" s="54"/>
      <c r="Z621" s="54"/>
      <c r="AA621" s="54"/>
      <c r="AB621" s="54"/>
      <c r="AC621" s="54"/>
      <c r="AD621" s="54"/>
      <c r="AE621" s="54"/>
      <c r="AF621" s="54"/>
      <c r="AG621" s="54"/>
      <c r="AH621" s="54"/>
      <c r="AI621" s="54"/>
      <c r="AJ621" s="54"/>
      <c r="AK621" s="54"/>
      <c r="AL621" s="54"/>
      <c r="AM621" s="54"/>
      <c r="AN621" s="54"/>
      <c r="AO621" s="54"/>
      <c r="AP621" s="54"/>
      <c r="AQ621" s="54"/>
      <c r="AR621" s="54"/>
      <c r="AS621" s="54"/>
      <c r="AT621" s="54"/>
      <c r="AU621" s="54"/>
      <c r="AV621" s="54"/>
      <c r="AW621" s="54"/>
      <c r="AX621" s="54"/>
      <c r="AY621" s="54"/>
      <c r="AZ621" s="54"/>
      <c r="BA621" s="42">
        <f t="shared" si="69"/>
        <v>10132</v>
      </c>
      <c r="BB621" s="55">
        <f t="shared" si="70"/>
        <v>10132</v>
      </c>
      <c r="BC621" s="56" t="str">
        <f t="shared" si="71"/>
        <v>INR  Ten Thousand One Hundred &amp; Thirty Two  Only</v>
      </c>
      <c r="IA621" s="1">
        <v>22.24</v>
      </c>
      <c r="IB621" s="82" t="s">
        <v>1208</v>
      </c>
      <c r="IC621" s="1" t="s">
        <v>1059</v>
      </c>
      <c r="ID621" s="1">
        <v>9</v>
      </c>
      <c r="IE621" s="3" t="s">
        <v>763</v>
      </c>
    </row>
    <row r="622" spans="1:239" ht="31.5" customHeight="1">
      <c r="A622" s="67">
        <v>22.25</v>
      </c>
      <c r="B622" s="68" t="s">
        <v>1209</v>
      </c>
      <c r="C622" s="39" t="s">
        <v>1060</v>
      </c>
      <c r="D622" s="69">
        <v>9</v>
      </c>
      <c r="E622" s="70" t="s">
        <v>763</v>
      </c>
      <c r="F622" s="71">
        <v>809.46</v>
      </c>
      <c r="G622" s="40"/>
      <c r="H622" s="24"/>
      <c r="I622" s="47" t="s">
        <v>38</v>
      </c>
      <c r="J622" s="48">
        <f t="shared" si="65"/>
        <v>1</v>
      </c>
      <c r="K622" s="24" t="s">
        <v>39</v>
      </c>
      <c r="L622" s="24" t="s">
        <v>4</v>
      </c>
      <c r="M622" s="41"/>
      <c r="N622" s="24"/>
      <c r="O622" s="24"/>
      <c r="P622" s="46"/>
      <c r="Q622" s="24"/>
      <c r="R622" s="24"/>
      <c r="S622" s="46"/>
      <c r="T622" s="46"/>
      <c r="U622" s="46"/>
      <c r="V622" s="46"/>
      <c r="W622" s="46"/>
      <c r="X622" s="46"/>
      <c r="Y622" s="46"/>
      <c r="Z622" s="46"/>
      <c r="AA622" s="46"/>
      <c r="AB622" s="46"/>
      <c r="AC622" s="46"/>
      <c r="AD622" s="46"/>
      <c r="AE622" s="46"/>
      <c r="AF622" s="46"/>
      <c r="AG622" s="46"/>
      <c r="AH622" s="46"/>
      <c r="AI622" s="46"/>
      <c r="AJ622" s="46"/>
      <c r="AK622" s="46"/>
      <c r="AL622" s="46"/>
      <c r="AM622" s="46"/>
      <c r="AN622" s="46"/>
      <c r="AO622" s="46"/>
      <c r="AP622" s="46"/>
      <c r="AQ622" s="46"/>
      <c r="AR622" s="46"/>
      <c r="AS622" s="46"/>
      <c r="AT622" s="46"/>
      <c r="AU622" s="46"/>
      <c r="AV622" s="46"/>
      <c r="AW622" s="46"/>
      <c r="AX622" s="46"/>
      <c r="AY622" s="46"/>
      <c r="AZ622" s="59"/>
      <c r="BA622" s="42">
        <f t="shared" si="69"/>
        <v>7285</v>
      </c>
      <c r="BB622" s="60">
        <f t="shared" si="70"/>
        <v>7285</v>
      </c>
      <c r="BC622" s="56" t="str">
        <f t="shared" si="71"/>
        <v>INR  Seven Thousand Two Hundred &amp; Eighty Five  Only</v>
      </c>
      <c r="IA622" s="1">
        <v>22.25</v>
      </c>
      <c r="IB622" s="82" t="s">
        <v>1209</v>
      </c>
      <c r="IC622" s="1" t="s">
        <v>1060</v>
      </c>
      <c r="ID622" s="1">
        <v>9</v>
      </c>
      <c r="IE622" s="3" t="s">
        <v>763</v>
      </c>
    </row>
    <row r="623" spans="1:239" ht="47.25" customHeight="1">
      <c r="A623" s="67">
        <v>22.26</v>
      </c>
      <c r="B623" s="68" t="s">
        <v>1210</v>
      </c>
      <c r="C623" s="39" t="s">
        <v>1061</v>
      </c>
      <c r="D623" s="69">
        <v>8</v>
      </c>
      <c r="E623" s="70" t="s">
        <v>763</v>
      </c>
      <c r="F623" s="71">
        <v>2121.7</v>
      </c>
      <c r="G623" s="40"/>
      <c r="H623" s="24"/>
      <c r="I623" s="47" t="s">
        <v>38</v>
      </c>
      <c r="J623" s="48">
        <f t="shared" si="65"/>
        <v>1</v>
      </c>
      <c r="K623" s="24" t="s">
        <v>39</v>
      </c>
      <c r="L623" s="24" t="s">
        <v>4</v>
      </c>
      <c r="M623" s="41"/>
      <c r="N623" s="24"/>
      <c r="O623" s="24"/>
      <c r="P623" s="46"/>
      <c r="Q623" s="24"/>
      <c r="R623" s="24"/>
      <c r="S623" s="46"/>
      <c r="T623" s="46"/>
      <c r="U623" s="46"/>
      <c r="V623" s="46"/>
      <c r="W623" s="46"/>
      <c r="X623" s="46"/>
      <c r="Y623" s="46"/>
      <c r="Z623" s="46"/>
      <c r="AA623" s="46"/>
      <c r="AB623" s="46"/>
      <c r="AC623" s="46"/>
      <c r="AD623" s="46"/>
      <c r="AE623" s="46"/>
      <c r="AF623" s="46"/>
      <c r="AG623" s="46"/>
      <c r="AH623" s="46"/>
      <c r="AI623" s="46"/>
      <c r="AJ623" s="46"/>
      <c r="AK623" s="46"/>
      <c r="AL623" s="46"/>
      <c r="AM623" s="46"/>
      <c r="AN623" s="46"/>
      <c r="AO623" s="46"/>
      <c r="AP623" s="46"/>
      <c r="AQ623" s="46"/>
      <c r="AR623" s="46"/>
      <c r="AS623" s="46"/>
      <c r="AT623" s="46"/>
      <c r="AU623" s="46"/>
      <c r="AV623" s="46"/>
      <c r="AW623" s="46"/>
      <c r="AX623" s="46"/>
      <c r="AY623" s="46"/>
      <c r="AZ623" s="59"/>
      <c r="BA623" s="42">
        <f t="shared" si="69"/>
        <v>16974</v>
      </c>
      <c r="BB623" s="60">
        <f t="shared" si="70"/>
        <v>16974</v>
      </c>
      <c r="BC623" s="56" t="str">
        <f t="shared" si="71"/>
        <v>INR  Sixteen Thousand Nine Hundred &amp; Seventy Four  Only</v>
      </c>
      <c r="IA623" s="1">
        <v>22.26</v>
      </c>
      <c r="IB623" s="82" t="s">
        <v>1210</v>
      </c>
      <c r="IC623" s="1" t="s">
        <v>1061</v>
      </c>
      <c r="ID623" s="1">
        <v>8</v>
      </c>
      <c r="IE623" s="3" t="s">
        <v>763</v>
      </c>
    </row>
    <row r="624" spans="1:239" ht="31.5" customHeight="1">
      <c r="A624" s="67">
        <v>22.27</v>
      </c>
      <c r="B624" s="68" t="s">
        <v>1211</v>
      </c>
      <c r="C624" s="39" t="s">
        <v>1062</v>
      </c>
      <c r="D624" s="69">
        <v>15</v>
      </c>
      <c r="E624" s="70" t="s">
        <v>763</v>
      </c>
      <c r="F624" s="71">
        <v>281.54</v>
      </c>
      <c r="G624" s="61">
        <v>7563</v>
      </c>
      <c r="H624" s="50"/>
      <c r="I624" s="51" t="s">
        <v>38</v>
      </c>
      <c r="J624" s="52">
        <f t="shared" si="65"/>
        <v>1</v>
      </c>
      <c r="K624" s="50" t="s">
        <v>39</v>
      </c>
      <c r="L624" s="50" t="s">
        <v>4</v>
      </c>
      <c r="M624" s="53"/>
      <c r="N624" s="50"/>
      <c r="O624" s="50"/>
      <c r="P624" s="54"/>
      <c r="Q624" s="50"/>
      <c r="R624" s="50"/>
      <c r="S624" s="54"/>
      <c r="T624" s="54"/>
      <c r="U624" s="54"/>
      <c r="V624" s="54"/>
      <c r="W624" s="54"/>
      <c r="X624" s="54"/>
      <c r="Y624" s="54"/>
      <c r="Z624" s="54"/>
      <c r="AA624" s="54"/>
      <c r="AB624" s="54"/>
      <c r="AC624" s="54"/>
      <c r="AD624" s="54"/>
      <c r="AE624" s="54"/>
      <c r="AF624" s="54"/>
      <c r="AG624" s="54"/>
      <c r="AH624" s="54"/>
      <c r="AI624" s="54"/>
      <c r="AJ624" s="54"/>
      <c r="AK624" s="54"/>
      <c r="AL624" s="54"/>
      <c r="AM624" s="54"/>
      <c r="AN624" s="54"/>
      <c r="AO624" s="54"/>
      <c r="AP624" s="54"/>
      <c r="AQ624" s="54"/>
      <c r="AR624" s="54"/>
      <c r="AS624" s="54"/>
      <c r="AT624" s="54"/>
      <c r="AU624" s="54"/>
      <c r="AV624" s="54"/>
      <c r="AW624" s="54"/>
      <c r="AX624" s="54"/>
      <c r="AY624" s="54"/>
      <c r="AZ624" s="54"/>
      <c r="BA624" s="42">
        <f t="shared" si="69"/>
        <v>4223</v>
      </c>
      <c r="BB624" s="55">
        <f t="shared" si="70"/>
        <v>4223</v>
      </c>
      <c r="BC624" s="56" t="str">
        <f t="shared" si="71"/>
        <v>INR  Four Thousand Two Hundred &amp; Twenty Three  Only</v>
      </c>
      <c r="IA624" s="1">
        <v>22.27</v>
      </c>
      <c r="IB624" s="82" t="s">
        <v>1211</v>
      </c>
      <c r="IC624" s="1" t="s">
        <v>1062</v>
      </c>
      <c r="ID624" s="1">
        <v>15</v>
      </c>
      <c r="IE624" s="3" t="s">
        <v>763</v>
      </c>
    </row>
    <row r="625" spans="1:239" ht="46.5" customHeight="1">
      <c r="A625" s="67">
        <v>22.28</v>
      </c>
      <c r="B625" s="68" t="s">
        <v>1212</v>
      </c>
      <c r="C625" s="39" t="s">
        <v>1063</v>
      </c>
      <c r="D625" s="69">
        <v>80</v>
      </c>
      <c r="E625" s="70" t="s">
        <v>762</v>
      </c>
      <c r="F625" s="71">
        <v>45.59</v>
      </c>
      <c r="G625" s="40"/>
      <c r="H625" s="24"/>
      <c r="I625" s="47" t="s">
        <v>38</v>
      </c>
      <c r="J625" s="48">
        <f t="shared" si="65"/>
        <v>1</v>
      </c>
      <c r="K625" s="24" t="s">
        <v>39</v>
      </c>
      <c r="L625" s="24" t="s">
        <v>4</v>
      </c>
      <c r="M625" s="41"/>
      <c r="N625" s="24"/>
      <c r="O625" s="24"/>
      <c r="P625" s="46"/>
      <c r="Q625" s="24"/>
      <c r="R625" s="24"/>
      <c r="S625" s="46"/>
      <c r="T625" s="46"/>
      <c r="U625" s="46"/>
      <c r="V625" s="46"/>
      <c r="W625" s="46"/>
      <c r="X625" s="46"/>
      <c r="Y625" s="46"/>
      <c r="Z625" s="46"/>
      <c r="AA625" s="46"/>
      <c r="AB625" s="46"/>
      <c r="AC625" s="46"/>
      <c r="AD625" s="46"/>
      <c r="AE625" s="46"/>
      <c r="AF625" s="46"/>
      <c r="AG625" s="46"/>
      <c r="AH625" s="46"/>
      <c r="AI625" s="46"/>
      <c r="AJ625" s="46"/>
      <c r="AK625" s="46"/>
      <c r="AL625" s="46"/>
      <c r="AM625" s="46"/>
      <c r="AN625" s="46"/>
      <c r="AO625" s="46"/>
      <c r="AP625" s="46"/>
      <c r="AQ625" s="46"/>
      <c r="AR625" s="46"/>
      <c r="AS625" s="46"/>
      <c r="AT625" s="46"/>
      <c r="AU625" s="46"/>
      <c r="AV625" s="46"/>
      <c r="AW625" s="46"/>
      <c r="AX625" s="46"/>
      <c r="AY625" s="46"/>
      <c r="AZ625" s="59"/>
      <c r="BA625" s="42">
        <f t="shared" si="69"/>
        <v>3647</v>
      </c>
      <c r="BB625" s="60">
        <f t="shared" si="70"/>
        <v>3647</v>
      </c>
      <c r="BC625" s="56" t="str">
        <f t="shared" si="71"/>
        <v>INR  Three Thousand Six Hundred &amp; Forty Seven  Only</v>
      </c>
      <c r="IA625" s="1">
        <v>22.28</v>
      </c>
      <c r="IB625" s="82" t="s">
        <v>1212</v>
      </c>
      <c r="IC625" s="1" t="s">
        <v>1063</v>
      </c>
      <c r="ID625" s="1">
        <v>80</v>
      </c>
      <c r="IE625" s="3" t="s">
        <v>762</v>
      </c>
    </row>
    <row r="626" spans="1:239" ht="48" customHeight="1">
      <c r="A626" s="67">
        <v>22.29</v>
      </c>
      <c r="B626" s="68" t="s">
        <v>1213</v>
      </c>
      <c r="C626" s="39" t="s">
        <v>1064</v>
      </c>
      <c r="D626" s="69">
        <v>7</v>
      </c>
      <c r="E626" s="70" t="s">
        <v>763</v>
      </c>
      <c r="F626" s="71">
        <v>1210.12</v>
      </c>
      <c r="G626" s="61">
        <v>7563</v>
      </c>
      <c r="H626" s="50"/>
      <c r="I626" s="51" t="s">
        <v>38</v>
      </c>
      <c r="J626" s="52">
        <f t="shared" si="65"/>
        <v>1</v>
      </c>
      <c r="K626" s="50" t="s">
        <v>39</v>
      </c>
      <c r="L626" s="50" t="s">
        <v>4</v>
      </c>
      <c r="M626" s="53"/>
      <c r="N626" s="50"/>
      <c r="O626" s="50"/>
      <c r="P626" s="54"/>
      <c r="Q626" s="50"/>
      <c r="R626" s="50"/>
      <c r="S626" s="54"/>
      <c r="T626" s="54"/>
      <c r="U626" s="54"/>
      <c r="V626" s="54"/>
      <c r="W626" s="54"/>
      <c r="X626" s="54"/>
      <c r="Y626" s="54"/>
      <c r="Z626" s="54"/>
      <c r="AA626" s="54"/>
      <c r="AB626" s="54"/>
      <c r="AC626" s="54"/>
      <c r="AD626" s="54"/>
      <c r="AE626" s="54"/>
      <c r="AF626" s="54"/>
      <c r="AG626" s="54"/>
      <c r="AH626" s="54"/>
      <c r="AI626" s="54"/>
      <c r="AJ626" s="54"/>
      <c r="AK626" s="54"/>
      <c r="AL626" s="54"/>
      <c r="AM626" s="54"/>
      <c r="AN626" s="54"/>
      <c r="AO626" s="54"/>
      <c r="AP626" s="54"/>
      <c r="AQ626" s="54"/>
      <c r="AR626" s="54"/>
      <c r="AS626" s="54"/>
      <c r="AT626" s="54"/>
      <c r="AU626" s="54"/>
      <c r="AV626" s="54"/>
      <c r="AW626" s="54"/>
      <c r="AX626" s="54"/>
      <c r="AY626" s="54"/>
      <c r="AZ626" s="54"/>
      <c r="BA626" s="42">
        <f t="shared" si="69"/>
        <v>8471</v>
      </c>
      <c r="BB626" s="55">
        <f t="shared" si="70"/>
        <v>8471</v>
      </c>
      <c r="BC626" s="56" t="str">
        <f t="shared" si="71"/>
        <v>INR  Eight Thousand Four Hundred &amp; Seventy One  Only</v>
      </c>
      <c r="IA626" s="1">
        <v>22.29</v>
      </c>
      <c r="IB626" s="82" t="s">
        <v>1213</v>
      </c>
      <c r="IC626" s="1" t="s">
        <v>1064</v>
      </c>
      <c r="ID626" s="1">
        <v>7</v>
      </c>
      <c r="IE626" s="3" t="s">
        <v>763</v>
      </c>
    </row>
    <row r="627" spans="1:239" ht="42.75">
      <c r="A627" s="67">
        <v>22.3</v>
      </c>
      <c r="B627" s="68" t="s">
        <v>1214</v>
      </c>
      <c r="C627" s="39" t="s">
        <v>1065</v>
      </c>
      <c r="D627" s="69">
        <v>7</v>
      </c>
      <c r="E627" s="70" t="s">
        <v>763</v>
      </c>
      <c r="F627" s="71">
        <v>482.24</v>
      </c>
      <c r="G627" s="40"/>
      <c r="H627" s="24"/>
      <c r="I627" s="47" t="s">
        <v>38</v>
      </c>
      <c r="J627" s="48">
        <f t="shared" si="65"/>
        <v>1</v>
      </c>
      <c r="K627" s="24" t="s">
        <v>39</v>
      </c>
      <c r="L627" s="24" t="s">
        <v>4</v>
      </c>
      <c r="M627" s="41"/>
      <c r="N627" s="24"/>
      <c r="O627" s="24"/>
      <c r="P627" s="46"/>
      <c r="Q627" s="24"/>
      <c r="R627" s="24"/>
      <c r="S627" s="46"/>
      <c r="T627" s="46"/>
      <c r="U627" s="46"/>
      <c r="V627" s="46"/>
      <c r="W627" s="46"/>
      <c r="X627" s="46"/>
      <c r="Y627" s="46"/>
      <c r="Z627" s="46"/>
      <c r="AA627" s="46"/>
      <c r="AB627" s="46"/>
      <c r="AC627" s="46"/>
      <c r="AD627" s="46"/>
      <c r="AE627" s="46"/>
      <c r="AF627" s="46"/>
      <c r="AG627" s="46"/>
      <c r="AH627" s="46"/>
      <c r="AI627" s="46"/>
      <c r="AJ627" s="46"/>
      <c r="AK627" s="46"/>
      <c r="AL627" s="46"/>
      <c r="AM627" s="46"/>
      <c r="AN627" s="46"/>
      <c r="AO627" s="46"/>
      <c r="AP627" s="46"/>
      <c r="AQ627" s="46"/>
      <c r="AR627" s="46"/>
      <c r="AS627" s="46"/>
      <c r="AT627" s="46"/>
      <c r="AU627" s="46"/>
      <c r="AV627" s="46"/>
      <c r="AW627" s="46"/>
      <c r="AX627" s="46"/>
      <c r="AY627" s="46"/>
      <c r="AZ627" s="59"/>
      <c r="BA627" s="42">
        <f t="shared" si="69"/>
        <v>3376</v>
      </c>
      <c r="BB627" s="60">
        <f t="shared" si="70"/>
        <v>3376</v>
      </c>
      <c r="BC627" s="56" t="str">
        <f t="shared" si="71"/>
        <v>INR  Three Thousand Three Hundred &amp; Seventy Six  Only</v>
      </c>
      <c r="IA627" s="1">
        <v>22.3</v>
      </c>
      <c r="IB627" s="1" t="s">
        <v>1214</v>
      </c>
      <c r="IC627" s="1" t="s">
        <v>1065</v>
      </c>
      <c r="ID627" s="1">
        <v>7</v>
      </c>
      <c r="IE627" s="3" t="s">
        <v>763</v>
      </c>
    </row>
    <row r="628" spans="1:239" ht="85.5">
      <c r="A628" s="67">
        <v>22.31</v>
      </c>
      <c r="B628" s="68" t="s">
        <v>1215</v>
      </c>
      <c r="C628" s="39" t="s">
        <v>1066</v>
      </c>
      <c r="D628" s="69">
        <v>25</v>
      </c>
      <c r="E628" s="70" t="s">
        <v>762</v>
      </c>
      <c r="F628" s="71">
        <v>1704.55</v>
      </c>
      <c r="G628" s="61">
        <v>7563</v>
      </c>
      <c r="H628" s="50"/>
      <c r="I628" s="51" t="s">
        <v>38</v>
      </c>
      <c r="J628" s="52">
        <f t="shared" si="65"/>
        <v>1</v>
      </c>
      <c r="K628" s="50" t="s">
        <v>39</v>
      </c>
      <c r="L628" s="50" t="s">
        <v>4</v>
      </c>
      <c r="M628" s="53"/>
      <c r="N628" s="50"/>
      <c r="O628" s="50"/>
      <c r="P628" s="54"/>
      <c r="Q628" s="50"/>
      <c r="R628" s="50"/>
      <c r="S628" s="54"/>
      <c r="T628" s="54"/>
      <c r="U628" s="54"/>
      <c r="V628" s="54"/>
      <c r="W628" s="54"/>
      <c r="X628" s="54"/>
      <c r="Y628" s="54"/>
      <c r="Z628" s="54"/>
      <c r="AA628" s="54"/>
      <c r="AB628" s="54"/>
      <c r="AC628" s="54"/>
      <c r="AD628" s="54"/>
      <c r="AE628" s="54"/>
      <c r="AF628" s="54"/>
      <c r="AG628" s="54"/>
      <c r="AH628" s="54"/>
      <c r="AI628" s="54"/>
      <c r="AJ628" s="54"/>
      <c r="AK628" s="54"/>
      <c r="AL628" s="54"/>
      <c r="AM628" s="54"/>
      <c r="AN628" s="54"/>
      <c r="AO628" s="54"/>
      <c r="AP628" s="54"/>
      <c r="AQ628" s="54"/>
      <c r="AR628" s="54"/>
      <c r="AS628" s="54"/>
      <c r="AT628" s="54"/>
      <c r="AU628" s="54"/>
      <c r="AV628" s="54"/>
      <c r="AW628" s="54"/>
      <c r="AX628" s="54"/>
      <c r="AY628" s="54"/>
      <c r="AZ628" s="54"/>
      <c r="BA628" s="42">
        <f t="shared" si="69"/>
        <v>42614</v>
      </c>
      <c r="BB628" s="55">
        <f t="shared" si="70"/>
        <v>42614</v>
      </c>
      <c r="BC628" s="56" t="str">
        <f t="shared" si="71"/>
        <v>INR  Forty Two Thousand Six Hundred &amp; Fourteen  Only</v>
      </c>
      <c r="IA628" s="1">
        <v>22.31</v>
      </c>
      <c r="IB628" s="1" t="s">
        <v>1215</v>
      </c>
      <c r="IC628" s="1" t="s">
        <v>1066</v>
      </c>
      <c r="ID628" s="1">
        <v>25</v>
      </c>
      <c r="IE628" s="3" t="s">
        <v>762</v>
      </c>
    </row>
    <row r="629" spans="1:239" ht="57">
      <c r="A629" s="67">
        <v>22.32</v>
      </c>
      <c r="B629" s="68" t="s">
        <v>1216</v>
      </c>
      <c r="C629" s="39" t="s">
        <v>1067</v>
      </c>
      <c r="D629" s="69">
        <v>8</v>
      </c>
      <c r="E629" s="70" t="s">
        <v>763</v>
      </c>
      <c r="F629" s="71">
        <v>5455.06</v>
      </c>
      <c r="G629" s="40"/>
      <c r="H629" s="24"/>
      <c r="I629" s="47" t="s">
        <v>38</v>
      </c>
      <c r="J629" s="48">
        <f t="shared" si="65"/>
        <v>1</v>
      </c>
      <c r="K629" s="24" t="s">
        <v>39</v>
      </c>
      <c r="L629" s="24" t="s">
        <v>4</v>
      </c>
      <c r="M629" s="41"/>
      <c r="N629" s="24"/>
      <c r="O629" s="24"/>
      <c r="P629" s="46"/>
      <c r="Q629" s="24"/>
      <c r="R629" s="24"/>
      <c r="S629" s="46"/>
      <c r="T629" s="46"/>
      <c r="U629" s="46"/>
      <c r="V629" s="46"/>
      <c r="W629" s="46"/>
      <c r="X629" s="46"/>
      <c r="Y629" s="46"/>
      <c r="Z629" s="46"/>
      <c r="AA629" s="46"/>
      <c r="AB629" s="46"/>
      <c r="AC629" s="46"/>
      <c r="AD629" s="46"/>
      <c r="AE629" s="46"/>
      <c r="AF629" s="46"/>
      <c r="AG629" s="46"/>
      <c r="AH629" s="46"/>
      <c r="AI629" s="46"/>
      <c r="AJ629" s="46"/>
      <c r="AK629" s="46"/>
      <c r="AL629" s="46"/>
      <c r="AM629" s="46"/>
      <c r="AN629" s="46"/>
      <c r="AO629" s="46"/>
      <c r="AP629" s="46"/>
      <c r="AQ629" s="46"/>
      <c r="AR629" s="46"/>
      <c r="AS629" s="46"/>
      <c r="AT629" s="46"/>
      <c r="AU629" s="46"/>
      <c r="AV629" s="46"/>
      <c r="AW629" s="46"/>
      <c r="AX629" s="46"/>
      <c r="AY629" s="46"/>
      <c r="AZ629" s="59"/>
      <c r="BA629" s="42">
        <f t="shared" si="69"/>
        <v>43640</v>
      </c>
      <c r="BB629" s="60">
        <f t="shared" si="70"/>
        <v>43640</v>
      </c>
      <c r="BC629" s="56" t="str">
        <f t="shared" si="71"/>
        <v>INR  Forty Three Thousand Six Hundred &amp; Forty  Only</v>
      </c>
      <c r="IA629" s="1">
        <v>22.32</v>
      </c>
      <c r="IB629" s="1" t="s">
        <v>1216</v>
      </c>
      <c r="IC629" s="1" t="s">
        <v>1067</v>
      </c>
      <c r="ID629" s="1">
        <v>8</v>
      </c>
      <c r="IE629" s="3" t="s">
        <v>763</v>
      </c>
    </row>
    <row r="630" spans="1:239" ht="64.5" customHeight="1">
      <c r="A630" s="67">
        <v>22.33</v>
      </c>
      <c r="B630" s="68" t="s">
        <v>1217</v>
      </c>
      <c r="C630" s="39" t="s">
        <v>1068</v>
      </c>
      <c r="D630" s="69">
        <v>20</v>
      </c>
      <c r="E630" s="70" t="s">
        <v>763</v>
      </c>
      <c r="F630" s="71">
        <v>213.54</v>
      </c>
      <c r="G630" s="61">
        <v>1814</v>
      </c>
      <c r="H630" s="50"/>
      <c r="I630" s="51" t="s">
        <v>38</v>
      </c>
      <c r="J630" s="52">
        <f t="shared" si="65"/>
        <v>1</v>
      </c>
      <c r="K630" s="50" t="s">
        <v>39</v>
      </c>
      <c r="L630" s="50" t="s">
        <v>4</v>
      </c>
      <c r="M630" s="53"/>
      <c r="N630" s="50"/>
      <c r="O630" s="50"/>
      <c r="P630" s="54"/>
      <c r="Q630" s="50"/>
      <c r="R630" s="50"/>
      <c r="S630" s="54"/>
      <c r="T630" s="54"/>
      <c r="U630" s="54"/>
      <c r="V630" s="54"/>
      <c r="W630" s="54"/>
      <c r="X630" s="54"/>
      <c r="Y630" s="54"/>
      <c r="Z630" s="54"/>
      <c r="AA630" s="54"/>
      <c r="AB630" s="54"/>
      <c r="AC630" s="54"/>
      <c r="AD630" s="54"/>
      <c r="AE630" s="54"/>
      <c r="AF630" s="54"/>
      <c r="AG630" s="54"/>
      <c r="AH630" s="54"/>
      <c r="AI630" s="54"/>
      <c r="AJ630" s="54"/>
      <c r="AK630" s="54"/>
      <c r="AL630" s="54"/>
      <c r="AM630" s="54"/>
      <c r="AN630" s="54"/>
      <c r="AO630" s="54"/>
      <c r="AP630" s="54"/>
      <c r="AQ630" s="54"/>
      <c r="AR630" s="54"/>
      <c r="AS630" s="54"/>
      <c r="AT630" s="54"/>
      <c r="AU630" s="54"/>
      <c r="AV630" s="54"/>
      <c r="AW630" s="54"/>
      <c r="AX630" s="54"/>
      <c r="AY630" s="54"/>
      <c r="AZ630" s="54"/>
      <c r="BA630" s="42">
        <f t="shared" si="69"/>
        <v>4271</v>
      </c>
      <c r="BB630" s="55">
        <f t="shared" si="70"/>
        <v>4271</v>
      </c>
      <c r="BC630" s="56" t="str">
        <f t="shared" si="71"/>
        <v>INR  Four Thousand Two Hundred &amp; Seventy One  Only</v>
      </c>
      <c r="IA630" s="1">
        <v>22.33</v>
      </c>
      <c r="IB630" s="82" t="s">
        <v>1217</v>
      </c>
      <c r="IC630" s="1" t="s">
        <v>1068</v>
      </c>
      <c r="ID630" s="1">
        <v>20</v>
      </c>
      <c r="IE630" s="3" t="s">
        <v>763</v>
      </c>
    </row>
    <row r="631" spans="1:55" ht="57">
      <c r="A631" s="25" t="s">
        <v>46</v>
      </c>
      <c r="B631" s="26"/>
      <c r="C631" s="27"/>
      <c r="D631" s="43"/>
      <c r="E631" s="43"/>
      <c r="F631" s="43"/>
      <c r="G631" s="43"/>
      <c r="H631" s="62"/>
      <c r="I631" s="62"/>
      <c r="J631" s="62"/>
      <c r="K631" s="62"/>
      <c r="L631" s="63"/>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c r="AO631" s="22"/>
      <c r="AP631" s="22"/>
      <c r="AQ631" s="22"/>
      <c r="AR631" s="22"/>
      <c r="AS631" s="22"/>
      <c r="AT631" s="22"/>
      <c r="AU631" s="22"/>
      <c r="AV631" s="22"/>
      <c r="AW631" s="22"/>
      <c r="AX631" s="22"/>
      <c r="AY631" s="22"/>
      <c r="AZ631" s="22"/>
      <c r="BA631" s="64">
        <f>SUM(BA13:BA630)</f>
        <v>4725767</v>
      </c>
      <c r="BB631" s="65">
        <f>SUM(BB13:BB82)</f>
        <v>796234</v>
      </c>
      <c r="BC631" s="56" t="str">
        <f t="shared" si="71"/>
        <v>  Seven Lakh Ninety Six Thousand Two Hundred &amp; Thirty Four  Only</v>
      </c>
    </row>
    <row r="632" spans="1:55" ht="56.25" customHeight="1">
      <c r="A632" s="26" t="s">
        <v>47</v>
      </c>
      <c r="B632" s="28"/>
      <c r="C632" s="29"/>
      <c r="D632" s="30"/>
      <c r="E632" s="44" t="s">
        <v>58</v>
      </c>
      <c r="F632" s="45"/>
      <c r="G632" s="31"/>
      <c r="H632" s="32"/>
      <c r="I632" s="32"/>
      <c r="J632" s="32"/>
      <c r="K632" s="33"/>
      <c r="L632" s="34"/>
      <c r="M632" s="35"/>
      <c r="N632" s="36"/>
      <c r="O632" s="22"/>
      <c r="P632" s="22"/>
      <c r="Q632" s="22"/>
      <c r="R632" s="22"/>
      <c r="S632" s="22"/>
      <c r="T632" s="36"/>
      <c r="U632" s="36"/>
      <c r="V632" s="36"/>
      <c r="W632" s="36"/>
      <c r="X632" s="36"/>
      <c r="Y632" s="36"/>
      <c r="Z632" s="36"/>
      <c r="AA632" s="36"/>
      <c r="AB632" s="36"/>
      <c r="AC632" s="36"/>
      <c r="AD632" s="36"/>
      <c r="AE632" s="36"/>
      <c r="AF632" s="36"/>
      <c r="AG632" s="36"/>
      <c r="AH632" s="36"/>
      <c r="AI632" s="36"/>
      <c r="AJ632" s="36"/>
      <c r="AK632" s="36"/>
      <c r="AL632" s="36"/>
      <c r="AM632" s="36"/>
      <c r="AN632" s="36"/>
      <c r="AO632" s="36"/>
      <c r="AP632" s="36"/>
      <c r="AQ632" s="36"/>
      <c r="AR632" s="36"/>
      <c r="AS632" s="36"/>
      <c r="AT632" s="36"/>
      <c r="AU632" s="36"/>
      <c r="AV632" s="36"/>
      <c r="AW632" s="36"/>
      <c r="AX632" s="36"/>
      <c r="AY632" s="36"/>
      <c r="AZ632" s="36"/>
      <c r="BA632" s="37">
        <f>IF(ISBLANK(F632),0,IF(E632="Excess (+)",ROUND(BA631+(BA631*F632),2),IF(E632="Less (-)",ROUND(BA631+(BA631*F632*(-1)),2),IF(E632="At Par",BA631,0))))</f>
        <v>0</v>
      </c>
      <c r="BB632" s="38">
        <f>ROUND(BA632,0)</f>
        <v>0</v>
      </c>
      <c r="BC632" s="21" t="str">
        <f>SpellNumber($E$2,BB632)</f>
        <v>INR Zero Only</v>
      </c>
    </row>
    <row r="633" spans="1:55" ht="18">
      <c r="A633" s="25" t="s">
        <v>48</v>
      </c>
      <c r="B633" s="25"/>
      <c r="C633" s="78" t="str">
        <f>SpellNumber($E$2,BB632)</f>
        <v>INR Zero Only</v>
      </c>
      <c r="D633" s="78"/>
      <c r="E633" s="78"/>
      <c r="F633" s="78"/>
      <c r="G633" s="78"/>
      <c r="H633" s="78"/>
      <c r="I633" s="78"/>
      <c r="J633" s="78"/>
      <c r="K633" s="78"/>
      <c r="L633" s="78"/>
      <c r="M633" s="78"/>
      <c r="N633" s="78"/>
      <c r="O633" s="78"/>
      <c r="P633" s="78"/>
      <c r="Q633" s="78"/>
      <c r="R633" s="78"/>
      <c r="S633" s="78"/>
      <c r="T633" s="78"/>
      <c r="U633" s="78"/>
      <c r="V633" s="78"/>
      <c r="W633" s="78"/>
      <c r="X633" s="78"/>
      <c r="Y633" s="78"/>
      <c r="Z633" s="78"/>
      <c r="AA633" s="78"/>
      <c r="AB633" s="78"/>
      <c r="AC633" s="78"/>
      <c r="AD633" s="78"/>
      <c r="AE633" s="78"/>
      <c r="AF633" s="78"/>
      <c r="AG633" s="78"/>
      <c r="AH633" s="78"/>
      <c r="AI633" s="78"/>
      <c r="AJ633" s="78"/>
      <c r="AK633" s="78"/>
      <c r="AL633" s="78"/>
      <c r="AM633" s="78"/>
      <c r="AN633" s="78"/>
      <c r="AO633" s="78"/>
      <c r="AP633" s="78"/>
      <c r="AQ633" s="78"/>
      <c r="AR633" s="78"/>
      <c r="AS633" s="78"/>
      <c r="AT633" s="78"/>
      <c r="AU633" s="78"/>
      <c r="AV633" s="78"/>
      <c r="AW633" s="78"/>
      <c r="AX633" s="78"/>
      <c r="AY633" s="78"/>
      <c r="AZ633" s="78"/>
      <c r="BA633" s="78"/>
      <c r="BB633" s="78"/>
      <c r="BC633" s="78"/>
    </row>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6" ht="15"/>
    <row r="1037" ht="15"/>
    <row r="1038" ht="15"/>
    <row r="1039" ht="15"/>
    <row r="1040" ht="15"/>
    <row r="1041" ht="15"/>
    <row r="1042" ht="15"/>
    <row r="1043" ht="15"/>
    <row r="1045" ht="15"/>
    <row r="1046" ht="15"/>
    <row r="1047" ht="15"/>
    <row r="1048" ht="15"/>
    <row r="1049" ht="15"/>
    <row r="1050" ht="15"/>
    <row r="1051" ht="15"/>
    <row r="1052" ht="15"/>
    <row r="1053" ht="15"/>
    <row r="1055" ht="15"/>
    <row r="1056" ht="15"/>
    <row r="1057" ht="15"/>
    <row r="1059" ht="15"/>
    <row r="1061" ht="15"/>
    <row r="1062" ht="15"/>
    <row r="1063" ht="15"/>
    <row r="1064" ht="15"/>
    <row r="1065" ht="15"/>
    <row r="1066" ht="15"/>
    <row r="1067" ht="15"/>
    <row r="1068" ht="15"/>
    <row r="1069" ht="15"/>
    <row r="1070" ht="15"/>
    <row r="1071" ht="15"/>
    <row r="1072" ht="15"/>
    <row r="1073" ht="15"/>
    <row r="1074" ht="15"/>
    <row r="1075" ht="15"/>
    <row r="1076" ht="15"/>
    <row r="1077" ht="15"/>
    <row r="1078" ht="15"/>
  </sheetData>
  <sheetProtection password="9E83" sheet="1"/>
  <mergeCells count="241">
    <mergeCell ref="D592:BC592"/>
    <mergeCell ref="D594:BC594"/>
    <mergeCell ref="D597:BC597"/>
    <mergeCell ref="D580:BC580"/>
    <mergeCell ref="D582:BC582"/>
    <mergeCell ref="D585:BC585"/>
    <mergeCell ref="D587:BC587"/>
    <mergeCell ref="D588:BC588"/>
    <mergeCell ref="D590:BC590"/>
    <mergeCell ref="D561:BC561"/>
    <mergeCell ref="D563:BC563"/>
    <mergeCell ref="D567:BC567"/>
    <mergeCell ref="D569:BC569"/>
    <mergeCell ref="D573:BC573"/>
    <mergeCell ref="D578:BC578"/>
    <mergeCell ref="D548:BC548"/>
    <mergeCell ref="D550:BC550"/>
    <mergeCell ref="D551:BC551"/>
    <mergeCell ref="D552:BC552"/>
    <mergeCell ref="D555:BC555"/>
    <mergeCell ref="D558:BC558"/>
    <mergeCell ref="D537:BC537"/>
    <mergeCell ref="D539:BC539"/>
    <mergeCell ref="D540:BC540"/>
    <mergeCell ref="D542:BC542"/>
    <mergeCell ref="D544:BC544"/>
    <mergeCell ref="D546:BC546"/>
    <mergeCell ref="D522:BC522"/>
    <mergeCell ref="D527:BC527"/>
    <mergeCell ref="D528:BC528"/>
    <mergeCell ref="D531:BC531"/>
    <mergeCell ref="D534:BC534"/>
    <mergeCell ref="D535:BC535"/>
    <mergeCell ref="D501:BC501"/>
    <mergeCell ref="D511:BC511"/>
    <mergeCell ref="D513:BC513"/>
    <mergeCell ref="D515:BC515"/>
    <mergeCell ref="D517:BC517"/>
    <mergeCell ref="D519:BC519"/>
    <mergeCell ref="D486:BC486"/>
    <mergeCell ref="D490:BC490"/>
    <mergeCell ref="D491:BC491"/>
    <mergeCell ref="D493:BC493"/>
    <mergeCell ref="D495:BC495"/>
    <mergeCell ref="D497:BC497"/>
    <mergeCell ref="D462:BC462"/>
    <mergeCell ref="D465:BC465"/>
    <mergeCell ref="D471:BC471"/>
    <mergeCell ref="D474:BC474"/>
    <mergeCell ref="D476:BC476"/>
    <mergeCell ref="D479:BC479"/>
    <mergeCell ref="D443:BC443"/>
    <mergeCell ref="D446:BC446"/>
    <mergeCell ref="D447:BC447"/>
    <mergeCell ref="D449:BC449"/>
    <mergeCell ref="D454:BC454"/>
    <mergeCell ref="D455:BC455"/>
    <mergeCell ref="D433:BC433"/>
    <mergeCell ref="D435:BC435"/>
    <mergeCell ref="D436:BC436"/>
    <mergeCell ref="D438:BC438"/>
    <mergeCell ref="D439:BC439"/>
    <mergeCell ref="D441:BC441"/>
    <mergeCell ref="D423:BC423"/>
    <mergeCell ref="D425:BC425"/>
    <mergeCell ref="D427:BC427"/>
    <mergeCell ref="D428:BC428"/>
    <mergeCell ref="D430:BC430"/>
    <mergeCell ref="D431:BC431"/>
    <mergeCell ref="D412:BC412"/>
    <mergeCell ref="D414:BC414"/>
    <mergeCell ref="D415:BC415"/>
    <mergeCell ref="D417:BC417"/>
    <mergeCell ref="D419:BC419"/>
    <mergeCell ref="D422:BC422"/>
    <mergeCell ref="D396:BC396"/>
    <mergeCell ref="D398:BC398"/>
    <mergeCell ref="D401:BC401"/>
    <mergeCell ref="D402:BC402"/>
    <mergeCell ref="D405:BC405"/>
    <mergeCell ref="D410:BC410"/>
    <mergeCell ref="D379:BC379"/>
    <mergeCell ref="D381:BC381"/>
    <mergeCell ref="D384:BC384"/>
    <mergeCell ref="D387:BC387"/>
    <mergeCell ref="D391:BC391"/>
    <mergeCell ref="D393:BC393"/>
    <mergeCell ref="D368:BC368"/>
    <mergeCell ref="D370:BC370"/>
    <mergeCell ref="D371:BC371"/>
    <mergeCell ref="D373:BC373"/>
    <mergeCell ref="D375:BC375"/>
    <mergeCell ref="D378:BC378"/>
    <mergeCell ref="D348:BC348"/>
    <mergeCell ref="D351:BC351"/>
    <mergeCell ref="D354:BC354"/>
    <mergeCell ref="D358:BC358"/>
    <mergeCell ref="D361:BC361"/>
    <mergeCell ref="D363:BC363"/>
    <mergeCell ref="D333:BC333"/>
    <mergeCell ref="D334:BC334"/>
    <mergeCell ref="D339:BC339"/>
    <mergeCell ref="D341:BC341"/>
    <mergeCell ref="D343:BC343"/>
    <mergeCell ref="D346:BC346"/>
    <mergeCell ref="D316:BC316"/>
    <mergeCell ref="D318:BC318"/>
    <mergeCell ref="D319:BC319"/>
    <mergeCell ref="D321:BC321"/>
    <mergeCell ref="D323:BC323"/>
    <mergeCell ref="D325:BC325"/>
    <mergeCell ref="D299:BC299"/>
    <mergeCell ref="D304:BC304"/>
    <mergeCell ref="D307:BC307"/>
    <mergeCell ref="D310:BC310"/>
    <mergeCell ref="D312:BC312"/>
    <mergeCell ref="D314:BC314"/>
    <mergeCell ref="D286:BC286"/>
    <mergeCell ref="D288:BC288"/>
    <mergeCell ref="D290:BC290"/>
    <mergeCell ref="D292:BC292"/>
    <mergeCell ref="D294:BC294"/>
    <mergeCell ref="D296:BC296"/>
    <mergeCell ref="D272:BC272"/>
    <mergeCell ref="D275:BC275"/>
    <mergeCell ref="D278:BC278"/>
    <mergeCell ref="D280:BC280"/>
    <mergeCell ref="D282:BC282"/>
    <mergeCell ref="D284:BC284"/>
    <mergeCell ref="D255:BC255"/>
    <mergeCell ref="D258:BC258"/>
    <mergeCell ref="D260:BC260"/>
    <mergeCell ref="D264:BC264"/>
    <mergeCell ref="D269:BC269"/>
    <mergeCell ref="D270:BC270"/>
    <mergeCell ref="D243:BC243"/>
    <mergeCell ref="D244:BC244"/>
    <mergeCell ref="D246:BC246"/>
    <mergeCell ref="D248:BC248"/>
    <mergeCell ref="D250:BC250"/>
    <mergeCell ref="D253:BC253"/>
    <mergeCell ref="D228:BC228"/>
    <mergeCell ref="D230:BC230"/>
    <mergeCell ref="D232:BC232"/>
    <mergeCell ref="D233:BC233"/>
    <mergeCell ref="D236:BC236"/>
    <mergeCell ref="D240:BC240"/>
    <mergeCell ref="D214:BC214"/>
    <mergeCell ref="D217:BC217"/>
    <mergeCell ref="D220:BC220"/>
    <mergeCell ref="D222:BC222"/>
    <mergeCell ref="D224:BC224"/>
    <mergeCell ref="D226:BC226"/>
    <mergeCell ref="D204:BC204"/>
    <mergeCell ref="D205:BC205"/>
    <mergeCell ref="D207:BC207"/>
    <mergeCell ref="D209:BC209"/>
    <mergeCell ref="D210:BC210"/>
    <mergeCell ref="D212:BC212"/>
    <mergeCell ref="D192:BC192"/>
    <mergeCell ref="D194:BC194"/>
    <mergeCell ref="D195:BC195"/>
    <mergeCell ref="D197:BC197"/>
    <mergeCell ref="D199:BC199"/>
    <mergeCell ref="D202:BC202"/>
    <mergeCell ref="D174:BC174"/>
    <mergeCell ref="D176:BC176"/>
    <mergeCell ref="D178:BC178"/>
    <mergeCell ref="D182:BC182"/>
    <mergeCell ref="D185:BC185"/>
    <mergeCell ref="D187:BC187"/>
    <mergeCell ref="D162:BC162"/>
    <mergeCell ref="D163:BC163"/>
    <mergeCell ref="D165:BC165"/>
    <mergeCell ref="D167:BC167"/>
    <mergeCell ref="D171:BC171"/>
    <mergeCell ref="D172:BC172"/>
    <mergeCell ref="D146:BC146"/>
    <mergeCell ref="D149:BC149"/>
    <mergeCell ref="D153:BC153"/>
    <mergeCell ref="D156:BC156"/>
    <mergeCell ref="D158:BC158"/>
    <mergeCell ref="D161:BC161"/>
    <mergeCell ref="D123:BC123"/>
    <mergeCell ref="D129:BC129"/>
    <mergeCell ref="D132:BC132"/>
    <mergeCell ref="D138:BC138"/>
    <mergeCell ref="D141:BC141"/>
    <mergeCell ref="D144:BC144"/>
    <mergeCell ref="D104:BC104"/>
    <mergeCell ref="D107:BC107"/>
    <mergeCell ref="D109:BC109"/>
    <mergeCell ref="D112:BC112"/>
    <mergeCell ref="D115:BC115"/>
    <mergeCell ref="D120:BC120"/>
    <mergeCell ref="D90:BC90"/>
    <mergeCell ref="D92:BC92"/>
    <mergeCell ref="D96:BC96"/>
    <mergeCell ref="D99:BC99"/>
    <mergeCell ref="D100:BC100"/>
    <mergeCell ref="D102:BC102"/>
    <mergeCell ref="D75:BC75"/>
    <mergeCell ref="D76:BC76"/>
    <mergeCell ref="D79:BC79"/>
    <mergeCell ref="D83:BC83"/>
    <mergeCell ref="D86:BC86"/>
    <mergeCell ref="D87:BC87"/>
    <mergeCell ref="D62:BC62"/>
    <mergeCell ref="D64:BC64"/>
    <mergeCell ref="D67:BC67"/>
    <mergeCell ref="D69:BC69"/>
    <mergeCell ref="D71:BC71"/>
    <mergeCell ref="D74:BC74"/>
    <mergeCell ref="D43:BC43"/>
    <mergeCell ref="D46:BC46"/>
    <mergeCell ref="D49:BC49"/>
    <mergeCell ref="D56:BC56"/>
    <mergeCell ref="D59:BC59"/>
    <mergeCell ref="D61:BC61"/>
    <mergeCell ref="D28:BC28"/>
    <mergeCell ref="D29:BC29"/>
    <mergeCell ref="D32:BC32"/>
    <mergeCell ref="D34:BC34"/>
    <mergeCell ref="D36:BC36"/>
    <mergeCell ref="D42:BC42"/>
    <mergeCell ref="A9:BC9"/>
    <mergeCell ref="C633:BC633"/>
    <mergeCell ref="D13:BC13"/>
    <mergeCell ref="D14:BC14"/>
    <mergeCell ref="D16:BC16"/>
    <mergeCell ref="D17:BC17"/>
    <mergeCell ref="D19:BC19"/>
    <mergeCell ref="D21:BC21"/>
    <mergeCell ref="D22:BC22"/>
    <mergeCell ref="D26:BC26"/>
    <mergeCell ref="A1:L1"/>
    <mergeCell ref="A4:BC4"/>
    <mergeCell ref="A5:BC5"/>
    <mergeCell ref="A6:BC6"/>
    <mergeCell ref="A7:BC7"/>
    <mergeCell ref="B8:BC8"/>
  </mergeCells>
  <dataValidations count="36">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32">
      <formula1>IF(E632="Select",-1,IF(E632="At Par",0,0))</formula1>
      <formula2>IF(E632="Select",-1,IF(E632="At Par",0,0.99))</formula2>
    </dataValidation>
    <dataValidation type="list" allowBlank="1" showErrorMessage="1" sqref="E63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32">
      <formula1>0</formula1>
      <formula2>99.9</formula2>
    </dataValidation>
    <dataValidation type="list" allowBlank="1" showErrorMessage="1" sqref="D13:D14 K15 D16:D17 K18 D19 K20 D21:D22 K23:K25 D26 K27 D28:D29 K30:K31 D32 K33 D34 K35 D36 K37:K41 D42:D43 K44:K45 D46 K47:K48 D49 K50:K55 D56 K57:K58 D59 K60 D61:D62 K63 D64 K65:K66 D67 K68 D69 K70 D71 K72:K73 D74:D76 K77:K78 D79 K80:K82 D83 K84:K85 D86:D87 K88:K89 D90 K91 D92 K93:K95 D96 K97:K98 D99:D100 K101 D102 K103 D104 K105:K106 D107 K108 D109 K110:K111 D112 K113:K114 D115 K116:K119 D120 K121:K122 D123 K124:K128 D129 K130:K131 D132 K133:K137 D138 K139:K140 D141 K142:K143 D144 K145 D146 K147:K148 D149 K150:K152 D153 K154:K155 D156 K157 D158 K159:K160 D161:D163 K164 D165 K166 D167 K168:K170 D171:D172 K173 D174 K175">
      <formula1>"Partial Conversion,Full Conversion"</formula1>
      <formula2>0</formula2>
    </dataValidation>
    <dataValidation type="list" allowBlank="1" showErrorMessage="1" sqref="D176 K177 D178 K179:K181 D182 K183:K184 D185 K186 D187 K188:K191 D192 K193 D194:D195 K196 D197 K198 D199 K200:K201 D202 K203 D204:D205 K206 D207 K208 D209:D210 K211 D212 K213 D214 K215:K216 D217 K218:K219 D220 K221 D222 K223 D224 K225 D226 K227 D228 K229 D230 K231 D232:D233 K234:K235 D236 K237:K239 D240 K241:K242 D243:D244 K245 D246 K247 D248 K249 D250 K251:K252 D253 K254 D255 K256:K257 D258 K259 D260 K261:K263 D264 K265:K268 D269:D270 K271 D272 K273:K274 D275 K276:K277 D278 K279 D280 K281 D282 K283 D284 K285 D286 K287 D288 K289 D290 K291 D292 K293 D294 K295 D296 K297:K298 D299 K300:K303 D304 K305:K306 D307 K308:K309">
      <formula1>"Partial Conversion,Full Conversion"</formula1>
      <formula2>0</formula2>
    </dataValidation>
    <dataValidation type="list" allowBlank="1" showErrorMessage="1" sqref="D310 K311 D312 K313 D314 K315 D316 K317 D318:D319 K320 D321 K322 D323 K324 D325 K326:K332 D333:D334 K335:K338 D339 K340 D341 K342 D343 K344:K345 D346 K347 D348 K349:K350 D351 K352:K353 D354 K355:K357 D358 K359:K360 D361 K362 D363 K364:K367 D368 K369 D370:D371 K372 D373 K374 D375 K376:K377 D378:D379 K380 D381 K382:K383 D384 K385:K386 D387 K388:K390 D391 K392 D393 K394:K395 D396 K397 D398 K399:K400 D401:D402 K403:K404 D405 K406:K409 D410 K411 D412 K413 D414:D415 K416 D417 K418 D419 K420:K421 D422:D423 K424 D425 K426 D427:D428 K429 D430:D431 K432 D433 K434 D435:D436 K437 D438:D439 K440 D441 K442 D443 K444:K445 D446:D447 K448 D449 K450:K453 D454:D455 K456:K461">
      <formula1>"Partial Conversion,Full Conversion"</formula1>
      <formula2>0</formula2>
    </dataValidation>
    <dataValidation type="list" allowBlank="1" showErrorMessage="1" sqref="D462 K463:K464 D465 K466:K470 D471 K472:K473 D474 K475 D476 K477:K478 D479 K480:K485 D486 K487:K489 D490:D491 K492 D493 K494 D495 K496 D497 K498:K500 D501 K502:K510 D511 K512 D513 K514 D515 K516 D517 K518 D519 K520:K521 D522 K523:K526 D527:D528 K529:K530 D531 K532:K533 D534:D535 K536 D537 K538 D539:D540 K541 D542 K543 D544 K545 D546 K547 D548 K549 D550:D552 K553:K554 D555 K556:K557 D558 K559:K560 D561 K562 D563 K564:K566 D567 K568 D569 K570:K572 D573 K574:K577 D578 K579 D580 K581 D582 K583:K584 D585 K586 D587:D588 K589 D590 K591 D592 K593 D594 K595:K596 K598:K630 D597">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3:H25 G27:H27 G30:H31 G33:H33 G35:H35 G37:H41 G44:H45 G47:H48 G50:H55 G57:H58 G60:H60 G63:H63 G65:H66 G68:H68 G70:H70 G72:H73 G77:H78 G80:H82 G84:H85 G88:H89 G91:H91 G93:H95 G97:H98 G101:H101 G103:H103 G105:H106 G108:H108 G110:H111 G113:H114 G116:H119 G121:H122 G124:H128 G130:H131 G133:H137 G139:H140 G142:H143 G145:H145 G147:H148 G150:H152 G154:H155 G157:H157 G159:H160 G164:H164 G166:H166 G168:H170 G173:H173 G175:H175 G177:H177 G179:H181 G183:H184 G186:H186 G188:H191 G193:H193 G196:H196 G198:H198 G200:H201 G203:H203 G206:H206 G208:H208 G211:H211 G213:H213 G215:H216 G218:H219 G221:H221 G223:H223 G225:H225 G227:H227 G229:H229 G231:H231 G234:H235 G237:H239 G241:H242 G245:H245 G247:H247 G249:H249 G251:H252 G254:H254 G256:H257 G259:H259 G261:H263 G265:H268 G271:H271 G273:H274 G276:H277 G279:H279 G281:H281 G283:H283 G285:H285 G287:H287 G289:H289 G291:H291 G293:H293 G295:H295 G297:H298 G300:H303 G305:H306 G308:H30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11:H311 G313:H313 G315:H315 G317:H317 G320:H320 G322:H322 G324:H324 G326:H332 G335:H338 G340:H340 G342:H342 G344:H345 G347:H347 G349:H350 G352:H353 G355:H357 G359:H360 G362:H362 G364:H367 G369:H369 G372:H372 G374:H374 G376:H377 G380:H380 G382:H383 G385:H386 G388:H390 G392:H392 G394:H395 G397:H397 G399:H400 G403:H404 G406:H409 G411:H411 G413:H413 G416:H416 G418:H418 G420:H421 G424:H424 G426:H426 G429:H429 G432:H432 G434:H434 G437:H437 G440:H440 G442:H442 G444:H445 G448:H448 G450:H453 G456:H461 G463:H464 G466:H470 G472:H473 G475:H475 G477:H478 G480:H485 G487:H489 G492:H492 G494:H494 G496:H496 G498:H500 G502:H510 G512:H512 G514:H514 G516:H516 G518:H518 G520:H521 G523:H526 G529:H530 G532:H533 G536:H536 G538:H538 G541:H541 G543:H543 G545:H545 G547:H547 G549:H549 G553:H554 G556:H557 G559:H560 G562:H562 G564:H566 G568:H568 G570:H572 G574:H577 G579:H579 G581:H581 G583:H584 G586:H586 G589:H589 G591:H591 G593:H593 G595:H596 G598:H630">
      <formula1>0</formula1>
      <formula2>999999999999999</formula2>
    </dataValidation>
    <dataValidation allowBlank="1" showInputMessage="1" showErrorMessage="1" promptTitle="Addition / Deduction" prompt="Please Choose the correct One" sqref="J15 J18 J20 J23:J25 J27 J30:J31 J33 J35 J37:J41 J44:J45 J47:J48 J50:J55 J57:J58 J60 J63 J65:J66 J68 J70 J72:J73 J77:J78 J80:J82 J84:J85 J88:J89 J91 J93:J95 J97:J98 J101 J103 J105:J106 J108 J110:J111 J113:J114 J116:J119 J121:J122 J124:J128 J130:J131 J133:J137 J139:J140 J142:J143 J145 J147:J148 J150:J152 J154:J155 J157 J159:J160 J164 J166 J168:J170 J173 J175 J177 J179:J181 J183:J184 J186 J188:J191 J193 J196 J198 J200:J201 J203 J206 J208 J211 J213 J215:J216 J218:J219 J221 J223 J225 J227 J229 J231 J234:J235 J237:J239 J241:J242 J245 J247 J249 J251:J252 J254 J256:J257 J259 J261:J263 J265:J268 J271 J273:J274 J276:J277 J279 J281 J283 J285 J287 J289 J291 J293 J295 J297:J298 J300:J303 J305:J306 J308:J309">
      <formula1>0</formula1>
      <formula2>0</formula2>
    </dataValidation>
    <dataValidation allowBlank="1" showInputMessage="1" showErrorMessage="1" promptTitle="Addition / Deduction" prompt="Please Choose the correct One" sqref="J311 J313 J315 J317 J320 J322 J324 J326:J332 J335:J338 J340 J342 J344:J345 J347 J349:J350 J352:J353 J355:J357 J359:J360 J362 J364:J367 J369 J372 J374 J376:J377 J380 J382:J383 J385:J386 J388:J390 J392 J394:J395 J397 J399:J400 J403:J404 J406:J409 J411 J413 J416 J418 J420:J421 J424 J426 J429 J432 J434 J437 J440 J442 J444:J445 J448 J450:J453 J456:J461 J463:J464 J466:J470 J472:J473 J475 J477:J478 J480:J485 J487:J489 J492 J494 J496 J498:J500 J502:J510 J512 J514 J516 J518 J520:J521 J523:J526 J529:J530 J532:J533 J536 J538 J541 J543 J545 J547 J549 J553:J554 J556:J557 J559:J560 J562 J564:J566 J568 J570:J572 J574:J577 J579 J581 J583:J584 J586 J589 J591 J593 J595:J596 J598:J630">
      <formula1>0</formula1>
      <formula2>0</formula2>
    </dataValidation>
    <dataValidation type="list" showErrorMessage="1" sqref="I15 I18 I20 I23:I25 I27 I30:I31 I33 I35 I37:I41 I44:I45 I47:I48 I50:I55 I57:I58 I60 I63 I65:I66 I68 I70 I72:I73 I77:I78 I80:I82 I84:I85 I88:I89 I91 I93:I95 I97:I98 I101 I103 I105:I106 I108 I110:I111 I113:I114 I116:I119 I121:I122 I124:I128 I130:I131 I133:I137 I139:I140 I142:I143 I145 I147:I148 I150:I152 I154:I155 I157 I159:I160 I164 I166 I168:I170 I173 I175 I177 I179:I181 I183:I184 I186 I188:I191 I193 I196 I198 I200:I201 I203 I206 I208 I211 I213 I215:I216 I218:I219 I221 I223 I225 I227 I229 I231 I234:I235 I237:I239 I241:I242 I245 I247 I249 I251:I252 I254 I256:I257 I259 I261:I263 I265:I268 I271 I273:I274 I276:I277 I279 I281 I283 I285 I287 I289 I291 I293 I295 I297:I298 I300:I303 I305:I306 I308:I309">
      <formula1>"Excess(+),Less(-)"</formula1>
      <formula2>0</formula2>
    </dataValidation>
    <dataValidation type="list" showErrorMessage="1" sqref="I311 I313 I315 I317 I320 I322 I324 I326:I332 I335:I338 I340 I342 I344:I345 I347 I349:I350 I352:I353 I355:I357 I359:I360 I362 I364:I367 I369 I372 I374 I376:I377 I380 I382:I383 I385:I386 I388:I390 I392 I394:I395 I397 I399:I400 I403:I404 I406:I409 I411 I413 I416 I418 I420:I421 I424 I426 I429 I432 I434 I437 I440 I442 I444:I445 I448 I450:I453 I456:I461 I463:I464 I466:I470 I472:I473 I475 I477:I478 I480:I485 I487:I489 I492 I494 I496 I498:I500 I502:I510 I512 I514 I516 I518 I520:I521 I523:I526 I529:I530 I532:I533 I536 I538 I541 I543 I545 I547 I549 I553:I554 I556:I557 I559:I560 I562 I564:I566 I568 I570:I572 I574:I577 I579 I581 I583:I584 I586 I589 I591 I593 I595:I596 I598:I63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3:O25 N27:O27 N30:O31 N33:O33 N35:O35 N37:O41 N44:O45 N47:O48 N50:O55 N57:O58 N60:O60 N63:O63 N65:O66 N68:O68 N70:O70 N72:O73 N77:O78 N80:O82 N84:O85 N88:O89 N91:O91 N93:O95 N97:O98 N101:O101 N103:O103 N105:O106 N108:O108 N110:O111 N113:O114 N116:O119 N121:O122 N124:O128 N130:O131 N133:O137 N139:O140 N142:O143 N145:O145 N147:O148 N150:O152 N154:O155 N157:O157 N159:O160 N164:O164 N166:O166 N168:O170 N173:O173 N175:O175 N177:O177 N179:O181 N183:O184 N186:O186 N188:O191 N193:O193 N196:O196 N198:O198 N200:O201 N203:O203 N206:O206 N208:O208 N211:O211 N213:O213 N215:O216 N218:O219 N221:O221 N223:O223 N225:O225 N227:O227 N229:O229 N231:O231 N234:O235 N237:O239 N241:O242 N245:O245 N247:O247 N249:O249 N251:O252 N254:O254 N256:O257 N259:O259 N261:O263 N265:O268 N271:O271 N273:O274 N276:O277 N279:O279 N281:O281 N283:O283 N285:O285 N287:O287 N289:O289 N291:O291 N293:O293 N295:O295 N297:O298 N300:O303 N305:O306 N308:O30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311:O311 N313:O313 N315:O315 N317:O317 N320:O320 N322:O322 N324:O324 N326:O332 N335:O338 N340:O340 N342:O342 N344:O345 N347:O347 N349:O350 N352:O353 N355:O357 N359:O360 N362:O362 N364:O367 N369:O369 N372:O372 N374:O374 N376:O377 N380:O380 N382:O383 N385:O386 N388:O390 N392:O392 N394:O395 N397:O397 N399:O400 N403:O404 N406:O409 N411:O411 N413:O413 N416:O416 N418:O418 N420:O421 N424:O424 N426:O426 N429:O429 N432:O432 N434:O434 N437:O437 N440:O440 N442:O442 N444:O445 N448:O448 N450:O453 N456:O461 N463:O464 N466:O470 N472:O473 N475:O475 N477:O478 N480:O485 N487:O489 N492:O492 N494:O494 N496:O496 N498:O500 N502:O510 N512:O512 N514:O514 N516:O516 N518:O518 N520:O521 N523:O526 N529:O530 N532:O533 N536:O536 N538:O538 N541:O541 N543:O543 N545:O545 N547:O547 N549:O549 N553:O554 N556:O557 N559:O560 N562:O562 N564:O566 N568:O568 N570:O572 N574:O577 N579:O579 N581:O581 N583:O584 N586:O586 N589:O589 N591:O591 N593:O593 N595:O596 N598:O6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R25 R27 R30:R31 R33 R35 R37:R41 R44:R45 R47:R48 R50:R55 R57:R58 R60 R63 R65:R66 R68 R70 R72:R73 R77:R78 R80:R82 R84:R85 R88:R89 R91 R93:R95 R97:R98 R101 R103 R105:R106 R108 R110:R111 R113:R114 R116:R119 R121:R122 R124:R128 R130:R131 R133:R137 R139:R140 R142:R143 R145 R147:R148 R150:R152 R154:R155 R157 R159:R160 R164 R166 R168:R170 R173 R175 R177 R179:R181 R183:R184 R186 R188:R191 R193 R196 R198 R200:R201 R203 R206 R208 R211 R213 R215:R216 R218:R219 R221 R223 R225 R227 R229 R231 R234:R235 R237:R239 R241:R242 R245 R247 R249 R251:R252 R254 R256:R257 R259 R261:R263 R265:R268 R271 R273:R274 R276:R277 R279 R281 R283 R285 R287 R289 R291 R293 R295 R297:R298 R300:R303 R305:R306 R308:R30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11 R313 R315 R317 R320 R322 R324 R326:R332 R335:R338 R340 R342 R344:R345 R347 R349:R350 R352:R353 R355:R357 R359:R360 R362 R364:R367 R369 R372 R374 R376:R377 R380 R382:R383 R385:R386 R388:R390 R392 R394:R395 R397 R399:R400 R403:R404 R406:R409 R411 R413 R416 R418 R420:R421 R424 R426 R429 R432 R434 R437 R440 R442 R444:R445 R448 R450:R453 R456:R461 R463:R464 R466:R470 R472:R473 R475 R477:R478 R480:R485 R487:R489 R492 R494 R496 R498:R500 R502:R510 R512 R514 R516 R518 R520:R521 R523:R526 R529:R530 R532:R533 R536 R538 R541 R543 R545 R547 R549 R553:R554 R556:R557 R559:R560 R562 R564:R566 R568 R570:R572 R574:R577 R579 R581 R583:R584 R586 R589 R591 R593 R595:R596 R598:R6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Q25 Q27 Q30:Q31 Q33 Q35 Q37:Q41 Q44:Q45 Q47:Q48 Q50:Q55 Q57:Q58 Q60 Q63 Q65:Q66 Q68 Q70 Q72:Q73 Q77:Q78 Q80:Q82 Q84:Q85 Q88:Q89 Q91 Q93:Q95 Q97:Q98 Q101 Q103 Q105:Q106 Q108 Q110:Q111 Q113:Q114 Q116:Q119 Q121:Q122 Q124:Q128 Q130:Q131 Q133:Q137 Q139:Q140 Q142:Q143 Q145 Q147:Q148 Q150:Q152 Q154:Q155 Q157 Q159:Q160 Q164 Q166 Q168:Q170 Q173 Q175 Q177 Q179:Q181 Q183:Q184 Q186 Q188:Q191 Q193 Q196 Q198 Q200:Q201 Q203 Q206 Q208 Q211 Q213 Q215:Q216 Q218:Q219 Q221 Q223 Q225 Q227 Q229 Q231 Q234:Q235 Q237:Q239 Q241:Q242 Q245 Q247 Q249 Q251:Q252 Q254 Q256:Q257 Q259 Q261:Q263 Q265:Q268 Q271 Q273:Q274 Q276:Q277 Q279 Q281 Q283 Q285 Q287 Q289 Q291 Q293 Q295 Q297:Q298 Q300:Q303 Q305:Q306 Q308:Q30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11 Q313 Q315 Q317 Q320 Q322 Q324 Q326:Q332 Q335:Q338 Q340 Q342 Q344:Q345 Q347 Q349:Q350 Q352:Q353 Q355:Q357 Q359:Q360 Q362 Q364:Q367 Q369 Q372 Q374 Q376:Q377 Q380 Q382:Q383 Q385:Q386 Q388:Q390 Q392 Q394:Q395 Q397 Q399:Q400 Q403:Q404 Q406:Q409 Q411 Q413 Q416 Q418 Q420:Q421 Q424 Q426 Q429 Q432 Q434 Q437 Q440 Q442 Q444:Q445 Q448 Q450:Q453 Q456:Q461 Q463:Q464 Q466:Q470 Q472:Q473 Q475 Q477:Q478 Q480:Q485 Q487:Q489 Q492 Q494 Q496 Q498:Q500 Q502:Q510 Q512 Q514 Q516 Q518 Q520:Q521 Q523:Q526 Q529:Q530 Q532:Q533 Q536 Q538 Q541 Q543 Q545 Q547 Q549 Q553:Q554 Q556:Q557 Q559:Q560 Q562 Q564:Q566 Q568 Q570:Q572 Q574:Q577 Q579 Q581 Q583:Q584 Q586 Q589 Q591 Q593 Q595:Q596 Q598:Q63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M25 M27 M30:M31 M33 M35 M37:M41 M44:M45 M47:M48 M50:M55 M57:M58 M60 M63 M65:M66 M68 M70 M72:M73 M77:M78 M80:M82 M84:M85 M88:M89 M91 M93:M95 M97:M98 M101 M103 M105:M106 M108 M110:M111 M113:M114 M116:M119 M121:M122 M124:M128 M130:M131 M133:M137 M139:M140 M142:M143 M145 M147:M148 M150:M152 M154:M155 M157 M159:M160 M164 M166 M168:M170 M173 M175 M177 M179:M181 M183:M184 M186 M188:M191 M193 M196 M198 M200:M201 M203 M206 M208 M211 M213 M215:M216 M218:M219 M221 M223 M225 M227 M229 M231 M234:M235 M237:M239 M241:M242 M245 M247 M249 M251:M252 M254 M256:M257 M259 M261:M263 M265:M268 M271 M273:M274 M276:M277 M279 M281 M283 M285 M287 M289 M291 M293 M295 M297:M298 M300:M303 M305:M306 M308:M30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11 M313 M315 M317 M320 M322 M324 M326:M332 M335:M338 M340 M342 M344:M345 M347 M349:M350 M352:M353 M355:M357 M359:M360 M362 M364:M367 M369 M372 M374 M376:M377 M380 M382:M383 M385:M386 M388:M390 M392 M394:M395 M397 M399:M400 M403:M404 M406:M409 M411 M413 M416 M418 M420:M421 M424 M426 M429 M432 M434 M437 M440 M442 M444:M445 M448 M450:M453 M456:M461 M463:M464 M466:M470 M472:M473 M475 M477:M478 M480:M485 M487:M489 M492 M494 M496 M498:M500 M502:M510 M512 M514 M516 M518 M520:M521 M523:M526 M529:M530 M532:M533 M536 M538 M541 M543 M545 M547 M549 M553:M554 M556:M557 M559:M560 M562 M564:M566 M568 M570:M572 M574:M577 M579 M581 M583:M584 M586 M589 M591 M593 M595:M596 M598:M630">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3:D25 D27 D30:D31 D33 D35 D37:D41 D44:D45 D47:D48 D50:D55 D57:D58 D60 D63 D65:D66 D68 D70 D72:D73 D77:D78 D80:D82 D84:D85 D88:D89 D91 D93:D95 D97:D98 D101 D103 D105:D106 D108 D110:D111 D113:D114 D116:D119 D121:D122 D124:D128 D130:D131 D133:D137 D139:D140 D142:D143 D145 D147:D148 D150:D152 D154:D155 D157 D159:D160 D164 D166 D168:D170 D173 D175 D177 D179:D181 D183:D184 D186 D188:D191 D193 D196 D198 D200:D201 D203 D206 D208 D211 D213 D215:D216 D218:D219 D221 D223 D225 D227 D229 D231 D234:D235 D237:D239 D241:D242 D245 D247 D249 D251:D252 D254 D256:D257 D259 D261:D263 D265:D268 D271 D273:D274 D276:D277 D279 D281 D283 D285 D287 D289 D291 D293 D295 D297:D298 D300:D303 D305:D306 D308:D309">
      <formula1>0</formula1>
      <formula2>999999999999999</formula2>
    </dataValidation>
    <dataValidation type="decimal" allowBlank="1" showInputMessage="1" showErrorMessage="1" promptTitle="Quantity" prompt="Please enter the Quantity for this item. " errorTitle="Invalid Entry" error="Only Numeric Values are allowed. " sqref="D311 D313 D315 D317 D320 D322 D324 D326:D332 D335:D338 D340 D342 D344:D345 D347 D349:D350 D352:D353 D355:D357 D359:D360 D362 D364:D367 D369 D372 D374 D376:D377 D380 D382:D383 D385:D386 D388:D390 D392 D394:D395 D397 D399:D400 D403:D404 D406:D409 D411 D413 D416 D418 D420:D421 D424 D426 D429 D432 D434 D437 D440 D442 D444:D445 D448 D450:D453 D456:D461 D463:D464 D466:D470 D472:D473 D475 D477:D478 D480:D485 D487:D489 D492 D494 D496 D498:D500 D502:D510 D512 D514 D516 D518 D520:D521 D523:D526 D529:D530 D532:D533 D536 D538 D541 D543 D545 D547 D549 D553:D554 D556:D557 D559:D560 D562 D564:D566 D568 D570:D572 D574:D577 D579 D581 D583:D584 D586 D589 D591 D593 D595:D596 D598:D630">
      <formula1>0</formula1>
      <formula2>999999999999999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Estimated Rate" prompt="Please enter the Rate for this item. " errorTitle="Invalid Entry" error="Only Numeric Values are allowed. " sqref="F15 F18 F20 F23:F25 F27 F30:F31 F33 F35 F37:F41 F44:F45 F47:F48 F50:F55 F57:F58 F60 F63 F65:F66 F68 F70 F72:F73 F77:F78 F80:F82 F84:F85 F88:F89 F91 F93:F95 F97:F98 F101 F103 F105:F106 F108 F110:F111 F113:F114 F116:F119 F121:F122 F124:F128 F130:F131 F133:F137 F139:F140 F142:F143 F145 F147:F148 F150:F152 F154:F155 F157 F159:F160 F164 F166 F168:F170 F173 F175 F177 F179:F181 F183:F184 F186 F188:F191 F193 F196 F198 F200:F201 F203 F206 F208 F211 F213 F215:F216 F218:F219 F221 F223 F225 F227 F229 F231 F234:F235 F237:F239 F241:F242 F245 F247 F249 F251:F252 F254 F256:F257 F259 F261:F263 F265:F268 F271 F273:F274 F276:F277 F279 F281 F283 F285 F287 F289 F291 F293 F295 F297:F298 F300:F303 F305:F306 F308:F309">
      <formula1>0</formula1>
      <formula2>999999999999999</formula2>
    </dataValidation>
    <dataValidation type="decimal" allowBlank="1" showInputMessage="1" showErrorMessage="1" promptTitle="Estimated Rate" prompt="Please enter the Rate for this item. " errorTitle="Invalid Entry" error="Only Numeric Values are allowed. " sqref="F311 F313 F315 F317 F320 F322 F324 F326:F332 F335:F338 F340 F342 F344:F345 F347 F349:F350 F352:F353 F355:F357 F359:F360 F362 F364:F367 F369 F372 F374 F376:F377 F380 F382:F383 F385:F386 F388:F390 F392 F394:F395 F397 F399:F400 F403:F404 F406:F409 F411 F413 F416 F418 F420:F421 F424 F426 F429 F432 F434 F437 F440 F442 F444:F445 F448 F450:F453 F456:F461 F463:F464 F466:F470 F472:F473 F475 F477:F478 F480:F485 F487:F489 F492 F494 F496 F498:F500 F502:F510 F512 F514 F516 F518 F520:F521 F523:F526 F529:F530 F532:F533 F536 F538 F541 F543 F545 F547 F549 F553:F554 F556:F557 F559:F560 F562 F564:F566 F568 F570:F572 F574:F577 F579 F581 F583:F584 F586 F589 F591 F593 F595:F596 F598:F630">
      <formula1>0</formula1>
      <formula2>999999999999999</formula2>
    </dataValidation>
    <dataValidation type="list" allowBlank="1" showInputMessage="1" showErrorMessage="1" sqref="L62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formula1>"INR"</formula1>
    </dataValidation>
    <dataValidation type="list" allowBlank="1" showInputMessage="1" showErrorMessage="1" sqref="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L310 L311">
      <formula1>"INR"</formula1>
    </dataValidation>
    <dataValidation type="list" allowBlank="1" showInputMessage="1" showErrorMessage="1" sqref="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L406 L407 L408 L409 L410 L411">
      <formula1>"INR"</formula1>
    </dataValidation>
    <dataValidation type="list" allowBlank="1" showInputMessage="1" showErrorMessage="1" sqref="L412 L413 L414 L415 L416 L417 L418 L419 L420 L421 L422 L423 L424 L425 L426 L427 L428 L429 L430 L431 L432 L433 L434 L435 L436 L437 L438 L439 L440 L441 L442 L443 L444 L445 L446 L447 L448 L449 L450 L451 L452 L453 L454 L455 L456 L457 L458 L459 L460 L461 L462 L463 L464 L465 L466 L467 L468 L469 L470 L471 L472 L473 L474 L475 L476 L477 L478 L479 L480 L481 L482 L483 L484 L485 L486 L487 L488 L489 L490 L491 L492 L493 L494 L495 L496 L497 L498 L499 L500 L501 L502 L503 L504 L505 L506 L507 L508 L509 L510 L511">
      <formula1>"INR"</formula1>
    </dataValidation>
    <dataValidation type="list" allowBlank="1" showInputMessage="1" showErrorMessage="1" sqref="L512 L513 L514 L515 L516 L517 L518 L519 L520 L521 L522">
      <formula1>"INR"</formula1>
    </dataValidation>
    <dataValidation allowBlank="1" showInputMessage="1" showErrorMessage="1" promptTitle="Itemcode/Make" prompt="Please enter text" sqref="C13:C630">
      <formula1>0</formula1>
      <formula2>0</formula2>
    </dataValidation>
    <dataValidation type="decimal" allowBlank="1" showInputMessage="1" showErrorMessage="1" errorTitle="Invalid Entry" error="Only Numeric Values are allowed. " sqref="A13:A630">
      <formula1>0</formula1>
      <formula2>999999999999999</formula2>
    </dataValidation>
  </dataValidations>
  <printOptions/>
  <pageMargins left="0.45" right="0.2" top="0.25" bottom="0.25" header="0.511805555555556" footer="0.511805555555556"/>
  <pageSetup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0" t="s">
        <v>49</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2022-05-23T10:04:26Z</cp:lastPrinted>
  <dcterms:created xsi:type="dcterms:W3CDTF">2009-01-30T06:42:42Z</dcterms:created>
  <dcterms:modified xsi:type="dcterms:W3CDTF">2022-05-23T10:06:02Z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