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'BoQ1'!$A$11:$BC$184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<sst xmlns="http://schemas.openxmlformats.org/spreadsheetml/2006/main" count="1236" uniqueCount="395">
  <si>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</si>
  <si>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</si>
  <si>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</si>
  <si>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</si>
  <si>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</si>
  <si>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</si>
  <si>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</si>
  <si>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</si>
  <si>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</si>
  <si>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</si>
  <si>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</si>
  <si>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</si>
  <si>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</si>
  <si>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</si>
  <si>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</si>
  <si>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</si>
  <si>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</si>
  <si>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</si>
  <si>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</si>
  <si>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</si>
  <si>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</si>
  <si>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</si>
  <si>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</si>
  <si>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</si>
  <si>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</si>
  <si>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</si>
  <si>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</si>
  <si>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</si>
  <si>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</si>
  <si>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</si>
  <si>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</si>
  <si>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</si>
  <si>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</si>
  <si>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</si>
  <si>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</si>
  <si>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</si>
  <si>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</si>
  <si>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</si>
  <si>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</si>
  <si>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</si>
  <si>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</si>
  <si>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</si>
  <si>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</si>
  <si>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</si>
  <si>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</si>
  <si>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</si>
  <si>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</si>
  <si>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</si>
  <si>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</si>
  <si>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</si>
  <si>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</si>
  <si>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</si>
  <si>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</si>
  <si>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</si>
  <si>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</si>
  <si>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</si>
  <si>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</si>
  <si>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</si>
  <si>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</si>
  <si>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</si>
  <si>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</si>
  <si>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</si>
  <si>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</si>
  <si>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</si>
  <si>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</si>
  <si>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</si>
  <si>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</si>
  <si>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</si>
  <si>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</si>
  <si>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</si>
  <si>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</si>
  <si>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</si>
  <si>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</si>
  <si>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</si>
  <si>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</si>
  <si>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125 mm</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</si>
  <si>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</si>
  <si>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</si>
  <si>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</si>
  <si>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</si>
  <si>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</si>
  <si>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</si>
  <si>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</si>
  <si>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</si>
  <si>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</si>
  <si>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</si>
  <si>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</si>
  <si>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</si>
  <si>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</si>
  <si>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</si>
  <si>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</si>
  <si>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</si>
  <si>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</si>
  <si>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</si>
  <si>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</si>
  <si>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</si>
  <si>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</si>
  <si>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</si>
  <si>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</si>
  <si>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</si>
  <si>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</si>
  <si>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</si>
  <si>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</si>
  <si>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</si>
  <si>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</si>
  <si>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</si>
  <si>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</si>
  <si>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</si>
  <si>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</si>
  <si>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</si>
  <si>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</si>
  <si>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</si>
  <si>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</si>
  <si>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</si>
  <si>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</si>
  <si>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</si>
  <si>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</si>
  <si>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</si>
  <si>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</si>
  <si>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</si>
  <si>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</si>
  <si>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</si>
  <si>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</si>
  <si>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</si>
  <si>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</si>
  <si>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</si>
  <si>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</si>
  <si>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</si>
  <si>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</si>
  <si>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</si>
  <si>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</si>
  <si>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</si>
  <si>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</si>
  <si>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</si>
  <si>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</si>
  <si>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</si>
  <si>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</si>
  <si>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</si>
  <si>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</si>
  <si>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</si>
  <si>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</si>
  <si>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</si>
  <si>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</si>
  <si>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</si>
  <si>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</si>
  <si>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</si>
  <si>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</si>
  <si>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</si>
  <si>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</si>
  <si>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</si>
  <si>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</si>
  <si>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</si>
  <si>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</si>
  <si>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</si>
  <si>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</si>
  <si>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</si>
  <si>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</si>
  <si>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</si>
  <si>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</si>
  <si>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</si>
  <si>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</si>
  <si>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</si>
  <si>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</si>
  <si>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</si>
  <si>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</si>
  <si>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</si>
  <si>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</si>
  <si>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</si>
  <si>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</si>
  <si>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</si>
  <si>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</si>
  <si>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</si>
  <si>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</si>
  <si>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</si>
  <si>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</si>
  <si>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</si>
  <si>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</si>
  <si>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</si>
  <si>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</si>
  <si>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</si>
  <si>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</si>
  <si>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</si>
  <si>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</si>
  <si>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</si>
  <si>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</si>
  <si>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</si>
  <si>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</si>
  <si>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</si>
  <si>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STEEL WORK</t>
  </si>
  <si>
    <t>FLOORING</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</si>
  <si>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</si>
  <si>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</si>
  <si>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</si>
  <si>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</si>
  <si>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</si>
  <si>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</si>
  <si>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</si>
  <si>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</si>
  <si>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</si>
  <si>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</si>
  <si>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</si>
  <si>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</si>
  <si>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Providing and fixing plain bend of required degree.</t>
  </si>
  <si>
    <t>Sand cast iron S&amp;S as per IS : 3989</t>
  </si>
  <si>
    <t>Sand cast iron S&amp;S as per IS - 3989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</si>
  <si>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</si>
  <si>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</si>
  <si>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</si>
  <si>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</si>
  <si>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</si>
  <si>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uplasticised PVC connection pipe with brass unions :</t>
  </si>
  <si>
    <t>45 cm length</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</si>
  <si>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</si>
  <si>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</si>
  <si>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</si>
  <si>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</si>
  <si>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</si>
  <si>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</si>
  <si>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Carriage of Materials</t>
  </si>
  <si>
    <t>CEMENT CONCRETE (CAST IN SITU)</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</si>
  <si>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</si>
  <si>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</si>
  <si>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</si>
  <si>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Brick edging 7cm wide 11.4 cm deep to plinth protection with common burnt clay F.P.S. (non modular) bricks of class designation 7.5 including grouting with cement mortar 1:4 (1 cement : 4 fine sand).</t>
  </si>
  <si>
    <t>Granite stone slab colour black, Cherry/Ruby red</t>
  </si>
  <si>
    <t>WOOD AND P. V. C. WORK</t>
  </si>
  <si>
    <t>Providing and fixing ISI marked oxidised M.S. sliding door bolts with nuts and screws etc. complete :</t>
  </si>
  <si>
    <t>250x16 mm</t>
  </si>
  <si>
    <t>200x10 mm</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</si>
  <si>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</si>
  <si>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</si>
  <si>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</si>
  <si>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</si>
  <si>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</si>
  <si>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</si>
  <si>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</si>
  <si>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</si>
  <si>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</si>
  <si>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</si>
  <si>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</si>
  <si>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</si>
  <si>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</si>
  <si>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</si>
  <si>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</si>
  <si>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</si>
  <si>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</si>
  <si>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</si>
  <si>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</si>
  <si>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finished with a floating coat of neat cement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</si>
  <si>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</si>
  <si>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</si>
  <si>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</si>
  <si>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</si>
  <si>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</si>
  <si>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</si>
  <si>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</si>
  <si>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</si>
  <si>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</si>
  <si>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</si>
  <si>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</si>
  <si>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</si>
  <si>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Providing and fixing white vitreous china water closet squatting pan (Indian type) :</t>
  </si>
  <si>
    <t>Long pattern W.C. pan of size 580 mm</t>
  </si>
  <si>
    <t>Providing and fixing white vitreous china pedestal type (European type/ wash down type) water closet pan.</t>
  </si>
  <si>
    <t>Providing and fixing solid plastic seat with lid for pedestal type W.C. pan complete :</t>
  </si>
  <si>
    <t>White solid plastic seat with lid</t>
  </si>
  <si>
    <t>Providing and fixing bend of required degree with access door, insertion rubber washer 3 mm thick, bolts and nuts complete.</t>
  </si>
  <si>
    <t>Sand cast iron S&amp;S as per IS - 1729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</si>
  <si>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</si>
  <si>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</si>
  <si>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32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</si>
  <si>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</si>
  <si>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</si>
  <si>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</si>
  <si>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</si>
  <si>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</si>
  <si>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</si>
  <si>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</si>
  <si>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</si>
  <si>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</si>
  <si>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</si>
  <si>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</si>
  <si>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</si>
  <si>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</si>
  <si>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</si>
  <si>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</si>
  <si>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</si>
  <si>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</si>
  <si>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</si>
  <si>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</si>
  <si>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</si>
  <si>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</si>
  <si>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</si>
  <si>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</si>
  <si>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</si>
  <si>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</si>
  <si>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</si>
  <si>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</si>
  <si>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</si>
  <si>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</si>
  <si>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</si>
  <si>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</si>
  <si>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</si>
  <si>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</si>
  <si>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</si>
  <si>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Metre</t>
  </si>
  <si>
    <t>One Job</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</si>
  <si>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</si>
  <si>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</si>
  <si>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</si>
  <si>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</si>
  <si>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</si>
  <si>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</si>
  <si>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</si>
  <si>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</si>
  <si>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</si>
  <si>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</si>
  <si>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</si>
  <si>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</si>
  <si>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</si>
  <si>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</si>
  <si>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</si>
  <si>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</si>
  <si>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</si>
  <si>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</si>
  <si>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</si>
  <si>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</si>
  <si>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</si>
  <si>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</si>
  <si>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</si>
  <si>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</si>
  <si>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</si>
  <si>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</si>
  <si>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</si>
  <si>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</si>
  <si>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</si>
  <si>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</si>
  <si>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</si>
  <si>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</si>
  <si>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</si>
  <si>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</si>
  <si>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</si>
  <si>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</si>
  <si>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</si>
  <si>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</si>
  <si>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</si>
  <si>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</si>
  <si>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</si>
  <si>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</si>
  <si>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</si>
  <si>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</si>
  <si>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</si>
  <si>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</si>
  <si>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</si>
  <si>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</si>
  <si>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</si>
  <si>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</si>
  <si>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</si>
  <si>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</si>
  <si>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</si>
  <si>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</si>
  <si>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</si>
  <si>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</si>
  <si>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</si>
  <si>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</si>
  <si>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</si>
  <si>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</si>
  <si>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</si>
  <si>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</si>
  <si>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</si>
  <si>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</si>
  <si>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</si>
  <si>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</si>
  <si>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</si>
  <si>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</si>
  <si>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</si>
  <si>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</si>
  <si>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</si>
  <si>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</si>
  <si>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</si>
  <si>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</si>
  <si>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</si>
  <si>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</si>
  <si>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</si>
  <si>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</si>
  <si>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</si>
  <si>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</si>
  <si>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</si>
  <si>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</si>
  <si>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</si>
  <si>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</si>
  <si>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</si>
  <si>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</si>
  <si>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Contract No:   14/C/D2/2022-23/03</t>
  </si>
  <si>
    <t>Name of Work:  Setting right of vacant  house no. 341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</si>
</sst>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3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4"/>
  <sheetViews>
    <sheetView showGridLines="0" zoomScale="85" zoomScaleNormal="85" zoomScalePageLayoutView="0" workbookViewId="0" topLeftCell="A1">
      <selection activeCell="D17" sqref="D17:BC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394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393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218</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218</v>
      </c>
      <c r="IC13" s="22" t="s">
        <v>55</v>
      </c>
      <c r="IE13" s="23"/>
      <c r="IF13" s="23" t="s">
        <v>34</v>
      </c>
      <c r="IG13" s="23" t="s">
        <v>35</v>
      </c>
      <c r="IH13" s="23">
        <v>10</v>
      </c>
      <c r="II13" s="23" t="s">
        <v>36</v>
      </c>
    </row>
    <row r="14" spans="1:243" s="22" customFormat="1" ht="28.5">
      <c r="A14" s="66">
        <v>1.01</v>
      </c>
      <c r="B14" s="71" t="s">
        <v>176</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176</v>
      </c>
      <c r="IC14" s="22" t="s">
        <v>56</v>
      </c>
      <c r="IE14" s="23"/>
      <c r="IF14" s="23" t="s">
        <v>40</v>
      </c>
      <c r="IG14" s="23" t="s">
        <v>35</v>
      </c>
      <c r="IH14" s="23">
        <v>123.223</v>
      </c>
      <c r="II14" s="23" t="s">
        <v>37</v>
      </c>
    </row>
    <row r="15" spans="1:243" s="22" customFormat="1" ht="28.5">
      <c r="A15" s="66">
        <v>1.02</v>
      </c>
      <c r="B15" s="67" t="s">
        <v>177</v>
      </c>
      <c r="C15" s="39" t="s">
        <v>57</v>
      </c>
      <c r="D15" s="68">
        <v>2</v>
      </c>
      <c r="E15" s="69" t="s">
        <v>64</v>
      </c>
      <c r="F15" s="70">
        <v>143.07</v>
      </c>
      <c r="G15" s="40"/>
      <c r="H15" s="24"/>
      <c r="I15" s="47" t="s">
        <v>38</v>
      </c>
      <c r="J15" s="48">
        <f aca="true" t="shared" si="0" ref="J15:J9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286</v>
      </c>
      <c r="BB15" s="60">
        <f>BA15+SUM(N15:AZ15)</f>
        <v>286</v>
      </c>
      <c r="BC15" s="56" t="str">
        <f>SpellNumber(L15,BB15)</f>
        <v>INR  Two Hundred &amp; Eighty Six  Only</v>
      </c>
      <c r="IA15" s="22">
        <v>1.02</v>
      </c>
      <c r="IB15" s="22" t="s">
        <v>177</v>
      </c>
      <c r="IC15" s="22" t="s">
        <v>57</v>
      </c>
      <c r="ID15" s="22">
        <v>2</v>
      </c>
      <c r="IE15" s="23" t="s">
        <v>64</v>
      </c>
      <c r="IF15" s="23" t="s">
        <v>41</v>
      </c>
      <c r="IG15" s="23" t="s">
        <v>42</v>
      </c>
      <c r="IH15" s="23">
        <v>213</v>
      </c>
      <c r="II15" s="23" t="s">
        <v>37</v>
      </c>
    </row>
    <row r="16" spans="1:243" s="22" customFormat="1" ht="15.75">
      <c r="A16" s="66">
        <v>2</v>
      </c>
      <c r="B16" s="67" t="s">
        <v>219</v>
      </c>
      <c r="C16" s="39" t="s">
        <v>102</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219</v>
      </c>
      <c r="IC16" s="22" t="s">
        <v>102</v>
      </c>
      <c r="IE16" s="23"/>
      <c r="IF16" s="23"/>
      <c r="IG16" s="23"/>
      <c r="IH16" s="23"/>
      <c r="II16" s="23"/>
    </row>
    <row r="17" spans="1:243" s="22" customFormat="1" ht="71.25">
      <c r="A17" s="66">
        <v>2.01</v>
      </c>
      <c r="B17" s="67" t="s">
        <v>178</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178</v>
      </c>
      <c r="IC17" s="22" t="s">
        <v>58</v>
      </c>
      <c r="IE17" s="23"/>
      <c r="IF17" s="23"/>
      <c r="IG17" s="23"/>
      <c r="IH17" s="23"/>
      <c r="II17" s="23"/>
    </row>
    <row r="18" spans="1:243" s="22" customFormat="1" ht="71.25">
      <c r="A18" s="66">
        <v>2.02</v>
      </c>
      <c r="B18" s="71" t="s">
        <v>220</v>
      </c>
      <c r="C18" s="39" t="s">
        <v>103</v>
      </c>
      <c r="D18" s="68">
        <v>0.2</v>
      </c>
      <c r="E18" s="69" t="s">
        <v>64</v>
      </c>
      <c r="F18" s="70">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aca="true" t="shared" si="1" ref="BA18:BA67">ROUND(total_amount_ba($B$2,$D$2,D18,F18,J18,K18,M18),0)</f>
        <v>1292</v>
      </c>
      <c r="BB18" s="60">
        <f aca="true" t="shared" si="2" ref="BB18:BB67">BA18+SUM(N18:AZ18)</f>
        <v>1292</v>
      </c>
      <c r="BC18" s="56" t="str">
        <f aca="true" t="shared" si="3" ref="BC18:BC67">SpellNumber(L18,BB18)</f>
        <v>INR  One Thousand Two Hundred &amp; Ninety Two  Only</v>
      </c>
      <c r="IA18" s="22">
        <v>2.02</v>
      </c>
      <c r="IB18" s="22" t="s">
        <v>220</v>
      </c>
      <c r="IC18" s="22" t="s">
        <v>103</v>
      </c>
      <c r="ID18" s="22">
        <v>0.2</v>
      </c>
      <c r="IE18" s="23" t="s">
        <v>64</v>
      </c>
      <c r="IF18" s="23"/>
      <c r="IG18" s="23"/>
      <c r="IH18" s="23"/>
      <c r="II18" s="23"/>
    </row>
    <row r="19" spans="1:243" s="22" customFormat="1" ht="171">
      <c r="A19" s="66">
        <v>2.03</v>
      </c>
      <c r="B19" s="67" t="s">
        <v>221</v>
      </c>
      <c r="C19" s="39" t="s">
        <v>104</v>
      </c>
      <c r="D19" s="68">
        <v>18.6</v>
      </c>
      <c r="E19" s="69" t="s">
        <v>52</v>
      </c>
      <c r="F19" s="70">
        <v>597.67</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 t="shared" si="1"/>
        <v>11117</v>
      </c>
      <c r="BB19" s="60">
        <f t="shared" si="2"/>
        <v>11117</v>
      </c>
      <c r="BC19" s="56" t="str">
        <f t="shared" si="3"/>
        <v>INR  Eleven Thousand One Hundred &amp; Seventeen  Only</v>
      </c>
      <c r="IA19" s="22">
        <v>2.03</v>
      </c>
      <c r="IB19" s="22" t="s">
        <v>221</v>
      </c>
      <c r="IC19" s="22" t="s">
        <v>104</v>
      </c>
      <c r="ID19" s="22">
        <v>18.6</v>
      </c>
      <c r="IE19" s="23" t="s">
        <v>52</v>
      </c>
      <c r="IF19" s="23"/>
      <c r="IG19" s="23"/>
      <c r="IH19" s="23"/>
      <c r="II19" s="23"/>
    </row>
    <row r="20" spans="1:243" s="22" customFormat="1" ht="30.75" customHeight="1">
      <c r="A20" s="66">
        <v>3</v>
      </c>
      <c r="B20" s="67" t="s">
        <v>68</v>
      </c>
      <c r="C20" s="39" t="s">
        <v>59</v>
      </c>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A20" s="22">
        <v>3</v>
      </c>
      <c r="IB20" s="22" t="s">
        <v>68</v>
      </c>
      <c r="IC20" s="22" t="s">
        <v>59</v>
      </c>
      <c r="IE20" s="23"/>
      <c r="IF20" s="23" t="s">
        <v>34</v>
      </c>
      <c r="IG20" s="23" t="s">
        <v>43</v>
      </c>
      <c r="IH20" s="23">
        <v>10</v>
      </c>
      <c r="II20" s="23" t="s">
        <v>37</v>
      </c>
    </row>
    <row r="21" spans="1:243" s="22" customFormat="1" ht="199.5">
      <c r="A21" s="66">
        <v>3.01</v>
      </c>
      <c r="B21" s="67" t="s">
        <v>222</v>
      </c>
      <c r="C21" s="39" t="s">
        <v>105</v>
      </c>
      <c r="D21" s="68">
        <v>0.16</v>
      </c>
      <c r="E21" s="69" t="s">
        <v>64</v>
      </c>
      <c r="F21" s="70">
        <v>9398.77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1504</v>
      </c>
      <c r="BB21" s="60">
        <f t="shared" si="2"/>
        <v>1504</v>
      </c>
      <c r="BC21" s="56" t="str">
        <f t="shared" si="3"/>
        <v>INR  One Thousand Five Hundred &amp; Four  Only</v>
      </c>
      <c r="IA21" s="22">
        <v>3.01</v>
      </c>
      <c r="IB21" s="22" t="s">
        <v>222</v>
      </c>
      <c r="IC21" s="22" t="s">
        <v>105</v>
      </c>
      <c r="ID21" s="22">
        <v>0.16</v>
      </c>
      <c r="IE21" s="23" t="s">
        <v>64</v>
      </c>
      <c r="IF21" s="23"/>
      <c r="IG21" s="23"/>
      <c r="IH21" s="23"/>
      <c r="II21" s="23"/>
    </row>
    <row r="22" spans="1:243" s="22" customFormat="1" ht="42.75">
      <c r="A22" s="66">
        <v>3.02</v>
      </c>
      <c r="B22" s="67" t="s">
        <v>69</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3.02</v>
      </c>
      <c r="IB22" s="22" t="s">
        <v>69</v>
      </c>
      <c r="IC22" s="22" t="s">
        <v>60</v>
      </c>
      <c r="IE22" s="23"/>
      <c r="IF22" s="23" t="s">
        <v>40</v>
      </c>
      <c r="IG22" s="23" t="s">
        <v>35</v>
      </c>
      <c r="IH22" s="23">
        <v>123.223</v>
      </c>
      <c r="II22" s="23" t="s">
        <v>37</v>
      </c>
    </row>
    <row r="23" spans="1:243" s="22" customFormat="1" ht="28.5">
      <c r="A23" s="66">
        <v>3.03</v>
      </c>
      <c r="B23" s="67" t="s">
        <v>80</v>
      </c>
      <c r="C23" s="39" t="s">
        <v>106</v>
      </c>
      <c r="D23" s="68">
        <v>3.5</v>
      </c>
      <c r="E23" s="69" t="s">
        <v>52</v>
      </c>
      <c r="F23" s="70">
        <v>672.11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2352</v>
      </c>
      <c r="BB23" s="60">
        <f t="shared" si="2"/>
        <v>2352</v>
      </c>
      <c r="BC23" s="56" t="str">
        <f t="shared" si="3"/>
        <v>INR  Two Thousand Three Hundred &amp; Fifty Two  Only</v>
      </c>
      <c r="IA23" s="22">
        <v>3.03</v>
      </c>
      <c r="IB23" s="22" t="s">
        <v>80</v>
      </c>
      <c r="IC23" s="22" t="s">
        <v>106</v>
      </c>
      <c r="ID23" s="22">
        <v>3.5</v>
      </c>
      <c r="IE23" s="23" t="s">
        <v>52</v>
      </c>
      <c r="IF23" s="23" t="s">
        <v>44</v>
      </c>
      <c r="IG23" s="23" t="s">
        <v>45</v>
      </c>
      <c r="IH23" s="23">
        <v>10</v>
      </c>
      <c r="II23" s="23" t="s">
        <v>37</v>
      </c>
    </row>
    <row r="24" spans="1:243" s="22" customFormat="1" ht="71.25">
      <c r="A24" s="66">
        <v>3.04</v>
      </c>
      <c r="B24" s="67" t="s">
        <v>70</v>
      </c>
      <c r="C24" s="39" t="s">
        <v>107</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3.04</v>
      </c>
      <c r="IB24" s="22" t="s">
        <v>70</v>
      </c>
      <c r="IC24" s="22" t="s">
        <v>107</v>
      </c>
      <c r="IE24" s="23"/>
      <c r="IF24" s="23"/>
      <c r="IG24" s="23"/>
      <c r="IH24" s="23"/>
      <c r="II24" s="23"/>
    </row>
    <row r="25" spans="1:243" s="22" customFormat="1" ht="28.5">
      <c r="A25" s="66">
        <v>3.05</v>
      </c>
      <c r="B25" s="67" t="s">
        <v>71</v>
      </c>
      <c r="C25" s="39" t="s">
        <v>108</v>
      </c>
      <c r="D25" s="68">
        <v>32</v>
      </c>
      <c r="E25" s="69" t="s">
        <v>66</v>
      </c>
      <c r="F25" s="70">
        <v>78.6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2515</v>
      </c>
      <c r="BB25" s="60">
        <f t="shared" si="2"/>
        <v>2515</v>
      </c>
      <c r="BC25" s="56" t="str">
        <f t="shared" si="3"/>
        <v>INR  Two Thousand Five Hundred &amp; Fifteen  Only</v>
      </c>
      <c r="IA25" s="22">
        <v>3.05</v>
      </c>
      <c r="IB25" s="22" t="s">
        <v>71</v>
      </c>
      <c r="IC25" s="22" t="s">
        <v>108</v>
      </c>
      <c r="ID25" s="22">
        <v>32</v>
      </c>
      <c r="IE25" s="23" t="s">
        <v>66</v>
      </c>
      <c r="IF25" s="23" t="s">
        <v>41</v>
      </c>
      <c r="IG25" s="23" t="s">
        <v>42</v>
      </c>
      <c r="IH25" s="23">
        <v>213</v>
      </c>
      <c r="II25" s="23" t="s">
        <v>37</v>
      </c>
    </row>
    <row r="26" spans="1:243" s="22" customFormat="1" ht="15.75">
      <c r="A26" s="66">
        <v>4</v>
      </c>
      <c r="B26" s="67" t="s">
        <v>72</v>
      </c>
      <c r="C26" s="39" t="s">
        <v>109</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4</v>
      </c>
      <c r="IB26" s="22" t="s">
        <v>72</v>
      </c>
      <c r="IC26" s="22" t="s">
        <v>109</v>
      </c>
      <c r="IE26" s="23"/>
      <c r="IF26" s="23"/>
      <c r="IG26" s="23"/>
      <c r="IH26" s="23"/>
      <c r="II26" s="23"/>
    </row>
    <row r="27" spans="1:243" s="22" customFormat="1" ht="71.25">
      <c r="A27" s="66">
        <v>4.01</v>
      </c>
      <c r="B27" s="67" t="s">
        <v>179</v>
      </c>
      <c r="C27" s="39" t="s">
        <v>110</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4.01</v>
      </c>
      <c r="IB27" s="22" t="s">
        <v>179</v>
      </c>
      <c r="IC27" s="22" t="s">
        <v>110</v>
      </c>
      <c r="IE27" s="23"/>
      <c r="IF27" s="23"/>
      <c r="IG27" s="23"/>
      <c r="IH27" s="23"/>
      <c r="II27" s="23"/>
    </row>
    <row r="28" spans="1:243" s="22" customFormat="1" ht="28.5">
      <c r="A28" s="66">
        <v>4.02</v>
      </c>
      <c r="B28" s="67" t="s">
        <v>180</v>
      </c>
      <c r="C28" s="39" t="s">
        <v>111</v>
      </c>
      <c r="D28" s="68">
        <v>0.15</v>
      </c>
      <c r="E28" s="69" t="s">
        <v>64</v>
      </c>
      <c r="F28" s="70">
        <v>7267.29</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1090</v>
      </c>
      <c r="BB28" s="60">
        <f t="shared" si="2"/>
        <v>1090</v>
      </c>
      <c r="BC28" s="56" t="str">
        <f t="shared" si="3"/>
        <v>INR  One Thousand  &amp;Ninety  Only</v>
      </c>
      <c r="IA28" s="22">
        <v>4.02</v>
      </c>
      <c r="IB28" s="22" t="s">
        <v>180</v>
      </c>
      <c r="IC28" s="22" t="s">
        <v>111</v>
      </c>
      <c r="ID28" s="22">
        <v>0.15</v>
      </c>
      <c r="IE28" s="23" t="s">
        <v>64</v>
      </c>
      <c r="IF28" s="23"/>
      <c r="IG28" s="23"/>
      <c r="IH28" s="23"/>
      <c r="II28" s="23"/>
    </row>
    <row r="29" spans="1:243" s="22" customFormat="1" ht="85.5">
      <c r="A29" s="66">
        <v>4.03</v>
      </c>
      <c r="B29" s="67" t="s">
        <v>223</v>
      </c>
      <c r="C29" s="39" t="s">
        <v>112</v>
      </c>
      <c r="D29" s="68">
        <v>32</v>
      </c>
      <c r="E29" s="69" t="s">
        <v>73</v>
      </c>
      <c r="F29" s="70">
        <v>48.92</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1565</v>
      </c>
      <c r="BB29" s="60">
        <f t="shared" si="2"/>
        <v>1565</v>
      </c>
      <c r="BC29" s="56" t="str">
        <f t="shared" si="3"/>
        <v>INR  One Thousand Five Hundred &amp; Sixty Five  Only</v>
      </c>
      <c r="IA29" s="22">
        <v>4.03</v>
      </c>
      <c r="IB29" s="22" t="s">
        <v>223</v>
      </c>
      <c r="IC29" s="22" t="s">
        <v>112</v>
      </c>
      <c r="ID29" s="22">
        <v>32</v>
      </c>
      <c r="IE29" s="23" t="s">
        <v>73</v>
      </c>
      <c r="IF29" s="23"/>
      <c r="IG29" s="23"/>
      <c r="IH29" s="23"/>
      <c r="II29" s="23"/>
    </row>
    <row r="30" spans="1:243" s="22" customFormat="1" ht="15.75">
      <c r="A30" s="66">
        <v>5</v>
      </c>
      <c r="B30" s="67" t="s">
        <v>81</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5</v>
      </c>
      <c r="IB30" s="22" t="s">
        <v>81</v>
      </c>
      <c r="IC30" s="22" t="s">
        <v>61</v>
      </c>
      <c r="IE30" s="23"/>
      <c r="IF30" s="23"/>
      <c r="IG30" s="23"/>
      <c r="IH30" s="23"/>
      <c r="II30" s="23"/>
    </row>
    <row r="31" spans="1:243" s="22" customFormat="1" ht="213.75">
      <c r="A31" s="66">
        <v>5.01</v>
      </c>
      <c r="B31" s="67" t="s">
        <v>82</v>
      </c>
      <c r="C31" s="39" t="s">
        <v>113</v>
      </c>
      <c r="D31" s="7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6"/>
      <c r="IA31" s="22">
        <v>5.01</v>
      </c>
      <c r="IB31" s="22" t="s">
        <v>82</v>
      </c>
      <c r="IC31" s="22" t="s">
        <v>113</v>
      </c>
      <c r="IE31" s="23"/>
      <c r="IF31" s="23"/>
      <c r="IG31" s="23"/>
      <c r="IH31" s="23"/>
      <c r="II31" s="23"/>
    </row>
    <row r="32" spans="1:243" s="22" customFormat="1" ht="28.5">
      <c r="A32" s="66">
        <v>5.02</v>
      </c>
      <c r="B32" s="67" t="s">
        <v>224</v>
      </c>
      <c r="C32" s="39" t="s">
        <v>114</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5.02</v>
      </c>
      <c r="IB32" s="22" t="s">
        <v>224</v>
      </c>
      <c r="IC32" s="22" t="s">
        <v>114</v>
      </c>
      <c r="IE32" s="23"/>
      <c r="IF32" s="23"/>
      <c r="IG32" s="23"/>
      <c r="IH32" s="23"/>
      <c r="II32" s="23"/>
    </row>
    <row r="33" spans="1:243" s="22" customFormat="1" ht="24.75" customHeight="1">
      <c r="A33" s="70">
        <v>5.03</v>
      </c>
      <c r="B33" s="67" t="s">
        <v>83</v>
      </c>
      <c r="C33" s="39" t="s">
        <v>115</v>
      </c>
      <c r="D33" s="68">
        <v>2.7</v>
      </c>
      <c r="E33" s="69" t="s">
        <v>52</v>
      </c>
      <c r="F33" s="70">
        <v>3880.18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10476</v>
      </c>
      <c r="BB33" s="60">
        <f t="shared" si="2"/>
        <v>10476</v>
      </c>
      <c r="BC33" s="56" t="str">
        <f t="shared" si="3"/>
        <v>INR  Ten Thousand Four Hundred &amp; Seventy Six  Only</v>
      </c>
      <c r="IA33" s="22">
        <v>5.03</v>
      </c>
      <c r="IB33" s="22" t="s">
        <v>83</v>
      </c>
      <c r="IC33" s="22" t="s">
        <v>115</v>
      </c>
      <c r="ID33" s="22">
        <v>2.7</v>
      </c>
      <c r="IE33" s="23" t="s">
        <v>52</v>
      </c>
      <c r="IF33" s="23"/>
      <c r="IG33" s="23"/>
      <c r="IH33" s="23"/>
      <c r="II33" s="23"/>
    </row>
    <row r="34" spans="1:243" s="22" customFormat="1" ht="42.75" customHeight="1">
      <c r="A34" s="66">
        <v>5.04</v>
      </c>
      <c r="B34" s="67" t="s">
        <v>84</v>
      </c>
      <c r="C34" s="39" t="s">
        <v>116</v>
      </c>
      <c r="D34" s="68">
        <v>10.5</v>
      </c>
      <c r="E34" s="69" t="s">
        <v>52</v>
      </c>
      <c r="F34" s="70">
        <v>932.44</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9791</v>
      </c>
      <c r="BB34" s="60">
        <f t="shared" si="2"/>
        <v>9791</v>
      </c>
      <c r="BC34" s="56" t="str">
        <f t="shared" si="3"/>
        <v>INR  Nine Thousand Seven Hundred &amp; Ninety One  Only</v>
      </c>
      <c r="IA34" s="22">
        <v>5.04</v>
      </c>
      <c r="IB34" s="22" t="s">
        <v>84</v>
      </c>
      <c r="IC34" s="22" t="s">
        <v>116</v>
      </c>
      <c r="ID34" s="22">
        <v>10.5</v>
      </c>
      <c r="IE34" s="23" t="s">
        <v>52</v>
      </c>
      <c r="IF34" s="23"/>
      <c r="IG34" s="23"/>
      <c r="IH34" s="23"/>
      <c r="II34" s="23"/>
    </row>
    <row r="35" spans="1:243" s="22" customFormat="1" ht="19.5" customHeight="1">
      <c r="A35" s="66">
        <v>6</v>
      </c>
      <c r="B35" s="67" t="s">
        <v>225</v>
      </c>
      <c r="C35" s="39" t="s">
        <v>117</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6</v>
      </c>
      <c r="IB35" s="22" t="s">
        <v>225</v>
      </c>
      <c r="IC35" s="22" t="s">
        <v>117</v>
      </c>
      <c r="IE35" s="23"/>
      <c r="IF35" s="23"/>
      <c r="IG35" s="23"/>
      <c r="IH35" s="23"/>
      <c r="II35" s="23"/>
    </row>
    <row r="36" spans="1:243" s="22" customFormat="1" ht="30.75" customHeight="1">
      <c r="A36" s="66">
        <v>6.01</v>
      </c>
      <c r="B36" s="67" t="s">
        <v>181</v>
      </c>
      <c r="C36" s="39" t="s">
        <v>118</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6.01</v>
      </c>
      <c r="IB36" s="22" t="s">
        <v>181</v>
      </c>
      <c r="IC36" s="22" t="s">
        <v>118</v>
      </c>
      <c r="IE36" s="23"/>
      <c r="IF36" s="23"/>
      <c r="IG36" s="23"/>
      <c r="IH36" s="23"/>
      <c r="II36" s="23"/>
    </row>
    <row r="37" spans="1:243" s="22" customFormat="1" ht="15.75">
      <c r="A37" s="66">
        <v>6.02</v>
      </c>
      <c r="B37" s="67" t="s">
        <v>182</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6.02</v>
      </c>
      <c r="IB37" s="22" t="s">
        <v>182</v>
      </c>
      <c r="IC37" s="22" t="s">
        <v>62</v>
      </c>
      <c r="IE37" s="23"/>
      <c r="IF37" s="23"/>
      <c r="IG37" s="23"/>
      <c r="IH37" s="23"/>
      <c r="II37" s="23"/>
    </row>
    <row r="38" spans="1:243" s="22" customFormat="1" ht="28.5">
      <c r="A38" s="66">
        <v>6.03</v>
      </c>
      <c r="B38" s="67" t="s">
        <v>183</v>
      </c>
      <c r="C38" s="39" t="s">
        <v>63</v>
      </c>
      <c r="D38" s="68">
        <v>6.2</v>
      </c>
      <c r="E38" s="69" t="s">
        <v>52</v>
      </c>
      <c r="F38" s="70">
        <v>3909.16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24237</v>
      </c>
      <c r="BB38" s="60">
        <f t="shared" si="2"/>
        <v>24237</v>
      </c>
      <c r="BC38" s="56" t="str">
        <f t="shared" si="3"/>
        <v>INR  Twenty Four Thousand Two Hundred &amp; Thirty Seven  Only</v>
      </c>
      <c r="IA38" s="22">
        <v>6.03</v>
      </c>
      <c r="IB38" s="22" t="s">
        <v>183</v>
      </c>
      <c r="IC38" s="22" t="s">
        <v>63</v>
      </c>
      <c r="ID38" s="22">
        <v>6.2</v>
      </c>
      <c r="IE38" s="23" t="s">
        <v>52</v>
      </c>
      <c r="IF38" s="23"/>
      <c r="IG38" s="23"/>
      <c r="IH38" s="23"/>
      <c r="II38" s="23"/>
    </row>
    <row r="39" spans="1:243" s="22" customFormat="1" ht="42.75">
      <c r="A39" s="66">
        <v>6.04</v>
      </c>
      <c r="B39" s="67" t="s">
        <v>226</v>
      </c>
      <c r="C39" s="39" t="s">
        <v>119</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6.04</v>
      </c>
      <c r="IB39" s="22" t="s">
        <v>226</v>
      </c>
      <c r="IC39" s="22" t="s">
        <v>119</v>
      </c>
      <c r="IE39" s="23"/>
      <c r="IF39" s="23"/>
      <c r="IG39" s="23"/>
      <c r="IH39" s="23"/>
      <c r="II39" s="23"/>
    </row>
    <row r="40" spans="1:243" s="22" customFormat="1" ht="28.5">
      <c r="A40" s="70">
        <v>6.05</v>
      </c>
      <c r="B40" s="67" t="s">
        <v>227</v>
      </c>
      <c r="C40" s="39" t="s">
        <v>120</v>
      </c>
      <c r="D40" s="68">
        <v>2</v>
      </c>
      <c r="E40" s="69" t="s">
        <v>65</v>
      </c>
      <c r="F40" s="70">
        <v>145.46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291</v>
      </c>
      <c r="BB40" s="60">
        <f t="shared" si="2"/>
        <v>291</v>
      </c>
      <c r="BC40" s="56" t="str">
        <f t="shared" si="3"/>
        <v>INR  Two Hundred &amp; Ninety One  Only</v>
      </c>
      <c r="IA40" s="22">
        <v>6.05</v>
      </c>
      <c r="IB40" s="22" t="s">
        <v>227</v>
      </c>
      <c r="IC40" s="22" t="s">
        <v>120</v>
      </c>
      <c r="ID40" s="22">
        <v>2</v>
      </c>
      <c r="IE40" s="23" t="s">
        <v>65</v>
      </c>
      <c r="IF40" s="23"/>
      <c r="IG40" s="23"/>
      <c r="IH40" s="23"/>
      <c r="II40" s="23"/>
    </row>
    <row r="41" spans="1:243" s="22" customFormat="1" ht="73.5" customHeight="1">
      <c r="A41" s="66">
        <v>6.06</v>
      </c>
      <c r="B41" s="67" t="s">
        <v>184</v>
      </c>
      <c r="C41" s="39" t="s">
        <v>121</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6.06</v>
      </c>
      <c r="IB41" s="22" t="s">
        <v>184</v>
      </c>
      <c r="IC41" s="22" t="s">
        <v>121</v>
      </c>
      <c r="IE41" s="23"/>
      <c r="IF41" s="23"/>
      <c r="IG41" s="23"/>
      <c r="IH41" s="23"/>
      <c r="II41" s="23"/>
    </row>
    <row r="42" spans="1:243" s="22" customFormat="1" ht="15.75">
      <c r="A42" s="66">
        <v>6.07</v>
      </c>
      <c r="B42" s="67" t="s">
        <v>228</v>
      </c>
      <c r="C42" s="39" t="s">
        <v>122</v>
      </c>
      <c r="D42" s="68">
        <v>1</v>
      </c>
      <c r="E42" s="69" t="s">
        <v>65</v>
      </c>
      <c r="F42" s="70">
        <v>53.52</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54</v>
      </c>
      <c r="BB42" s="60">
        <f t="shared" si="2"/>
        <v>54</v>
      </c>
      <c r="BC42" s="56" t="str">
        <f t="shared" si="3"/>
        <v>INR  Fifty Four Only</v>
      </c>
      <c r="IA42" s="22">
        <v>6.07</v>
      </c>
      <c r="IB42" s="22" t="s">
        <v>228</v>
      </c>
      <c r="IC42" s="22" t="s">
        <v>122</v>
      </c>
      <c r="ID42" s="22">
        <v>1</v>
      </c>
      <c r="IE42" s="23" t="s">
        <v>65</v>
      </c>
      <c r="IF42" s="23"/>
      <c r="IG42" s="23"/>
      <c r="IH42" s="23"/>
      <c r="II42" s="23"/>
    </row>
    <row r="43" spans="1:243" s="22" customFormat="1" ht="15.75">
      <c r="A43" s="66">
        <v>6.08</v>
      </c>
      <c r="B43" s="67" t="s">
        <v>229</v>
      </c>
      <c r="C43" s="39" t="s">
        <v>123</v>
      </c>
      <c r="D43" s="68">
        <v>1</v>
      </c>
      <c r="E43" s="69" t="s">
        <v>65</v>
      </c>
      <c r="F43" s="70">
        <v>46.51</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47</v>
      </c>
      <c r="BB43" s="60">
        <f t="shared" si="2"/>
        <v>47</v>
      </c>
      <c r="BC43" s="56" t="str">
        <f t="shared" si="3"/>
        <v>INR  Forty Seven Only</v>
      </c>
      <c r="IA43" s="22">
        <v>6.08</v>
      </c>
      <c r="IB43" s="22" t="s">
        <v>229</v>
      </c>
      <c r="IC43" s="22" t="s">
        <v>123</v>
      </c>
      <c r="ID43" s="22">
        <v>1</v>
      </c>
      <c r="IE43" s="23" t="s">
        <v>65</v>
      </c>
      <c r="IF43" s="23"/>
      <c r="IG43" s="23"/>
      <c r="IH43" s="23"/>
      <c r="II43" s="23"/>
    </row>
    <row r="44" spans="1:243" s="22" customFormat="1" ht="28.5">
      <c r="A44" s="66">
        <v>6.09</v>
      </c>
      <c r="B44" s="67" t="s">
        <v>185</v>
      </c>
      <c r="C44" s="39" t="s">
        <v>124</v>
      </c>
      <c r="D44" s="68">
        <v>12</v>
      </c>
      <c r="E44" s="69" t="s">
        <v>65</v>
      </c>
      <c r="F44" s="70">
        <v>34.28</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411</v>
      </c>
      <c r="BB44" s="60">
        <f t="shared" si="2"/>
        <v>411</v>
      </c>
      <c r="BC44" s="56" t="str">
        <f t="shared" si="3"/>
        <v>INR  Four Hundred &amp; Eleven  Only</v>
      </c>
      <c r="IA44" s="22">
        <v>6.09</v>
      </c>
      <c r="IB44" s="22" t="s">
        <v>185</v>
      </c>
      <c r="IC44" s="22" t="s">
        <v>124</v>
      </c>
      <c r="ID44" s="22">
        <v>12</v>
      </c>
      <c r="IE44" s="23" t="s">
        <v>65</v>
      </c>
      <c r="IF44" s="23"/>
      <c r="IG44" s="23"/>
      <c r="IH44" s="23"/>
      <c r="II44" s="23"/>
    </row>
    <row r="45" spans="1:243" s="22" customFormat="1" ht="57">
      <c r="A45" s="66">
        <v>6.1</v>
      </c>
      <c r="B45" s="67" t="s">
        <v>186</v>
      </c>
      <c r="C45" s="39" t="s">
        <v>125</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6.1</v>
      </c>
      <c r="IB45" s="22" t="s">
        <v>186</v>
      </c>
      <c r="IC45" s="22" t="s">
        <v>125</v>
      </c>
      <c r="IE45" s="23"/>
      <c r="IF45" s="23"/>
      <c r="IG45" s="23"/>
      <c r="IH45" s="23"/>
      <c r="II45" s="23"/>
    </row>
    <row r="46" spans="1:243" s="22" customFormat="1" ht="15.75">
      <c r="A46" s="66">
        <v>6.11</v>
      </c>
      <c r="B46" s="67" t="s">
        <v>75</v>
      </c>
      <c r="C46" s="39" t="s">
        <v>126</v>
      </c>
      <c r="D46" s="68">
        <v>2</v>
      </c>
      <c r="E46" s="69" t="s">
        <v>65</v>
      </c>
      <c r="F46" s="70">
        <v>30.86</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t="shared" si="1"/>
        <v>62</v>
      </c>
      <c r="BB46" s="60">
        <f t="shared" si="2"/>
        <v>62</v>
      </c>
      <c r="BC46" s="56" t="str">
        <f t="shared" si="3"/>
        <v>INR  Sixty Two Only</v>
      </c>
      <c r="IA46" s="22">
        <v>6.11</v>
      </c>
      <c r="IB46" s="22" t="s">
        <v>75</v>
      </c>
      <c r="IC46" s="22" t="s">
        <v>126</v>
      </c>
      <c r="ID46" s="22">
        <v>2</v>
      </c>
      <c r="IE46" s="23" t="s">
        <v>65</v>
      </c>
      <c r="IF46" s="23"/>
      <c r="IG46" s="23"/>
      <c r="IH46" s="23"/>
      <c r="II46" s="23"/>
    </row>
    <row r="47" spans="1:243" s="22" customFormat="1" ht="28.5">
      <c r="A47" s="66">
        <v>6.12</v>
      </c>
      <c r="B47" s="67" t="s">
        <v>187</v>
      </c>
      <c r="C47" s="39" t="s">
        <v>127</v>
      </c>
      <c r="D47" s="68">
        <v>12</v>
      </c>
      <c r="E47" s="69" t="s">
        <v>65</v>
      </c>
      <c r="F47" s="70">
        <v>24.76</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1"/>
        <v>297</v>
      </c>
      <c r="BB47" s="60">
        <f t="shared" si="2"/>
        <v>297</v>
      </c>
      <c r="BC47" s="56" t="str">
        <f t="shared" si="3"/>
        <v>INR  Two Hundred &amp; Ninety Seven  Only</v>
      </c>
      <c r="IA47" s="22">
        <v>6.12</v>
      </c>
      <c r="IB47" s="22" t="s">
        <v>187</v>
      </c>
      <c r="IC47" s="22" t="s">
        <v>127</v>
      </c>
      <c r="ID47" s="22">
        <v>12</v>
      </c>
      <c r="IE47" s="23" t="s">
        <v>65</v>
      </c>
      <c r="IF47" s="23"/>
      <c r="IG47" s="23"/>
      <c r="IH47" s="23"/>
      <c r="II47" s="23"/>
    </row>
    <row r="48" spans="1:243" s="22" customFormat="1" ht="99.75">
      <c r="A48" s="66">
        <v>6.13</v>
      </c>
      <c r="B48" s="67" t="s">
        <v>85</v>
      </c>
      <c r="C48" s="39" t="s">
        <v>128</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6.13</v>
      </c>
      <c r="IB48" s="22" t="s">
        <v>85</v>
      </c>
      <c r="IC48" s="22" t="s">
        <v>128</v>
      </c>
      <c r="IE48" s="23"/>
      <c r="IF48" s="23"/>
      <c r="IG48" s="23"/>
      <c r="IH48" s="23"/>
      <c r="II48" s="23"/>
    </row>
    <row r="49" spans="1:243" s="22" customFormat="1" ht="28.5">
      <c r="A49" s="66">
        <v>6.14</v>
      </c>
      <c r="B49" s="67" t="s">
        <v>86</v>
      </c>
      <c r="C49" s="39" t="s">
        <v>129</v>
      </c>
      <c r="D49" s="68">
        <v>8</v>
      </c>
      <c r="E49" s="69" t="s">
        <v>65</v>
      </c>
      <c r="F49" s="70">
        <v>54.58</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437</v>
      </c>
      <c r="BB49" s="60">
        <f t="shared" si="2"/>
        <v>437</v>
      </c>
      <c r="BC49" s="56" t="str">
        <f t="shared" si="3"/>
        <v>INR  Four Hundred &amp; Thirty Seven  Only</v>
      </c>
      <c r="IA49" s="22">
        <v>6.14</v>
      </c>
      <c r="IB49" s="22" t="s">
        <v>86</v>
      </c>
      <c r="IC49" s="22" t="s">
        <v>129</v>
      </c>
      <c r="ID49" s="22">
        <v>8</v>
      </c>
      <c r="IE49" s="23" t="s">
        <v>65</v>
      </c>
      <c r="IF49" s="23"/>
      <c r="IG49" s="23"/>
      <c r="IH49" s="23"/>
      <c r="II49" s="23"/>
    </row>
    <row r="50" spans="1:243" s="22" customFormat="1" ht="99.75">
      <c r="A50" s="66">
        <v>6.15</v>
      </c>
      <c r="B50" s="67" t="s">
        <v>230</v>
      </c>
      <c r="C50" s="39" t="s">
        <v>130</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6.15</v>
      </c>
      <c r="IB50" s="22" t="s">
        <v>230</v>
      </c>
      <c r="IC50" s="22" t="s">
        <v>130</v>
      </c>
      <c r="IE50" s="23"/>
      <c r="IF50" s="23"/>
      <c r="IG50" s="23"/>
      <c r="IH50" s="23"/>
      <c r="II50" s="23"/>
    </row>
    <row r="51" spans="1:243" s="22" customFormat="1" ht="28.5">
      <c r="A51" s="66">
        <v>6.16</v>
      </c>
      <c r="B51" s="67" t="s">
        <v>231</v>
      </c>
      <c r="C51" s="39" t="s">
        <v>131</v>
      </c>
      <c r="D51" s="68">
        <v>11.6</v>
      </c>
      <c r="E51" s="69" t="s">
        <v>52</v>
      </c>
      <c r="F51" s="70">
        <v>1231.25</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14283</v>
      </c>
      <c r="BB51" s="60">
        <f t="shared" si="2"/>
        <v>14283</v>
      </c>
      <c r="BC51" s="56" t="str">
        <f t="shared" si="3"/>
        <v>INR  Fourteen Thousand Two Hundred &amp; Eighty Three  Only</v>
      </c>
      <c r="IA51" s="22">
        <v>6.16</v>
      </c>
      <c r="IB51" s="22" t="s">
        <v>231</v>
      </c>
      <c r="IC51" s="22" t="s">
        <v>131</v>
      </c>
      <c r="ID51" s="22">
        <v>11.6</v>
      </c>
      <c r="IE51" s="23" t="s">
        <v>52</v>
      </c>
      <c r="IF51" s="23"/>
      <c r="IG51" s="23"/>
      <c r="IH51" s="23"/>
      <c r="II51" s="23"/>
    </row>
    <row r="52" spans="1:243" s="22" customFormat="1" ht="23.25" customHeight="1">
      <c r="A52" s="66">
        <v>7</v>
      </c>
      <c r="B52" s="71" t="s">
        <v>188</v>
      </c>
      <c r="C52" s="39" t="s">
        <v>132</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7</v>
      </c>
      <c r="IB52" s="22" t="s">
        <v>188</v>
      </c>
      <c r="IC52" s="22" t="s">
        <v>132</v>
      </c>
      <c r="IE52" s="23"/>
      <c r="IF52" s="23"/>
      <c r="IG52" s="23"/>
      <c r="IH52" s="23"/>
      <c r="II52" s="23"/>
    </row>
    <row r="53" spans="1:243" s="22" customFormat="1" ht="99.75">
      <c r="A53" s="66">
        <v>7.01</v>
      </c>
      <c r="B53" s="71" t="s">
        <v>232</v>
      </c>
      <c r="C53" s="39" t="s">
        <v>133</v>
      </c>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IA53" s="22">
        <v>7.01</v>
      </c>
      <c r="IB53" s="22" t="s">
        <v>232</v>
      </c>
      <c r="IC53" s="22" t="s">
        <v>133</v>
      </c>
      <c r="IE53" s="23"/>
      <c r="IF53" s="23"/>
      <c r="IG53" s="23"/>
      <c r="IH53" s="23"/>
      <c r="II53" s="23"/>
    </row>
    <row r="54" spans="1:243" s="22" customFormat="1" ht="45.75" customHeight="1">
      <c r="A54" s="70">
        <v>7.02</v>
      </c>
      <c r="B54" s="67" t="s">
        <v>233</v>
      </c>
      <c r="C54" s="39" t="s">
        <v>134</v>
      </c>
      <c r="D54" s="68">
        <v>1.5</v>
      </c>
      <c r="E54" s="69" t="s">
        <v>52</v>
      </c>
      <c r="F54" s="70">
        <v>4192.15</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6288</v>
      </c>
      <c r="BB54" s="60">
        <f t="shared" si="2"/>
        <v>6288</v>
      </c>
      <c r="BC54" s="56" t="str">
        <f t="shared" si="3"/>
        <v>INR  Six Thousand Two Hundred &amp; Eighty Eight  Only</v>
      </c>
      <c r="IA54" s="22">
        <v>7.02</v>
      </c>
      <c r="IB54" s="22" t="s">
        <v>233</v>
      </c>
      <c r="IC54" s="22" t="s">
        <v>134</v>
      </c>
      <c r="ID54" s="22">
        <v>1.5</v>
      </c>
      <c r="IE54" s="23" t="s">
        <v>52</v>
      </c>
      <c r="IF54" s="23"/>
      <c r="IG54" s="23"/>
      <c r="IH54" s="23"/>
      <c r="II54" s="23"/>
    </row>
    <row r="55" spans="1:243" s="22" customFormat="1" ht="85.5">
      <c r="A55" s="66">
        <v>7.03</v>
      </c>
      <c r="B55" s="67" t="s">
        <v>234</v>
      </c>
      <c r="C55" s="39" t="s">
        <v>135</v>
      </c>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6"/>
      <c r="IA55" s="22">
        <v>7.03</v>
      </c>
      <c r="IB55" s="22" t="s">
        <v>234</v>
      </c>
      <c r="IC55" s="22" t="s">
        <v>135</v>
      </c>
      <c r="IE55" s="23"/>
      <c r="IF55" s="23"/>
      <c r="IG55" s="23"/>
      <c r="IH55" s="23"/>
      <c r="II55" s="23"/>
    </row>
    <row r="56" spans="1:243" s="22" customFormat="1" ht="30.75" customHeight="1">
      <c r="A56" s="66">
        <v>7.04</v>
      </c>
      <c r="B56" s="67" t="s">
        <v>235</v>
      </c>
      <c r="C56" s="39" t="s">
        <v>136</v>
      </c>
      <c r="D56" s="68">
        <v>52</v>
      </c>
      <c r="E56" s="69" t="s">
        <v>66</v>
      </c>
      <c r="F56" s="70">
        <v>89.65</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4662</v>
      </c>
      <c r="BB56" s="60">
        <f t="shared" si="2"/>
        <v>4662</v>
      </c>
      <c r="BC56" s="56" t="str">
        <f t="shared" si="3"/>
        <v>INR  Four Thousand Six Hundred &amp; Sixty Two  Only</v>
      </c>
      <c r="IA56" s="22">
        <v>7.04</v>
      </c>
      <c r="IB56" s="22" t="s">
        <v>235</v>
      </c>
      <c r="IC56" s="22" t="s">
        <v>136</v>
      </c>
      <c r="ID56" s="22">
        <v>52</v>
      </c>
      <c r="IE56" s="23" t="s">
        <v>66</v>
      </c>
      <c r="IF56" s="23"/>
      <c r="IG56" s="23"/>
      <c r="IH56" s="23"/>
      <c r="II56" s="23"/>
    </row>
    <row r="57" spans="1:243" s="22" customFormat="1" ht="20.25" customHeight="1">
      <c r="A57" s="70">
        <v>8</v>
      </c>
      <c r="B57" s="67" t="s">
        <v>189</v>
      </c>
      <c r="C57" s="39" t="s">
        <v>137</v>
      </c>
      <c r="D57" s="74"/>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6"/>
      <c r="IA57" s="22">
        <v>8</v>
      </c>
      <c r="IB57" s="22" t="s">
        <v>189</v>
      </c>
      <c r="IC57" s="22" t="s">
        <v>137</v>
      </c>
      <c r="IE57" s="23"/>
      <c r="IF57" s="23"/>
      <c r="IG57" s="23"/>
      <c r="IH57" s="23"/>
      <c r="II57" s="23"/>
    </row>
    <row r="58" spans="1:243" s="22" customFormat="1" ht="99.75">
      <c r="A58" s="66">
        <v>8.01</v>
      </c>
      <c r="B58" s="71" t="s">
        <v>236</v>
      </c>
      <c r="C58" s="39" t="s">
        <v>138</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IA58" s="22">
        <v>8.01</v>
      </c>
      <c r="IB58" s="22" t="s">
        <v>236</v>
      </c>
      <c r="IC58" s="22" t="s">
        <v>138</v>
      </c>
      <c r="IE58" s="23"/>
      <c r="IF58" s="23"/>
      <c r="IG58" s="23"/>
      <c r="IH58" s="23"/>
      <c r="II58" s="23"/>
    </row>
    <row r="59" spans="1:243" s="22" customFormat="1" ht="28.5">
      <c r="A59" s="66">
        <v>8.02</v>
      </c>
      <c r="B59" s="71" t="s">
        <v>237</v>
      </c>
      <c r="C59" s="39" t="s">
        <v>139</v>
      </c>
      <c r="D59" s="68">
        <v>38</v>
      </c>
      <c r="E59" s="69" t="s">
        <v>52</v>
      </c>
      <c r="F59" s="70">
        <v>477.86</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18159</v>
      </c>
      <c r="BB59" s="60">
        <f t="shared" si="2"/>
        <v>18159</v>
      </c>
      <c r="BC59" s="56" t="str">
        <f t="shared" si="3"/>
        <v>INR  Eighteen Thousand One Hundred &amp; Fifty Nine  Only</v>
      </c>
      <c r="IA59" s="22">
        <v>8.02</v>
      </c>
      <c r="IB59" s="22" t="s">
        <v>237</v>
      </c>
      <c r="IC59" s="22" t="s">
        <v>139</v>
      </c>
      <c r="ID59" s="22">
        <v>38</v>
      </c>
      <c r="IE59" s="23" t="s">
        <v>52</v>
      </c>
      <c r="IF59" s="23"/>
      <c r="IG59" s="23"/>
      <c r="IH59" s="23"/>
      <c r="II59" s="23"/>
    </row>
    <row r="60" spans="1:243" s="22" customFormat="1" ht="35.25" customHeight="1">
      <c r="A60" s="70">
        <v>8.03</v>
      </c>
      <c r="B60" s="67" t="s">
        <v>238</v>
      </c>
      <c r="C60" s="39" t="s">
        <v>140</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8.03</v>
      </c>
      <c r="IB60" s="22" t="s">
        <v>238</v>
      </c>
      <c r="IC60" s="22" t="s">
        <v>140</v>
      </c>
      <c r="IE60" s="23"/>
      <c r="IF60" s="23"/>
      <c r="IG60" s="23"/>
      <c r="IH60" s="23"/>
      <c r="II60" s="23"/>
    </row>
    <row r="61" spans="1:243" s="22" customFormat="1" ht="20.25" customHeight="1">
      <c r="A61" s="66">
        <v>8.04</v>
      </c>
      <c r="B61" s="67" t="s">
        <v>239</v>
      </c>
      <c r="C61" s="39" t="s">
        <v>141</v>
      </c>
      <c r="D61" s="68">
        <v>52</v>
      </c>
      <c r="E61" s="69" t="s">
        <v>73</v>
      </c>
      <c r="F61" s="70">
        <v>69.7</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1"/>
        <v>3624</v>
      </c>
      <c r="BB61" s="60">
        <f t="shared" si="2"/>
        <v>3624</v>
      </c>
      <c r="BC61" s="56" t="str">
        <f t="shared" si="3"/>
        <v>INR  Three Thousand Six Hundred &amp; Twenty Four  Only</v>
      </c>
      <c r="IA61" s="22">
        <v>8.04</v>
      </c>
      <c r="IB61" s="22" t="s">
        <v>239</v>
      </c>
      <c r="IC61" s="22" t="s">
        <v>141</v>
      </c>
      <c r="ID61" s="22">
        <v>52</v>
      </c>
      <c r="IE61" s="23" t="s">
        <v>73</v>
      </c>
      <c r="IF61" s="23"/>
      <c r="IG61" s="23"/>
      <c r="IH61" s="23"/>
      <c r="II61" s="23"/>
    </row>
    <row r="62" spans="1:243" s="22" customFormat="1" ht="213.75">
      <c r="A62" s="66">
        <v>8.05</v>
      </c>
      <c r="B62" s="67" t="s">
        <v>240</v>
      </c>
      <c r="C62" s="39" t="s">
        <v>142</v>
      </c>
      <c r="D62" s="68">
        <v>3.1</v>
      </c>
      <c r="E62" s="69" t="s">
        <v>52</v>
      </c>
      <c r="F62" s="70">
        <v>822.88</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2551</v>
      </c>
      <c r="BB62" s="60">
        <f t="shared" si="2"/>
        <v>2551</v>
      </c>
      <c r="BC62" s="56" t="str">
        <f t="shared" si="3"/>
        <v>INR  Two Thousand Five Hundred &amp; Fifty One  Only</v>
      </c>
      <c r="IA62" s="22">
        <v>8.05</v>
      </c>
      <c r="IB62" s="22" t="s">
        <v>240</v>
      </c>
      <c r="IC62" s="22" t="s">
        <v>142</v>
      </c>
      <c r="ID62" s="22">
        <v>3.1</v>
      </c>
      <c r="IE62" s="23" t="s">
        <v>52</v>
      </c>
      <c r="IF62" s="23"/>
      <c r="IG62" s="23"/>
      <c r="IH62" s="23"/>
      <c r="II62" s="23"/>
    </row>
    <row r="63" spans="1:243" s="22" customFormat="1" ht="270.75">
      <c r="A63" s="70">
        <v>8.06</v>
      </c>
      <c r="B63" s="67" t="s">
        <v>241</v>
      </c>
      <c r="C63" s="39" t="s">
        <v>143</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8.06</v>
      </c>
      <c r="IB63" s="22" t="s">
        <v>241</v>
      </c>
      <c r="IC63" s="22" t="s">
        <v>143</v>
      </c>
      <c r="IE63" s="23"/>
      <c r="IF63" s="23"/>
      <c r="IG63" s="23"/>
      <c r="IH63" s="23"/>
      <c r="II63" s="23"/>
    </row>
    <row r="64" spans="1:243" s="22" customFormat="1" ht="47.25" customHeight="1">
      <c r="A64" s="66">
        <v>8.07</v>
      </c>
      <c r="B64" s="71" t="s">
        <v>242</v>
      </c>
      <c r="C64" s="39" t="s">
        <v>144</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8.07</v>
      </c>
      <c r="IB64" s="22" t="s">
        <v>242</v>
      </c>
      <c r="IC64" s="22" t="s">
        <v>144</v>
      </c>
      <c r="IE64" s="23"/>
      <c r="IF64" s="23"/>
      <c r="IG64" s="23"/>
      <c r="IH64" s="23"/>
      <c r="II64" s="23"/>
    </row>
    <row r="65" spans="1:243" s="22" customFormat="1" ht="28.5">
      <c r="A65" s="66">
        <v>8.08</v>
      </c>
      <c r="B65" s="71" t="s">
        <v>243</v>
      </c>
      <c r="C65" s="39" t="s">
        <v>145</v>
      </c>
      <c r="D65" s="68">
        <v>80.83</v>
      </c>
      <c r="E65" s="69" t="s">
        <v>52</v>
      </c>
      <c r="F65" s="70">
        <v>1128.1</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1"/>
        <v>91184</v>
      </c>
      <c r="BB65" s="60">
        <f t="shared" si="2"/>
        <v>91184</v>
      </c>
      <c r="BC65" s="56" t="str">
        <f t="shared" si="3"/>
        <v>INR  Ninety One Thousand One Hundred &amp; Eighty Four  Only</v>
      </c>
      <c r="IA65" s="22">
        <v>8.08</v>
      </c>
      <c r="IB65" s="22" t="s">
        <v>243</v>
      </c>
      <c r="IC65" s="22" t="s">
        <v>145</v>
      </c>
      <c r="ID65" s="22">
        <v>80.83</v>
      </c>
      <c r="IE65" s="23" t="s">
        <v>52</v>
      </c>
      <c r="IF65" s="23"/>
      <c r="IG65" s="23"/>
      <c r="IH65" s="23"/>
      <c r="II65" s="23"/>
    </row>
    <row r="66" spans="1:243" s="22" customFormat="1" ht="33" customHeight="1">
      <c r="A66" s="70">
        <v>8.09</v>
      </c>
      <c r="B66" s="67" t="s">
        <v>244</v>
      </c>
      <c r="C66" s="39" t="s">
        <v>146</v>
      </c>
      <c r="D66" s="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6"/>
      <c r="IA66" s="22">
        <v>8.09</v>
      </c>
      <c r="IB66" s="22" t="s">
        <v>244</v>
      </c>
      <c r="IC66" s="22" t="s">
        <v>146</v>
      </c>
      <c r="IE66" s="23"/>
      <c r="IF66" s="23"/>
      <c r="IG66" s="23"/>
      <c r="IH66" s="23"/>
      <c r="II66" s="23"/>
    </row>
    <row r="67" spans="1:243" s="22" customFormat="1" ht="28.5">
      <c r="A67" s="66">
        <v>8.1</v>
      </c>
      <c r="B67" s="67" t="s">
        <v>245</v>
      </c>
      <c r="C67" s="39" t="s">
        <v>147</v>
      </c>
      <c r="D67" s="68">
        <v>6.5</v>
      </c>
      <c r="E67" s="69" t="s">
        <v>52</v>
      </c>
      <c r="F67" s="70">
        <v>1149.53</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7472</v>
      </c>
      <c r="BB67" s="60">
        <f t="shared" si="2"/>
        <v>7472</v>
      </c>
      <c r="BC67" s="56" t="str">
        <f t="shared" si="3"/>
        <v>INR  Seven Thousand Four Hundred &amp; Seventy Two  Only</v>
      </c>
      <c r="IA67" s="22">
        <v>8.1</v>
      </c>
      <c r="IB67" s="22" t="s">
        <v>245</v>
      </c>
      <c r="IC67" s="22" t="s">
        <v>147</v>
      </c>
      <c r="ID67" s="22">
        <v>6.5</v>
      </c>
      <c r="IE67" s="23" t="s">
        <v>52</v>
      </c>
      <c r="IF67" s="23"/>
      <c r="IG67" s="23"/>
      <c r="IH67" s="23"/>
      <c r="II67" s="23"/>
    </row>
    <row r="68" spans="1:243" s="22" customFormat="1" ht="185.25">
      <c r="A68" s="66">
        <v>8.11</v>
      </c>
      <c r="B68" s="67" t="s">
        <v>246</v>
      </c>
      <c r="C68" s="39" t="s">
        <v>148</v>
      </c>
      <c r="D68" s="74"/>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6"/>
      <c r="IA68" s="22">
        <v>8.11</v>
      </c>
      <c r="IB68" s="22" t="s">
        <v>246</v>
      </c>
      <c r="IC68" s="22" t="s">
        <v>148</v>
      </c>
      <c r="IE68" s="23"/>
      <c r="IF68" s="23"/>
      <c r="IG68" s="23"/>
      <c r="IH68" s="23"/>
      <c r="II68" s="23"/>
    </row>
    <row r="69" spans="1:243" s="22" customFormat="1" ht="28.5">
      <c r="A69" s="66">
        <v>8.12</v>
      </c>
      <c r="B69" s="67" t="s">
        <v>247</v>
      </c>
      <c r="C69" s="39" t="s">
        <v>149</v>
      </c>
      <c r="D69" s="68">
        <v>8.4</v>
      </c>
      <c r="E69" s="69" t="s">
        <v>52</v>
      </c>
      <c r="F69" s="70">
        <v>1285.83</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10801</v>
      </c>
      <c r="BB69" s="60">
        <f>BA69+SUM(N69:AZ69)</f>
        <v>10801</v>
      </c>
      <c r="BC69" s="56" t="str">
        <f>SpellNumber(L69,BB69)</f>
        <v>INR  Ten Thousand Eight Hundred &amp; One  Only</v>
      </c>
      <c r="IA69" s="22">
        <v>8.12</v>
      </c>
      <c r="IB69" s="22" t="s">
        <v>247</v>
      </c>
      <c r="IC69" s="22" t="s">
        <v>149</v>
      </c>
      <c r="ID69" s="22">
        <v>8.4</v>
      </c>
      <c r="IE69" s="23" t="s">
        <v>52</v>
      </c>
      <c r="IF69" s="23"/>
      <c r="IG69" s="23"/>
      <c r="IH69" s="23"/>
      <c r="II69" s="23"/>
    </row>
    <row r="70" spans="1:243" s="22" customFormat="1" ht="15.75">
      <c r="A70" s="66">
        <v>9</v>
      </c>
      <c r="B70" s="67" t="s">
        <v>53</v>
      </c>
      <c r="C70" s="39" t="s">
        <v>150</v>
      </c>
      <c r="D70" s="7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6"/>
      <c r="IA70" s="22">
        <v>9</v>
      </c>
      <c r="IB70" s="22" t="s">
        <v>53</v>
      </c>
      <c r="IC70" s="22" t="s">
        <v>150</v>
      </c>
      <c r="IE70" s="23"/>
      <c r="IF70" s="23"/>
      <c r="IG70" s="23"/>
      <c r="IH70" s="23"/>
      <c r="II70" s="23"/>
    </row>
    <row r="71" spans="1:243" s="22" customFormat="1" ht="31.5" customHeight="1">
      <c r="A71" s="66">
        <v>9.01</v>
      </c>
      <c r="B71" s="67" t="s">
        <v>248</v>
      </c>
      <c r="C71" s="39" t="s">
        <v>151</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9.01</v>
      </c>
      <c r="IB71" s="22" t="s">
        <v>248</v>
      </c>
      <c r="IC71" s="22" t="s">
        <v>151</v>
      </c>
      <c r="IE71" s="23"/>
      <c r="IF71" s="23"/>
      <c r="IG71" s="23"/>
      <c r="IH71" s="23"/>
      <c r="II71" s="23"/>
    </row>
    <row r="72" spans="1:243" s="22" customFormat="1" ht="28.5">
      <c r="A72" s="66">
        <v>9.02</v>
      </c>
      <c r="B72" s="67" t="s">
        <v>190</v>
      </c>
      <c r="C72" s="39" t="s">
        <v>152</v>
      </c>
      <c r="D72" s="68">
        <v>38</v>
      </c>
      <c r="E72" s="69" t="s">
        <v>52</v>
      </c>
      <c r="F72" s="70">
        <v>316.79</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12038</v>
      </c>
      <c r="BB72" s="60">
        <f>BA72+SUM(N72:AZ72)</f>
        <v>12038</v>
      </c>
      <c r="BC72" s="56" t="str">
        <f>SpellNumber(L72,BB72)</f>
        <v>INR  Twelve Thousand  &amp;Thirty Eight  Only</v>
      </c>
      <c r="IA72" s="22">
        <v>9.02</v>
      </c>
      <c r="IB72" s="22" t="s">
        <v>190</v>
      </c>
      <c r="IC72" s="22" t="s">
        <v>152</v>
      </c>
      <c r="ID72" s="22">
        <v>38</v>
      </c>
      <c r="IE72" s="23" t="s">
        <v>52</v>
      </c>
      <c r="IF72" s="23"/>
      <c r="IG72" s="23"/>
      <c r="IH72" s="23"/>
      <c r="II72" s="23"/>
    </row>
    <row r="73" spans="1:243" s="22" customFormat="1" ht="15.75">
      <c r="A73" s="66">
        <v>9.03</v>
      </c>
      <c r="B73" s="67" t="s">
        <v>76</v>
      </c>
      <c r="C73" s="39" t="s">
        <v>153</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9.03</v>
      </c>
      <c r="IB73" s="22" t="s">
        <v>76</v>
      </c>
      <c r="IC73" s="22" t="s">
        <v>153</v>
      </c>
      <c r="IE73" s="23"/>
      <c r="IF73" s="23"/>
      <c r="IG73" s="23"/>
      <c r="IH73" s="23"/>
      <c r="II73" s="23"/>
    </row>
    <row r="74" spans="1:243" s="22" customFormat="1" ht="20.25" customHeight="1">
      <c r="A74" s="66">
        <v>9.04</v>
      </c>
      <c r="B74" s="67" t="s">
        <v>77</v>
      </c>
      <c r="C74" s="39" t="s">
        <v>154</v>
      </c>
      <c r="D74" s="68">
        <v>3.2</v>
      </c>
      <c r="E74" s="69" t="s">
        <v>52</v>
      </c>
      <c r="F74" s="70">
        <v>221.87</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710</v>
      </c>
      <c r="BB74" s="60">
        <f>BA74+SUM(N74:AZ74)</f>
        <v>710</v>
      </c>
      <c r="BC74" s="56" t="str">
        <f>SpellNumber(L74,BB74)</f>
        <v>INR  Seven Hundred &amp; Ten  Only</v>
      </c>
      <c r="IA74" s="22">
        <v>9.04</v>
      </c>
      <c r="IB74" s="22" t="s">
        <v>77</v>
      </c>
      <c r="IC74" s="22" t="s">
        <v>154</v>
      </c>
      <c r="ID74" s="22">
        <v>3.2</v>
      </c>
      <c r="IE74" s="23" t="s">
        <v>52</v>
      </c>
      <c r="IF74" s="23"/>
      <c r="IG74" s="23"/>
      <c r="IH74" s="23"/>
      <c r="II74" s="23"/>
    </row>
    <row r="75" spans="1:243" s="22" customFormat="1" ht="85.5">
      <c r="A75" s="66">
        <v>9.05</v>
      </c>
      <c r="B75" s="67" t="s">
        <v>87</v>
      </c>
      <c r="C75" s="39" t="s">
        <v>155</v>
      </c>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c r="IA75" s="22">
        <v>9.05</v>
      </c>
      <c r="IB75" s="22" t="s">
        <v>87</v>
      </c>
      <c r="IC75" s="22" t="s">
        <v>155</v>
      </c>
      <c r="IE75" s="23"/>
      <c r="IF75" s="23"/>
      <c r="IG75" s="23"/>
      <c r="IH75" s="23"/>
      <c r="II75" s="23"/>
    </row>
    <row r="76" spans="1:243" s="22" customFormat="1" ht="21" customHeight="1">
      <c r="A76" s="66">
        <v>9.06</v>
      </c>
      <c r="B76" s="67" t="s">
        <v>79</v>
      </c>
      <c r="C76" s="39" t="s">
        <v>156</v>
      </c>
      <c r="D76" s="68">
        <v>223</v>
      </c>
      <c r="E76" s="69" t="s">
        <v>52</v>
      </c>
      <c r="F76" s="70">
        <v>81.32</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18134</v>
      </c>
      <c r="BB76" s="60">
        <f>BA76+SUM(N76:AZ76)</f>
        <v>18134</v>
      </c>
      <c r="BC76" s="56" t="str">
        <f>SpellNumber(L76,BB76)</f>
        <v>INR  Eighteen Thousand One Hundred &amp; Thirty Four  Only</v>
      </c>
      <c r="IA76" s="22">
        <v>9.06</v>
      </c>
      <c r="IB76" s="22" t="s">
        <v>79</v>
      </c>
      <c r="IC76" s="22" t="s">
        <v>156</v>
      </c>
      <c r="ID76" s="22">
        <v>223</v>
      </c>
      <c r="IE76" s="23" t="s">
        <v>52</v>
      </c>
      <c r="IF76" s="23"/>
      <c r="IG76" s="23"/>
      <c r="IH76" s="23"/>
      <c r="II76" s="23"/>
    </row>
    <row r="77" spans="1:243" s="22" customFormat="1" ht="42.75">
      <c r="A77" s="66">
        <v>9.07</v>
      </c>
      <c r="B77" s="67" t="s">
        <v>78</v>
      </c>
      <c r="C77" s="39" t="s">
        <v>157</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9.07</v>
      </c>
      <c r="IB77" s="22" t="s">
        <v>78</v>
      </c>
      <c r="IC77" s="22" t="s">
        <v>157</v>
      </c>
      <c r="IE77" s="23"/>
      <c r="IF77" s="23"/>
      <c r="IG77" s="23"/>
      <c r="IH77" s="23"/>
      <c r="II77" s="23"/>
    </row>
    <row r="78" spans="1:243" s="22" customFormat="1" ht="28.5">
      <c r="A78" s="66">
        <v>9.08</v>
      </c>
      <c r="B78" s="67" t="s">
        <v>79</v>
      </c>
      <c r="C78" s="39" t="s">
        <v>158</v>
      </c>
      <c r="D78" s="68">
        <v>6.9</v>
      </c>
      <c r="E78" s="69" t="s">
        <v>52</v>
      </c>
      <c r="F78" s="70">
        <v>115.25</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ROUND(total_amount_ba($B$2,$D$2,D78,F78,J78,K78,M78),0)</f>
        <v>795</v>
      </c>
      <c r="BB78" s="60">
        <f>BA78+SUM(N78:AZ78)</f>
        <v>795</v>
      </c>
      <c r="BC78" s="56" t="str">
        <f>SpellNumber(L78,BB78)</f>
        <v>INR  Seven Hundred &amp; Ninety Five  Only</v>
      </c>
      <c r="IA78" s="22">
        <v>9.08</v>
      </c>
      <c r="IB78" s="22" t="s">
        <v>79</v>
      </c>
      <c r="IC78" s="22" t="s">
        <v>158</v>
      </c>
      <c r="ID78" s="22">
        <v>6.9</v>
      </c>
      <c r="IE78" s="23" t="s">
        <v>52</v>
      </c>
      <c r="IF78" s="23"/>
      <c r="IG78" s="23"/>
      <c r="IH78" s="23"/>
      <c r="II78" s="23"/>
    </row>
    <row r="79" spans="1:243" s="22" customFormat="1" ht="57">
      <c r="A79" s="66">
        <v>9.09</v>
      </c>
      <c r="B79" s="67" t="s">
        <v>88</v>
      </c>
      <c r="C79" s="39" t="s">
        <v>159</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9.09</v>
      </c>
      <c r="IB79" s="22" t="s">
        <v>88</v>
      </c>
      <c r="IC79" s="22" t="s">
        <v>159</v>
      </c>
      <c r="IE79" s="23"/>
      <c r="IF79" s="23"/>
      <c r="IG79" s="23"/>
      <c r="IH79" s="23"/>
      <c r="II79" s="23"/>
    </row>
    <row r="80" spans="1:243" s="22" customFormat="1" ht="57">
      <c r="A80" s="66">
        <v>9.1</v>
      </c>
      <c r="B80" s="67" t="s">
        <v>89</v>
      </c>
      <c r="C80" s="39" t="s">
        <v>160</v>
      </c>
      <c r="D80" s="68">
        <v>14</v>
      </c>
      <c r="E80" s="69" t="s">
        <v>52</v>
      </c>
      <c r="F80" s="70">
        <v>167.82</v>
      </c>
      <c r="G80" s="40"/>
      <c r="H80" s="24"/>
      <c r="I80" s="47" t="s">
        <v>38</v>
      </c>
      <c r="J80" s="48">
        <f t="shared" si="0"/>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2349</v>
      </c>
      <c r="BB80" s="60">
        <f>BA80+SUM(N80:AZ80)</f>
        <v>2349</v>
      </c>
      <c r="BC80" s="56" t="str">
        <f>SpellNumber(L80,BB80)</f>
        <v>INR  Two Thousand Three Hundred &amp; Forty Nine  Only</v>
      </c>
      <c r="IA80" s="22">
        <v>9.1</v>
      </c>
      <c r="IB80" s="22" t="s">
        <v>89</v>
      </c>
      <c r="IC80" s="22" t="s">
        <v>160</v>
      </c>
      <c r="ID80" s="22">
        <v>14</v>
      </c>
      <c r="IE80" s="23" t="s">
        <v>52</v>
      </c>
      <c r="IF80" s="23"/>
      <c r="IG80" s="23"/>
      <c r="IH80" s="23"/>
      <c r="II80" s="23"/>
    </row>
    <row r="81" spans="1:243" s="22" customFormat="1" ht="85.5">
      <c r="A81" s="66">
        <v>9.11</v>
      </c>
      <c r="B81" s="67" t="s">
        <v>90</v>
      </c>
      <c r="C81" s="39" t="s">
        <v>161</v>
      </c>
      <c r="D81" s="68">
        <v>223</v>
      </c>
      <c r="E81" s="69" t="s">
        <v>52</v>
      </c>
      <c r="F81" s="70">
        <v>108.59</v>
      </c>
      <c r="G81" s="40"/>
      <c r="H81" s="24"/>
      <c r="I81" s="47" t="s">
        <v>38</v>
      </c>
      <c r="J81" s="48">
        <f t="shared" si="0"/>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24216</v>
      </c>
      <c r="BB81" s="60">
        <f>BA81+SUM(N81:AZ81)</f>
        <v>24216</v>
      </c>
      <c r="BC81" s="56" t="str">
        <f>SpellNumber(L81,BB81)</f>
        <v>INR  Twenty Four Thousand Two Hundred &amp; Sixteen  Only</v>
      </c>
      <c r="IA81" s="22">
        <v>9.11</v>
      </c>
      <c r="IB81" s="22" t="s">
        <v>90</v>
      </c>
      <c r="IC81" s="22" t="s">
        <v>161</v>
      </c>
      <c r="ID81" s="22">
        <v>223</v>
      </c>
      <c r="IE81" s="23" t="s">
        <v>52</v>
      </c>
      <c r="IF81" s="23"/>
      <c r="IG81" s="23"/>
      <c r="IH81" s="23"/>
      <c r="II81" s="23"/>
    </row>
    <row r="82" spans="1:243" s="22" customFormat="1" ht="33.75" customHeight="1">
      <c r="A82" s="66">
        <v>9.12</v>
      </c>
      <c r="B82" s="67" t="s">
        <v>249</v>
      </c>
      <c r="C82" s="39" t="s">
        <v>162</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9.12</v>
      </c>
      <c r="IB82" s="22" t="s">
        <v>249</v>
      </c>
      <c r="IC82" s="22" t="s">
        <v>162</v>
      </c>
      <c r="IE82" s="23"/>
      <c r="IF82" s="23"/>
      <c r="IG82" s="23"/>
      <c r="IH82" s="23"/>
      <c r="II82" s="23"/>
    </row>
    <row r="83" spans="1:243" s="22" customFormat="1" ht="21" customHeight="1">
      <c r="A83" s="66">
        <v>9.13</v>
      </c>
      <c r="B83" s="67" t="s">
        <v>250</v>
      </c>
      <c r="C83" s="39" t="s">
        <v>163</v>
      </c>
      <c r="D83" s="68">
        <v>97</v>
      </c>
      <c r="E83" s="69" t="s">
        <v>52</v>
      </c>
      <c r="F83" s="70">
        <v>16.65</v>
      </c>
      <c r="G83" s="40"/>
      <c r="H83" s="24"/>
      <c r="I83" s="47" t="s">
        <v>38</v>
      </c>
      <c r="J83" s="48">
        <f t="shared" si="0"/>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ROUND(total_amount_ba($B$2,$D$2,D83,F83,J83,K83,M83),0)</f>
        <v>1615</v>
      </c>
      <c r="BB83" s="60">
        <f>BA83+SUM(N83:AZ83)</f>
        <v>1615</v>
      </c>
      <c r="BC83" s="56" t="str">
        <f>SpellNumber(L83,BB83)</f>
        <v>INR  One Thousand Six Hundred &amp; Fifteen  Only</v>
      </c>
      <c r="IA83" s="22">
        <v>9.13</v>
      </c>
      <c r="IB83" s="22" t="s">
        <v>250</v>
      </c>
      <c r="IC83" s="22" t="s">
        <v>163</v>
      </c>
      <c r="ID83" s="22">
        <v>97</v>
      </c>
      <c r="IE83" s="23" t="s">
        <v>52</v>
      </c>
      <c r="IF83" s="23"/>
      <c r="IG83" s="23"/>
      <c r="IH83" s="23"/>
      <c r="II83" s="23"/>
    </row>
    <row r="84" spans="1:243" s="22" customFormat="1" ht="71.25">
      <c r="A84" s="66">
        <v>9.14</v>
      </c>
      <c r="B84" s="67" t="s">
        <v>191</v>
      </c>
      <c r="C84" s="39" t="s">
        <v>164</v>
      </c>
      <c r="D84" s="68">
        <v>97</v>
      </c>
      <c r="E84" s="69" t="s">
        <v>52</v>
      </c>
      <c r="F84" s="70">
        <v>14.33</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1390</v>
      </c>
      <c r="BB84" s="60">
        <f>BA84+SUM(N84:AZ84)</f>
        <v>1390</v>
      </c>
      <c r="BC84" s="56" t="str">
        <f>SpellNumber(L84,BB84)</f>
        <v>INR  One Thousand Three Hundred &amp; Ninety  Only</v>
      </c>
      <c r="IA84" s="22">
        <v>9.14</v>
      </c>
      <c r="IB84" s="22" t="s">
        <v>191</v>
      </c>
      <c r="IC84" s="22" t="s">
        <v>164</v>
      </c>
      <c r="ID84" s="22">
        <v>97</v>
      </c>
      <c r="IE84" s="23" t="s">
        <v>52</v>
      </c>
      <c r="IF84" s="23"/>
      <c r="IG84" s="23"/>
      <c r="IH84" s="23"/>
      <c r="II84" s="23"/>
    </row>
    <row r="85" spans="1:243" s="22" customFormat="1" ht="19.5" customHeight="1">
      <c r="A85" s="66">
        <v>9.15</v>
      </c>
      <c r="B85" s="67" t="s">
        <v>251</v>
      </c>
      <c r="C85" s="39" t="s">
        <v>165</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9.15</v>
      </c>
      <c r="IB85" s="22" t="s">
        <v>251</v>
      </c>
      <c r="IC85" s="22" t="s">
        <v>165</v>
      </c>
      <c r="IE85" s="23"/>
      <c r="IF85" s="23"/>
      <c r="IG85" s="23"/>
      <c r="IH85" s="23"/>
      <c r="II85" s="23"/>
    </row>
    <row r="86" spans="1:243" s="22" customFormat="1" ht="28.5">
      <c r="A86" s="66">
        <v>9.16</v>
      </c>
      <c r="B86" s="67" t="s">
        <v>252</v>
      </c>
      <c r="C86" s="39" t="s">
        <v>166</v>
      </c>
      <c r="D86" s="68">
        <v>58</v>
      </c>
      <c r="E86" s="69" t="s">
        <v>52</v>
      </c>
      <c r="F86" s="70">
        <v>49.8</v>
      </c>
      <c r="G86" s="40"/>
      <c r="H86" s="24"/>
      <c r="I86" s="47" t="s">
        <v>38</v>
      </c>
      <c r="J86" s="48">
        <f t="shared" si="0"/>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ROUND(total_amount_ba($B$2,$D$2,D86,F86,J86,K86,M86),0)</f>
        <v>2888</v>
      </c>
      <c r="BB86" s="60">
        <f>BA86+SUM(N86:AZ86)</f>
        <v>2888</v>
      </c>
      <c r="BC86" s="56" t="str">
        <f>SpellNumber(L86,BB86)</f>
        <v>INR  Two Thousand Eight Hundred &amp; Eighty Eight  Only</v>
      </c>
      <c r="IA86" s="22">
        <v>9.16</v>
      </c>
      <c r="IB86" s="22" t="s">
        <v>252</v>
      </c>
      <c r="IC86" s="22" t="s">
        <v>166</v>
      </c>
      <c r="ID86" s="22">
        <v>58</v>
      </c>
      <c r="IE86" s="23" t="s">
        <v>52</v>
      </c>
      <c r="IF86" s="23"/>
      <c r="IG86" s="23"/>
      <c r="IH86" s="23"/>
      <c r="II86" s="23"/>
    </row>
    <row r="87" spans="1:243" s="22" customFormat="1" ht="85.5">
      <c r="A87" s="66">
        <v>9.17</v>
      </c>
      <c r="B87" s="67" t="s">
        <v>91</v>
      </c>
      <c r="C87" s="39" t="s">
        <v>167</v>
      </c>
      <c r="D87" s="68">
        <v>223</v>
      </c>
      <c r="E87" s="69" t="s">
        <v>52</v>
      </c>
      <c r="F87" s="70">
        <v>18.28</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ROUND(total_amount_ba($B$2,$D$2,D87,F87,J87,K87,M87),0)</f>
        <v>4076</v>
      </c>
      <c r="BB87" s="60">
        <f>BA87+SUM(N87:AZ87)</f>
        <v>4076</v>
      </c>
      <c r="BC87" s="56" t="str">
        <f>SpellNumber(L87,BB87)</f>
        <v>INR  Four Thousand  &amp;Seventy Six  Only</v>
      </c>
      <c r="IA87" s="22">
        <v>9.17</v>
      </c>
      <c r="IB87" s="22" t="s">
        <v>91</v>
      </c>
      <c r="IC87" s="22" t="s">
        <v>167</v>
      </c>
      <c r="ID87" s="22">
        <v>223</v>
      </c>
      <c r="IE87" s="23" t="s">
        <v>52</v>
      </c>
      <c r="IF87" s="23"/>
      <c r="IG87" s="23"/>
      <c r="IH87" s="23"/>
      <c r="II87" s="23"/>
    </row>
    <row r="88" spans="1:243" s="22" customFormat="1" ht="27" customHeight="1">
      <c r="A88" s="66">
        <v>9.18</v>
      </c>
      <c r="B88" s="67" t="s">
        <v>88</v>
      </c>
      <c r="C88" s="39" t="s">
        <v>168</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9.18</v>
      </c>
      <c r="IB88" s="22" t="s">
        <v>88</v>
      </c>
      <c r="IC88" s="22" t="s">
        <v>168</v>
      </c>
      <c r="IE88" s="23"/>
      <c r="IF88" s="23"/>
      <c r="IG88" s="23"/>
      <c r="IH88" s="23"/>
      <c r="II88" s="23"/>
    </row>
    <row r="89" spans="1:243" s="22" customFormat="1" ht="28.5">
      <c r="A89" s="70">
        <v>9.19</v>
      </c>
      <c r="B89" s="67" t="s">
        <v>92</v>
      </c>
      <c r="C89" s="39" t="s">
        <v>169</v>
      </c>
      <c r="D89" s="68">
        <v>45</v>
      </c>
      <c r="E89" s="69" t="s">
        <v>52</v>
      </c>
      <c r="F89" s="70">
        <v>75.88</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ROUND(total_amount_ba($B$2,$D$2,D89,F89,J89,K89,M89),0)</f>
        <v>3415</v>
      </c>
      <c r="BB89" s="60">
        <f>BA89+SUM(N89:AZ89)</f>
        <v>3415</v>
      </c>
      <c r="BC89" s="56" t="str">
        <f>SpellNumber(L89,BB89)</f>
        <v>INR  Three Thousand Four Hundred &amp; Fifteen  Only</v>
      </c>
      <c r="IA89" s="22">
        <v>9.19</v>
      </c>
      <c r="IB89" s="22" t="s">
        <v>92</v>
      </c>
      <c r="IC89" s="22" t="s">
        <v>169</v>
      </c>
      <c r="ID89" s="22">
        <v>45</v>
      </c>
      <c r="IE89" s="23" t="s">
        <v>52</v>
      </c>
      <c r="IF89" s="23"/>
      <c r="IG89" s="23"/>
      <c r="IH89" s="23"/>
      <c r="II89" s="23"/>
    </row>
    <row r="90" spans="1:243" s="22" customFormat="1" ht="15.75" customHeight="1">
      <c r="A90" s="66">
        <v>10</v>
      </c>
      <c r="B90" s="67" t="s">
        <v>93</v>
      </c>
      <c r="C90" s="39" t="s">
        <v>170</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10</v>
      </c>
      <c r="IB90" s="22" t="s">
        <v>93</v>
      </c>
      <c r="IC90" s="22" t="s">
        <v>170</v>
      </c>
      <c r="IE90" s="23"/>
      <c r="IF90" s="23"/>
      <c r="IG90" s="23"/>
      <c r="IH90" s="23"/>
      <c r="II90" s="23"/>
    </row>
    <row r="91" spans="1:243" s="22" customFormat="1" ht="142.5">
      <c r="A91" s="66">
        <v>10.01</v>
      </c>
      <c r="B91" s="67" t="s">
        <v>94</v>
      </c>
      <c r="C91" s="39" t="s">
        <v>171</v>
      </c>
      <c r="D91" s="74"/>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6"/>
      <c r="IA91" s="22">
        <v>10.01</v>
      </c>
      <c r="IB91" s="22" t="s">
        <v>94</v>
      </c>
      <c r="IC91" s="22" t="s">
        <v>171</v>
      </c>
      <c r="IE91" s="23"/>
      <c r="IF91" s="23"/>
      <c r="IG91" s="23"/>
      <c r="IH91" s="23"/>
      <c r="II91" s="23"/>
    </row>
    <row r="92" spans="1:243" s="22" customFormat="1" ht="28.5">
      <c r="A92" s="66">
        <v>10.02</v>
      </c>
      <c r="B92" s="67" t="s">
        <v>95</v>
      </c>
      <c r="C92" s="39" t="s">
        <v>172</v>
      </c>
      <c r="D92" s="68">
        <v>10.2</v>
      </c>
      <c r="E92" s="69" t="s">
        <v>52</v>
      </c>
      <c r="F92" s="70">
        <v>419.11</v>
      </c>
      <c r="G92" s="40"/>
      <c r="H92" s="24"/>
      <c r="I92" s="47" t="s">
        <v>38</v>
      </c>
      <c r="J92" s="48">
        <f t="shared" si="0"/>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ROUND(total_amount_ba($B$2,$D$2,D92,F92,J92,K92,M92),0)</f>
        <v>4275</v>
      </c>
      <c r="BB92" s="60">
        <f>BA92+SUM(N92:AZ92)</f>
        <v>4275</v>
      </c>
      <c r="BC92" s="56" t="str">
        <f>SpellNumber(L92,BB92)</f>
        <v>INR  Four Thousand Two Hundred &amp; Seventy Five  Only</v>
      </c>
      <c r="IA92" s="22">
        <v>10.02</v>
      </c>
      <c r="IB92" s="22" t="s">
        <v>95</v>
      </c>
      <c r="IC92" s="22" t="s">
        <v>172</v>
      </c>
      <c r="ID92" s="22">
        <v>10.2</v>
      </c>
      <c r="IE92" s="23" t="s">
        <v>52</v>
      </c>
      <c r="IF92" s="23"/>
      <c r="IG92" s="23"/>
      <c r="IH92" s="23"/>
      <c r="II92" s="23"/>
    </row>
    <row r="93" spans="1:243" s="22" customFormat="1" ht="57">
      <c r="A93" s="66">
        <v>10.03</v>
      </c>
      <c r="B93" s="67" t="s">
        <v>253</v>
      </c>
      <c r="C93" s="39" t="s">
        <v>173</v>
      </c>
      <c r="D93" s="68">
        <v>124</v>
      </c>
      <c r="E93" s="69" t="s">
        <v>52</v>
      </c>
      <c r="F93" s="70">
        <v>2.49</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ROUND(total_amount_ba($B$2,$D$2,D93,F93,J93,K93,M93),0)</f>
        <v>309</v>
      </c>
      <c r="BB93" s="60">
        <f>BA93+SUM(N93:AZ93)</f>
        <v>309</v>
      </c>
      <c r="BC93" s="56" t="str">
        <f>SpellNumber(L93,BB93)</f>
        <v>INR  Three Hundred &amp; Nine  Only</v>
      </c>
      <c r="IA93" s="22">
        <v>10.03</v>
      </c>
      <c r="IB93" s="22" t="s">
        <v>253</v>
      </c>
      <c r="IC93" s="22" t="s">
        <v>173</v>
      </c>
      <c r="ID93" s="22">
        <v>124</v>
      </c>
      <c r="IE93" s="23" t="s">
        <v>52</v>
      </c>
      <c r="IF93" s="23"/>
      <c r="IG93" s="23"/>
      <c r="IH93" s="23"/>
      <c r="II93" s="23"/>
    </row>
    <row r="94" spans="1:243" s="22" customFormat="1" ht="114">
      <c r="A94" s="66">
        <v>10.04</v>
      </c>
      <c r="B94" s="67" t="s">
        <v>254</v>
      </c>
      <c r="C94" s="39" t="s">
        <v>174</v>
      </c>
      <c r="D94" s="68">
        <v>8</v>
      </c>
      <c r="E94" s="69" t="s">
        <v>65</v>
      </c>
      <c r="F94" s="70">
        <v>285.79</v>
      </c>
      <c r="G94" s="40"/>
      <c r="H94" s="24"/>
      <c r="I94" s="47" t="s">
        <v>38</v>
      </c>
      <c r="J94" s="48">
        <f t="shared" si="0"/>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ROUND(total_amount_ba($B$2,$D$2,D94,F94,J94,K94,M94),0)</f>
        <v>2286</v>
      </c>
      <c r="BB94" s="60">
        <f>BA94+SUM(N94:AZ94)</f>
        <v>2286</v>
      </c>
      <c r="BC94" s="56" t="str">
        <f>SpellNumber(L94,BB94)</f>
        <v>INR  Two Thousand Two Hundred &amp; Eighty Six  Only</v>
      </c>
      <c r="IA94" s="22">
        <v>10.04</v>
      </c>
      <c r="IB94" s="22" t="s">
        <v>254</v>
      </c>
      <c r="IC94" s="22" t="s">
        <v>174</v>
      </c>
      <c r="ID94" s="22">
        <v>8</v>
      </c>
      <c r="IE94" s="23" t="s">
        <v>65</v>
      </c>
      <c r="IF94" s="23"/>
      <c r="IG94" s="23"/>
      <c r="IH94" s="23"/>
      <c r="II94" s="23"/>
    </row>
    <row r="95" spans="1:243" s="22" customFormat="1" ht="28.5" customHeight="1">
      <c r="A95" s="66">
        <v>11</v>
      </c>
      <c r="B95" s="67" t="s">
        <v>255</v>
      </c>
      <c r="C95" s="39" t="s">
        <v>175</v>
      </c>
      <c r="D95" s="74"/>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6"/>
      <c r="IA95" s="22">
        <v>11</v>
      </c>
      <c r="IB95" s="72" t="s">
        <v>255</v>
      </c>
      <c r="IC95" s="22" t="s">
        <v>175</v>
      </c>
      <c r="IE95" s="23"/>
      <c r="IF95" s="23"/>
      <c r="IG95" s="23"/>
      <c r="IH95" s="23"/>
      <c r="II95" s="23"/>
    </row>
    <row r="96" spans="1:237" ht="71.25">
      <c r="A96" s="70">
        <v>11.01</v>
      </c>
      <c r="B96" s="67" t="s">
        <v>192</v>
      </c>
      <c r="C96" s="39" t="s">
        <v>307</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11.01</v>
      </c>
      <c r="IB96" s="1" t="s">
        <v>192</v>
      </c>
      <c r="IC96" s="1" t="s">
        <v>307</v>
      </c>
    </row>
    <row r="97" spans="1:239" ht="27.75" customHeight="1">
      <c r="A97" s="66">
        <v>11.02</v>
      </c>
      <c r="B97" s="67" t="s">
        <v>193</v>
      </c>
      <c r="C97" s="39" t="s">
        <v>308</v>
      </c>
      <c r="D97" s="68">
        <v>0.12</v>
      </c>
      <c r="E97" s="69" t="s">
        <v>64</v>
      </c>
      <c r="F97" s="70">
        <v>1759.84</v>
      </c>
      <c r="G97" s="40"/>
      <c r="H97" s="24"/>
      <c r="I97" s="47" t="s">
        <v>38</v>
      </c>
      <c r="J97" s="48">
        <f aca="true" t="shared" si="4" ref="J97:J128">IF(I97="Less(-)",-1,1)</f>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aca="true" t="shared" si="5" ref="BA97:BA128">ROUND(total_amount_ba($B$2,$D$2,D97,F97,J97,K97,M97),0)</f>
        <v>211</v>
      </c>
      <c r="BB97" s="60">
        <f aca="true" t="shared" si="6" ref="BB97:BB128">BA97+SUM(N97:AZ97)</f>
        <v>211</v>
      </c>
      <c r="BC97" s="56" t="str">
        <f aca="true" t="shared" si="7" ref="BC97:BC128">SpellNumber(L97,BB97)</f>
        <v>INR  Two Hundred &amp; Eleven  Only</v>
      </c>
      <c r="IA97" s="1">
        <v>11.02</v>
      </c>
      <c r="IB97" s="1" t="s">
        <v>193</v>
      </c>
      <c r="IC97" s="1" t="s">
        <v>308</v>
      </c>
      <c r="ID97" s="1">
        <v>0.12</v>
      </c>
      <c r="IE97" s="3" t="s">
        <v>64</v>
      </c>
    </row>
    <row r="98" spans="1:239" ht="28.5">
      <c r="A98" s="66">
        <v>11.03</v>
      </c>
      <c r="B98" s="67" t="s">
        <v>194</v>
      </c>
      <c r="C98" s="39" t="s">
        <v>309</v>
      </c>
      <c r="D98" s="68">
        <v>0.3</v>
      </c>
      <c r="E98" s="69" t="s">
        <v>64</v>
      </c>
      <c r="F98" s="70">
        <v>1086.89</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326</v>
      </c>
      <c r="BB98" s="60">
        <f t="shared" si="6"/>
        <v>326</v>
      </c>
      <c r="BC98" s="56" t="str">
        <f t="shared" si="7"/>
        <v>INR  Three Hundred &amp; Twenty Six  Only</v>
      </c>
      <c r="IA98" s="1">
        <v>11.03</v>
      </c>
      <c r="IB98" s="1" t="s">
        <v>194</v>
      </c>
      <c r="IC98" s="1" t="s">
        <v>309</v>
      </c>
      <c r="ID98" s="1">
        <v>0.3</v>
      </c>
      <c r="IE98" s="3" t="s">
        <v>64</v>
      </c>
    </row>
    <row r="99" spans="1:239" ht="85.5">
      <c r="A99" s="66">
        <v>11.04</v>
      </c>
      <c r="B99" s="67" t="s">
        <v>256</v>
      </c>
      <c r="C99" s="39" t="s">
        <v>310</v>
      </c>
      <c r="D99" s="68">
        <v>0.51</v>
      </c>
      <c r="E99" s="69" t="s">
        <v>64</v>
      </c>
      <c r="F99" s="70">
        <v>2567.38</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1309</v>
      </c>
      <c r="BB99" s="60">
        <f t="shared" si="6"/>
        <v>1309</v>
      </c>
      <c r="BC99" s="56" t="str">
        <f t="shared" si="7"/>
        <v>INR  One Thousand Three Hundred &amp; Nine  Only</v>
      </c>
      <c r="IA99" s="1">
        <v>11.04</v>
      </c>
      <c r="IB99" s="1" t="s">
        <v>256</v>
      </c>
      <c r="IC99" s="1" t="s">
        <v>310</v>
      </c>
      <c r="ID99" s="1">
        <v>0.51</v>
      </c>
      <c r="IE99" s="3" t="s">
        <v>64</v>
      </c>
    </row>
    <row r="100" spans="1:239" ht="85.5">
      <c r="A100" s="66">
        <v>11.05</v>
      </c>
      <c r="B100" s="67" t="s">
        <v>257</v>
      </c>
      <c r="C100" s="39" t="s">
        <v>311</v>
      </c>
      <c r="D100" s="68">
        <v>0.5</v>
      </c>
      <c r="E100" s="69" t="s">
        <v>52</v>
      </c>
      <c r="F100" s="70">
        <v>830.42</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5"/>
        <v>415</v>
      </c>
      <c r="BB100" s="60">
        <f t="shared" si="6"/>
        <v>415</v>
      </c>
      <c r="BC100" s="56" t="str">
        <f t="shared" si="7"/>
        <v>INR  Four Hundred &amp; Fifteen  Only</v>
      </c>
      <c r="IA100" s="1">
        <v>11.05</v>
      </c>
      <c r="IB100" s="1" t="s">
        <v>257</v>
      </c>
      <c r="IC100" s="1" t="s">
        <v>311</v>
      </c>
      <c r="ID100" s="1">
        <v>0.5</v>
      </c>
      <c r="IE100" s="3" t="s">
        <v>52</v>
      </c>
    </row>
    <row r="101" spans="1:237" ht="85.5">
      <c r="A101" s="66">
        <v>11.06</v>
      </c>
      <c r="B101" s="67" t="s">
        <v>258</v>
      </c>
      <c r="C101" s="39" t="s">
        <v>312</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11.06</v>
      </c>
      <c r="IB101" s="1" t="s">
        <v>258</v>
      </c>
      <c r="IC101" s="1" t="s">
        <v>312</v>
      </c>
    </row>
    <row r="102" spans="1:239" ht="28.5">
      <c r="A102" s="66">
        <v>11.07</v>
      </c>
      <c r="B102" s="67" t="s">
        <v>259</v>
      </c>
      <c r="C102" s="39" t="s">
        <v>313</v>
      </c>
      <c r="D102" s="68">
        <v>0.1</v>
      </c>
      <c r="E102" s="69" t="s">
        <v>64</v>
      </c>
      <c r="F102" s="70">
        <v>1489.21</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149</v>
      </c>
      <c r="BB102" s="60">
        <f t="shared" si="6"/>
        <v>149</v>
      </c>
      <c r="BC102" s="56" t="str">
        <f t="shared" si="7"/>
        <v>INR  One Hundred &amp; Forty Nine  Only</v>
      </c>
      <c r="IA102" s="1">
        <v>11.07</v>
      </c>
      <c r="IB102" s="1" t="s">
        <v>259</v>
      </c>
      <c r="IC102" s="1" t="s">
        <v>313</v>
      </c>
      <c r="ID102" s="1">
        <v>0.1</v>
      </c>
      <c r="IE102" s="3" t="s">
        <v>64</v>
      </c>
    </row>
    <row r="103" spans="1:237" ht="71.25">
      <c r="A103" s="66">
        <v>11.08</v>
      </c>
      <c r="B103" s="67" t="s">
        <v>96</v>
      </c>
      <c r="C103" s="39" t="s">
        <v>314</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11.08</v>
      </c>
      <c r="IB103" s="1" t="s">
        <v>96</v>
      </c>
      <c r="IC103" s="1" t="s">
        <v>314</v>
      </c>
    </row>
    <row r="104" spans="1:239" ht="28.5">
      <c r="A104" s="66">
        <v>11.09</v>
      </c>
      <c r="B104" s="67" t="s">
        <v>195</v>
      </c>
      <c r="C104" s="39" t="s">
        <v>315</v>
      </c>
      <c r="D104" s="68">
        <v>5</v>
      </c>
      <c r="E104" s="69" t="s">
        <v>65</v>
      </c>
      <c r="F104" s="70">
        <v>265.4</v>
      </c>
      <c r="G104" s="40"/>
      <c r="H104" s="24"/>
      <c r="I104" s="47" t="s">
        <v>38</v>
      </c>
      <c r="J104" s="48">
        <f t="shared" si="4"/>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5"/>
        <v>1327</v>
      </c>
      <c r="BB104" s="60">
        <f t="shared" si="6"/>
        <v>1327</v>
      </c>
      <c r="BC104" s="56" t="str">
        <f t="shared" si="7"/>
        <v>INR  One Thousand Three Hundred &amp; Twenty Seven  Only</v>
      </c>
      <c r="IA104" s="1">
        <v>11.09</v>
      </c>
      <c r="IB104" s="1" t="s">
        <v>195</v>
      </c>
      <c r="IC104" s="1" t="s">
        <v>315</v>
      </c>
      <c r="ID104" s="1">
        <v>5</v>
      </c>
      <c r="IE104" s="3" t="s">
        <v>65</v>
      </c>
    </row>
    <row r="105" spans="1:237" ht="57">
      <c r="A105" s="66">
        <v>11.1</v>
      </c>
      <c r="B105" s="67" t="s">
        <v>260</v>
      </c>
      <c r="C105" s="39" t="s">
        <v>316</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11.1</v>
      </c>
      <c r="IB105" s="1" t="s">
        <v>260</v>
      </c>
      <c r="IC105" s="1" t="s">
        <v>316</v>
      </c>
    </row>
    <row r="106" spans="1:239" ht="28.5">
      <c r="A106" s="66">
        <v>11.11</v>
      </c>
      <c r="B106" s="67" t="s">
        <v>195</v>
      </c>
      <c r="C106" s="39" t="s">
        <v>317</v>
      </c>
      <c r="D106" s="68">
        <v>11</v>
      </c>
      <c r="E106" s="69" t="s">
        <v>65</v>
      </c>
      <c r="F106" s="70">
        <v>103.72</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1141</v>
      </c>
      <c r="BB106" s="60">
        <f t="shared" si="6"/>
        <v>1141</v>
      </c>
      <c r="BC106" s="56" t="str">
        <f t="shared" si="7"/>
        <v>INR  One Thousand One Hundred &amp; Forty One  Only</v>
      </c>
      <c r="IA106" s="1">
        <v>11.11</v>
      </c>
      <c r="IB106" s="1" t="s">
        <v>195</v>
      </c>
      <c r="IC106" s="1" t="s">
        <v>317</v>
      </c>
      <c r="ID106" s="1">
        <v>11</v>
      </c>
      <c r="IE106" s="3" t="s">
        <v>65</v>
      </c>
    </row>
    <row r="107" spans="1:239" ht="71.25">
      <c r="A107" s="66">
        <v>11.12</v>
      </c>
      <c r="B107" s="67" t="s">
        <v>196</v>
      </c>
      <c r="C107" s="39" t="s">
        <v>318</v>
      </c>
      <c r="D107" s="68">
        <v>46</v>
      </c>
      <c r="E107" s="69" t="s">
        <v>52</v>
      </c>
      <c r="F107" s="70">
        <v>39.5</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1817</v>
      </c>
      <c r="BB107" s="60">
        <f t="shared" si="6"/>
        <v>1817</v>
      </c>
      <c r="BC107" s="56" t="str">
        <f t="shared" si="7"/>
        <v>INR  One Thousand Eight Hundred &amp; Seventeen  Only</v>
      </c>
      <c r="IA107" s="1">
        <v>11.12</v>
      </c>
      <c r="IB107" s="1" t="s">
        <v>196</v>
      </c>
      <c r="IC107" s="1" t="s">
        <v>318</v>
      </c>
      <c r="ID107" s="1">
        <v>46</v>
      </c>
      <c r="IE107" s="3" t="s">
        <v>52</v>
      </c>
    </row>
    <row r="108" spans="1:237" ht="15.75">
      <c r="A108" s="66">
        <v>12</v>
      </c>
      <c r="B108" s="71" t="s">
        <v>97</v>
      </c>
      <c r="C108" s="39" t="s">
        <v>319</v>
      </c>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6"/>
      <c r="IA108" s="1">
        <v>12</v>
      </c>
      <c r="IB108" s="1" t="s">
        <v>97</v>
      </c>
      <c r="IC108" s="1" t="s">
        <v>319</v>
      </c>
    </row>
    <row r="109" spans="1:237" ht="42.75">
      <c r="A109" s="66">
        <v>12.01</v>
      </c>
      <c r="B109" s="71" t="s">
        <v>261</v>
      </c>
      <c r="C109" s="39" t="s">
        <v>320</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12.01</v>
      </c>
      <c r="IB109" s="1" t="s">
        <v>261</v>
      </c>
      <c r="IC109" s="1" t="s">
        <v>320</v>
      </c>
    </row>
    <row r="110" spans="1:239" ht="28.5">
      <c r="A110" s="70">
        <v>12.02</v>
      </c>
      <c r="B110" s="67" t="s">
        <v>262</v>
      </c>
      <c r="C110" s="39" t="s">
        <v>321</v>
      </c>
      <c r="D110" s="68">
        <v>1</v>
      </c>
      <c r="E110" s="69" t="s">
        <v>65</v>
      </c>
      <c r="F110" s="70">
        <v>1462.34</v>
      </c>
      <c r="G110" s="40"/>
      <c r="H110" s="24"/>
      <c r="I110" s="47" t="s">
        <v>38</v>
      </c>
      <c r="J110" s="48">
        <f t="shared" si="4"/>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t="shared" si="5"/>
        <v>1462</v>
      </c>
      <c r="BB110" s="60">
        <f t="shared" si="6"/>
        <v>1462</v>
      </c>
      <c r="BC110" s="56" t="str">
        <f t="shared" si="7"/>
        <v>INR  One Thousand Four Hundred &amp; Sixty Two  Only</v>
      </c>
      <c r="IA110" s="1">
        <v>12.02</v>
      </c>
      <c r="IB110" s="1" t="s">
        <v>262</v>
      </c>
      <c r="IC110" s="1" t="s">
        <v>321</v>
      </c>
      <c r="ID110" s="1">
        <v>1</v>
      </c>
      <c r="IE110" s="3" t="s">
        <v>65</v>
      </c>
    </row>
    <row r="111" spans="1:239" ht="42.75">
      <c r="A111" s="66">
        <v>12.03</v>
      </c>
      <c r="B111" s="67" t="s">
        <v>263</v>
      </c>
      <c r="C111" s="39" t="s">
        <v>322</v>
      </c>
      <c r="D111" s="68">
        <v>1</v>
      </c>
      <c r="E111" s="69" t="s">
        <v>65</v>
      </c>
      <c r="F111" s="70">
        <v>2107.54</v>
      </c>
      <c r="G111" s="40"/>
      <c r="H111" s="24"/>
      <c r="I111" s="47" t="s">
        <v>38</v>
      </c>
      <c r="J111" s="48">
        <f t="shared" si="4"/>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 t="shared" si="5"/>
        <v>2108</v>
      </c>
      <c r="BB111" s="60">
        <f t="shared" si="6"/>
        <v>2108</v>
      </c>
      <c r="BC111" s="56" t="str">
        <f t="shared" si="7"/>
        <v>INR  Two Thousand One Hundred &amp; Eight  Only</v>
      </c>
      <c r="IA111" s="1">
        <v>12.03</v>
      </c>
      <c r="IB111" s="1" t="s">
        <v>263</v>
      </c>
      <c r="IC111" s="1" t="s">
        <v>322</v>
      </c>
      <c r="ID111" s="1">
        <v>1</v>
      </c>
      <c r="IE111" s="3" t="s">
        <v>65</v>
      </c>
    </row>
    <row r="112" spans="1:237" ht="42.75">
      <c r="A112" s="66">
        <v>12.04</v>
      </c>
      <c r="B112" s="67" t="s">
        <v>264</v>
      </c>
      <c r="C112" s="39" t="s">
        <v>323</v>
      </c>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6"/>
      <c r="IA112" s="1">
        <v>12.04</v>
      </c>
      <c r="IB112" s="1" t="s">
        <v>264</v>
      </c>
      <c r="IC112" s="1" t="s">
        <v>323</v>
      </c>
    </row>
    <row r="113" spans="1:239" ht="28.5">
      <c r="A113" s="70">
        <v>12.05</v>
      </c>
      <c r="B113" s="67" t="s">
        <v>265</v>
      </c>
      <c r="C113" s="39" t="s">
        <v>324</v>
      </c>
      <c r="D113" s="68">
        <v>2</v>
      </c>
      <c r="E113" s="69" t="s">
        <v>65</v>
      </c>
      <c r="F113" s="70">
        <v>514.29</v>
      </c>
      <c r="G113" s="40"/>
      <c r="H113" s="24"/>
      <c r="I113" s="47" t="s">
        <v>38</v>
      </c>
      <c r="J113" s="48">
        <f t="shared" si="4"/>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5"/>
        <v>1029</v>
      </c>
      <c r="BB113" s="60">
        <f t="shared" si="6"/>
        <v>1029</v>
      </c>
      <c r="BC113" s="56" t="str">
        <f t="shared" si="7"/>
        <v>INR  One Thousand  &amp;Twenty Nine  Only</v>
      </c>
      <c r="IA113" s="1">
        <v>12.05</v>
      </c>
      <c r="IB113" s="1" t="s">
        <v>265</v>
      </c>
      <c r="IC113" s="1" t="s">
        <v>324</v>
      </c>
      <c r="ID113" s="1">
        <v>2</v>
      </c>
      <c r="IE113" s="3" t="s">
        <v>65</v>
      </c>
    </row>
    <row r="114" spans="1:237" ht="57">
      <c r="A114" s="66">
        <v>12.06</v>
      </c>
      <c r="B114" s="71" t="s">
        <v>197</v>
      </c>
      <c r="C114" s="39" t="s">
        <v>325</v>
      </c>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6"/>
      <c r="IA114" s="1">
        <v>12.06</v>
      </c>
      <c r="IB114" s="1" t="s">
        <v>197</v>
      </c>
      <c r="IC114" s="1" t="s">
        <v>325</v>
      </c>
    </row>
    <row r="115" spans="1:239" ht="28.5">
      <c r="A115" s="66">
        <v>12.07</v>
      </c>
      <c r="B115" s="71" t="s">
        <v>198</v>
      </c>
      <c r="C115" s="39" t="s">
        <v>326</v>
      </c>
      <c r="D115" s="68">
        <v>1</v>
      </c>
      <c r="E115" s="69" t="s">
        <v>65</v>
      </c>
      <c r="F115" s="70">
        <v>802.67</v>
      </c>
      <c r="G115" s="40"/>
      <c r="H115" s="24"/>
      <c r="I115" s="47" t="s">
        <v>38</v>
      </c>
      <c r="J115" s="48">
        <f t="shared" si="4"/>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5"/>
        <v>803</v>
      </c>
      <c r="BB115" s="60">
        <f t="shared" si="6"/>
        <v>803</v>
      </c>
      <c r="BC115" s="56" t="str">
        <f t="shared" si="7"/>
        <v>INR  Eight Hundred &amp; Three  Only</v>
      </c>
      <c r="IA115" s="1">
        <v>12.07</v>
      </c>
      <c r="IB115" s="1" t="s">
        <v>198</v>
      </c>
      <c r="IC115" s="1" t="s">
        <v>326</v>
      </c>
      <c r="ID115" s="1">
        <v>1</v>
      </c>
      <c r="IE115" s="3" t="s">
        <v>65</v>
      </c>
    </row>
    <row r="116" spans="1:239" ht="85.5">
      <c r="A116" s="70">
        <v>12.08</v>
      </c>
      <c r="B116" s="67" t="s">
        <v>98</v>
      </c>
      <c r="C116" s="39" t="s">
        <v>327</v>
      </c>
      <c r="D116" s="68">
        <v>2</v>
      </c>
      <c r="E116" s="69" t="s">
        <v>65</v>
      </c>
      <c r="F116" s="70">
        <v>1237.3</v>
      </c>
      <c r="G116" s="40"/>
      <c r="H116" s="24"/>
      <c r="I116" s="47" t="s">
        <v>38</v>
      </c>
      <c r="J116" s="48">
        <f t="shared" si="4"/>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5"/>
        <v>2475</v>
      </c>
      <c r="BB116" s="60">
        <f t="shared" si="6"/>
        <v>2475</v>
      </c>
      <c r="BC116" s="56" t="str">
        <f t="shared" si="7"/>
        <v>INR  Two Thousand Four Hundred &amp; Seventy Five  Only</v>
      </c>
      <c r="IA116" s="1">
        <v>12.08</v>
      </c>
      <c r="IB116" s="1" t="s">
        <v>98</v>
      </c>
      <c r="IC116" s="1" t="s">
        <v>327</v>
      </c>
      <c r="ID116" s="1">
        <v>2</v>
      </c>
      <c r="IE116" s="3" t="s">
        <v>65</v>
      </c>
    </row>
    <row r="117" spans="1:237" ht="28.5">
      <c r="A117" s="66">
        <v>12.09</v>
      </c>
      <c r="B117" s="67" t="s">
        <v>199</v>
      </c>
      <c r="C117" s="39" t="s">
        <v>328</v>
      </c>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6"/>
      <c r="IA117" s="1">
        <v>12.09</v>
      </c>
      <c r="IB117" s="1" t="s">
        <v>199</v>
      </c>
      <c r="IC117" s="1" t="s">
        <v>328</v>
      </c>
    </row>
    <row r="118" spans="1:237" ht="15.75">
      <c r="A118" s="66">
        <v>12.1</v>
      </c>
      <c r="B118" s="67" t="s">
        <v>200</v>
      </c>
      <c r="C118" s="39" t="s">
        <v>329</v>
      </c>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1">
        <v>12.1</v>
      </c>
      <c r="IB118" s="1" t="s">
        <v>200</v>
      </c>
      <c r="IC118" s="1" t="s">
        <v>329</v>
      </c>
    </row>
    <row r="119" spans="1:239" ht="28.5">
      <c r="A119" s="70">
        <v>12.11</v>
      </c>
      <c r="B119" s="67" t="s">
        <v>201</v>
      </c>
      <c r="C119" s="39" t="s">
        <v>330</v>
      </c>
      <c r="D119" s="68">
        <v>1.8</v>
      </c>
      <c r="E119" s="69" t="s">
        <v>73</v>
      </c>
      <c r="F119" s="70">
        <v>944.67</v>
      </c>
      <c r="G119" s="40"/>
      <c r="H119" s="24"/>
      <c r="I119" s="47" t="s">
        <v>38</v>
      </c>
      <c r="J119" s="48">
        <f t="shared" si="4"/>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5"/>
        <v>1700</v>
      </c>
      <c r="BB119" s="60">
        <f t="shared" si="6"/>
        <v>1700</v>
      </c>
      <c r="BC119" s="56" t="str">
        <f t="shared" si="7"/>
        <v>INR  One Thousand Seven Hundred    Only</v>
      </c>
      <c r="IA119" s="1">
        <v>12.11</v>
      </c>
      <c r="IB119" s="1" t="s">
        <v>201</v>
      </c>
      <c r="IC119" s="1" t="s">
        <v>330</v>
      </c>
      <c r="ID119" s="1">
        <v>1.8</v>
      </c>
      <c r="IE119" s="3" t="s">
        <v>73</v>
      </c>
    </row>
    <row r="120" spans="1:237" ht="57">
      <c r="A120" s="66">
        <v>12.12</v>
      </c>
      <c r="B120" s="71" t="s">
        <v>266</v>
      </c>
      <c r="C120" s="39" t="s">
        <v>331</v>
      </c>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6"/>
      <c r="IA120" s="1">
        <v>12.12</v>
      </c>
      <c r="IB120" s="1" t="s">
        <v>266</v>
      </c>
      <c r="IC120" s="1" t="s">
        <v>331</v>
      </c>
    </row>
    <row r="121" spans="1:237" ht="15.75">
      <c r="A121" s="66">
        <v>12.13</v>
      </c>
      <c r="B121" s="71" t="s">
        <v>200</v>
      </c>
      <c r="C121" s="39" t="s">
        <v>332</v>
      </c>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IA121" s="1">
        <v>12.13</v>
      </c>
      <c r="IB121" s="1" t="s">
        <v>200</v>
      </c>
      <c r="IC121" s="1" t="s">
        <v>332</v>
      </c>
    </row>
    <row r="122" spans="1:239" ht="23.25" customHeight="1">
      <c r="A122" s="70">
        <v>12.14</v>
      </c>
      <c r="B122" s="67" t="s">
        <v>204</v>
      </c>
      <c r="C122" s="39" t="s">
        <v>333</v>
      </c>
      <c r="D122" s="68">
        <v>1</v>
      </c>
      <c r="E122" s="69" t="s">
        <v>65</v>
      </c>
      <c r="F122" s="70">
        <v>523.98</v>
      </c>
      <c r="G122" s="40"/>
      <c r="H122" s="24"/>
      <c r="I122" s="47" t="s">
        <v>38</v>
      </c>
      <c r="J122" s="48">
        <f t="shared" si="4"/>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 t="shared" si="5"/>
        <v>524</v>
      </c>
      <c r="BB122" s="60">
        <f t="shared" si="6"/>
        <v>524</v>
      </c>
      <c r="BC122" s="56" t="str">
        <f t="shared" si="7"/>
        <v>INR  Five Hundred &amp; Twenty Four  Only</v>
      </c>
      <c r="IA122" s="1">
        <v>12.14</v>
      </c>
      <c r="IB122" s="1" t="s">
        <v>204</v>
      </c>
      <c r="IC122" s="1" t="s">
        <v>333</v>
      </c>
      <c r="ID122" s="1">
        <v>1</v>
      </c>
      <c r="IE122" s="3" t="s">
        <v>65</v>
      </c>
    </row>
    <row r="123" spans="1:237" ht="28.5">
      <c r="A123" s="66">
        <v>12.15</v>
      </c>
      <c r="B123" s="67" t="s">
        <v>202</v>
      </c>
      <c r="C123" s="39" t="s">
        <v>334</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12.15</v>
      </c>
      <c r="IB123" s="1" t="s">
        <v>202</v>
      </c>
      <c r="IC123" s="1" t="s">
        <v>334</v>
      </c>
    </row>
    <row r="124" spans="1:237" ht="15.75">
      <c r="A124" s="66">
        <v>12.16</v>
      </c>
      <c r="B124" s="67" t="s">
        <v>200</v>
      </c>
      <c r="C124" s="39" t="s">
        <v>335</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12.16</v>
      </c>
      <c r="IB124" s="1" t="s">
        <v>200</v>
      </c>
      <c r="IC124" s="1" t="s">
        <v>335</v>
      </c>
    </row>
    <row r="125" spans="1:239" ht="28.5">
      <c r="A125" s="70">
        <v>12.17</v>
      </c>
      <c r="B125" s="67" t="s">
        <v>203</v>
      </c>
      <c r="C125" s="39" t="s">
        <v>336</v>
      </c>
      <c r="D125" s="68">
        <v>1</v>
      </c>
      <c r="E125" s="69" t="s">
        <v>65</v>
      </c>
      <c r="F125" s="70">
        <v>385.57</v>
      </c>
      <c r="G125" s="40"/>
      <c r="H125" s="24"/>
      <c r="I125" s="47" t="s">
        <v>38</v>
      </c>
      <c r="J125" s="48">
        <f t="shared" si="4"/>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 t="shared" si="5"/>
        <v>386</v>
      </c>
      <c r="BB125" s="60">
        <f t="shared" si="6"/>
        <v>386</v>
      </c>
      <c r="BC125" s="56" t="str">
        <f t="shared" si="7"/>
        <v>INR  Three Hundred &amp; Eighty Six  Only</v>
      </c>
      <c r="IA125" s="1">
        <v>12.17</v>
      </c>
      <c r="IB125" s="1" t="s">
        <v>203</v>
      </c>
      <c r="IC125" s="1" t="s">
        <v>336</v>
      </c>
      <c r="ID125" s="1">
        <v>1</v>
      </c>
      <c r="IE125" s="3" t="s">
        <v>65</v>
      </c>
    </row>
    <row r="126" spans="1:237" ht="15.75">
      <c r="A126" s="66">
        <v>12.18</v>
      </c>
      <c r="B126" s="71" t="s">
        <v>205</v>
      </c>
      <c r="C126" s="39" t="s">
        <v>337</v>
      </c>
      <c r="D126" s="74"/>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6"/>
      <c r="IA126" s="1">
        <v>12.18</v>
      </c>
      <c r="IB126" s="1" t="s">
        <v>205</v>
      </c>
      <c r="IC126" s="1" t="s">
        <v>337</v>
      </c>
    </row>
    <row r="127" spans="1:237" ht="15.75">
      <c r="A127" s="66">
        <v>12.19</v>
      </c>
      <c r="B127" s="71" t="s">
        <v>187</v>
      </c>
      <c r="C127" s="39" t="s">
        <v>338</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12.19</v>
      </c>
      <c r="IB127" s="1" t="s">
        <v>187</v>
      </c>
      <c r="IC127" s="1" t="s">
        <v>338</v>
      </c>
    </row>
    <row r="128" spans="1:239" ht="15.75">
      <c r="A128" s="70">
        <v>12.2</v>
      </c>
      <c r="B128" s="67" t="s">
        <v>267</v>
      </c>
      <c r="C128" s="39" t="s">
        <v>339</v>
      </c>
      <c r="D128" s="68">
        <v>1</v>
      </c>
      <c r="E128" s="69" t="s">
        <v>65</v>
      </c>
      <c r="F128" s="70">
        <v>350.37</v>
      </c>
      <c r="G128" s="40"/>
      <c r="H128" s="24"/>
      <c r="I128" s="47" t="s">
        <v>38</v>
      </c>
      <c r="J128" s="48">
        <f t="shared" si="4"/>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5"/>
        <v>350</v>
      </c>
      <c r="BB128" s="60">
        <f t="shared" si="6"/>
        <v>350</v>
      </c>
      <c r="BC128" s="56" t="str">
        <f t="shared" si="7"/>
        <v>INR  Three Hundred &amp; Fifty  Only</v>
      </c>
      <c r="IA128" s="1">
        <v>12.2</v>
      </c>
      <c r="IB128" s="1" t="s">
        <v>267</v>
      </c>
      <c r="IC128" s="1" t="s">
        <v>339</v>
      </c>
      <c r="ID128" s="1">
        <v>1</v>
      </c>
      <c r="IE128" s="3" t="s">
        <v>65</v>
      </c>
    </row>
    <row r="129" spans="1:237" ht="42.75">
      <c r="A129" s="66">
        <v>12.21</v>
      </c>
      <c r="B129" s="67" t="s">
        <v>206</v>
      </c>
      <c r="C129" s="39" t="s">
        <v>340</v>
      </c>
      <c r="D129" s="74"/>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6"/>
      <c r="IA129" s="1">
        <v>12.21</v>
      </c>
      <c r="IB129" s="1" t="s">
        <v>206</v>
      </c>
      <c r="IC129" s="1" t="s">
        <v>340</v>
      </c>
    </row>
    <row r="130" spans="1:239" ht="28.5">
      <c r="A130" s="66">
        <v>12.22</v>
      </c>
      <c r="B130" s="67" t="s">
        <v>187</v>
      </c>
      <c r="C130" s="39" t="s">
        <v>341</v>
      </c>
      <c r="D130" s="68">
        <v>2</v>
      </c>
      <c r="E130" s="69" t="s">
        <v>65</v>
      </c>
      <c r="F130" s="70">
        <v>481.93</v>
      </c>
      <c r="G130" s="40"/>
      <c r="H130" s="24"/>
      <c r="I130" s="47" t="s">
        <v>38</v>
      </c>
      <c r="J130" s="48">
        <f>IF(I130="Less(-)",-1,1)</f>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ROUND(total_amount_ba($B$2,$D$2,D130,F130,J130,K130,M130),0)</f>
        <v>964</v>
      </c>
      <c r="BB130" s="60">
        <f>BA130+SUM(N130:AZ130)</f>
        <v>964</v>
      </c>
      <c r="BC130" s="56" t="str">
        <f>SpellNumber(L130,BB130)</f>
        <v>INR  Nine Hundred &amp; Sixty Four  Only</v>
      </c>
      <c r="IA130" s="1">
        <v>12.22</v>
      </c>
      <c r="IB130" s="1" t="s">
        <v>187</v>
      </c>
      <c r="IC130" s="1" t="s">
        <v>341</v>
      </c>
      <c r="ID130" s="1">
        <v>2</v>
      </c>
      <c r="IE130" s="3" t="s">
        <v>65</v>
      </c>
    </row>
    <row r="131" spans="1:237" ht="85.5">
      <c r="A131" s="70">
        <v>12.23</v>
      </c>
      <c r="B131" s="67" t="s">
        <v>207</v>
      </c>
      <c r="C131" s="39" t="s">
        <v>342</v>
      </c>
      <c r="D131" s="74"/>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6"/>
      <c r="IA131" s="1">
        <v>12.23</v>
      </c>
      <c r="IB131" s="1" t="s">
        <v>207</v>
      </c>
      <c r="IC131" s="1" t="s">
        <v>342</v>
      </c>
    </row>
    <row r="132" spans="1:237" ht="18" customHeight="1">
      <c r="A132" s="66">
        <v>12.24</v>
      </c>
      <c r="B132" s="71" t="s">
        <v>208</v>
      </c>
      <c r="C132" s="39" t="s">
        <v>343</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12.24</v>
      </c>
      <c r="IB132" s="1" t="s">
        <v>208</v>
      </c>
      <c r="IC132" s="1" t="s">
        <v>343</v>
      </c>
    </row>
    <row r="133" spans="1:239" ht="28.5">
      <c r="A133" s="66">
        <v>12.25</v>
      </c>
      <c r="B133" s="71" t="s">
        <v>209</v>
      </c>
      <c r="C133" s="39" t="s">
        <v>344</v>
      </c>
      <c r="D133" s="68">
        <v>1</v>
      </c>
      <c r="E133" s="69" t="s">
        <v>65</v>
      </c>
      <c r="F133" s="70">
        <v>1406.48</v>
      </c>
      <c r="G133" s="40"/>
      <c r="H133" s="24"/>
      <c r="I133" s="47" t="s">
        <v>38</v>
      </c>
      <c r="J133" s="48">
        <f>IF(I133="Less(-)",-1,1)</f>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1406</v>
      </c>
      <c r="BB133" s="60">
        <f>BA133+SUM(N133:AZ133)</f>
        <v>1406</v>
      </c>
      <c r="BC133" s="56" t="str">
        <f>SpellNumber(L133,BB133)</f>
        <v>INR  One Thousand Four Hundred &amp; Six  Only</v>
      </c>
      <c r="IA133" s="1">
        <v>12.25</v>
      </c>
      <c r="IB133" s="1" t="s">
        <v>209</v>
      </c>
      <c r="IC133" s="1" t="s">
        <v>344</v>
      </c>
      <c r="ID133" s="1">
        <v>1</v>
      </c>
      <c r="IE133" s="3" t="s">
        <v>65</v>
      </c>
    </row>
    <row r="134" spans="1:237" ht="15.75">
      <c r="A134" s="70">
        <v>13</v>
      </c>
      <c r="B134" s="67" t="s">
        <v>99</v>
      </c>
      <c r="C134" s="39" t="s">
        <v>345</v>
      </c>
      <c r="D134" s="74"/>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6"/>
      <c r="IA134" s="1">
        <v>13</v>
      </c>
      <c r="IB134" s="1" t="s">
        <v>99</v>
      </c>
      <c r="IC134" s="1" t="s">
        <v>345</v>
      </c>
    </row>
    <row r="135" spans="1:237" ht="171">
      <c r="A135" s="66">
        <v>13.01</v>
      </c>
      <c r="B135" s="67" t="s">
        <v>268</v>
      </c>
      <c r="C135" s="39" t="s">
        <v>346</v>
      </c>
      <c r="D135" s="74"/>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6"/>
      <c r="IA135" s="1">
        <v>13.01</v>
      </c>
      <c r="IB135" s="1" t="s">
        <v>268</v>
      </c>
      <c r="IC135" s="1" t="s">
        <v>346</v>
      </c>
    </row>
    <row r="136" spans="1:239" ht="28.5">
      <c r="A136" s="66">
        <v>13.02</v>
      </c>
      <c r="B136" s="67" t="s">
        <v>269</v>
      </c>
      <c r="C136" s="39" t="s">
        <v>347</v>
      </c>
      <c r="D136" s="68">
        <v>0.5</v>
      </c>
      <c r="E136" s="69" t="s">
        <v>73</v>
      </c>
      <c r="F136" s="70">
        <v>285.05</v>
      </c>
      <c r="G136" s="40"/>
      <c r="H136" s="24"/>
      <c r="I136" s="47" t="s">
        <v>38</v>
      </c>
      <c r="J136" s="48">
        <f>IF(I136="Less(-)",-1,1)</f>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143</v>
      </c>
      <c r="BB136" s="60">
        <f>BA136+SUM(N136:AZ136)</f>
        <v>143</v>
      </c>
      <c r="BC136" s="56" t="str">
        <f>SpellNumber(L136,BB136)</f>
        <v>INR  One Hundred &amp; Forty Three  Only</v>
      </c>
      <c r="IA136" s="1">
        <v>13.02</v>
      </c>
      <c r="IB136" s="1" t="s">
        <v>269</v>
      </c>
      <c r="IC136" s="1" t="s">
        <v>347</v>
      </c>
      <c r="ID136" s="1">
        <v>0.5</v>
      </c>
      <c r="IE136" s="3" t="s">
        <v>73</v>
      </c>
    </row>
    <row r="137" spans="1:239" ht="28.5">
      <c r="A137" s="70">
        <v>13.03</v>
      </c>
      <c r="B137" s="67" t="s">
        <v>270</v>
      </c>
      <c r="C137" s="39" t="s">
        <v>348</v>
      </c>
      <c r="D137" s="68">
        <v>0.8</v>
      </c>
      <c r="E137" s="69" t="s">
        <v>73</v>
      </c>
      <c r="F137" s="70">
        <v>439.23</v>
      </c>
      <c r="G137" s="40"/>
      <c r="H137" s="24"/>
      <c r="I137" s="47" t="s">
        <v>38</v>
      </c>
      <c r="J137" s="48">
        <f>IF(I137="Less(-)",-1,1)</f>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351</v>
      </c>
      <c r="BB137" s="60">
        <f>BA137+SUM(N137:AZ137)</f>
        <v>351</v>
      </c>
      <c r="BC137" s="56" t="str">
        <f>SpellNumber(L137,BB137)</f>
        <v>INR  Three Hundred &amp; Fifty One  Only</v>
      </c>
      <c r="IA137" s="1">
        <v>13.03</v>
      </c>
      <c r="IB137" s="1" t="s">
        <v>270</v>
      </c>
      <c r="IC137" s="1" t="s">
        <v>348</v>
      </c>
      <c r="ID137" s="1">
        <v>0.8</v>
      </c>
      <c r="IE137" s="3" t="s">
        <v>73</v>
      </c>
    </row>
    <row r="138" spans="1:237" ht="213.75">
      <c r="A138" s="66">
        <v>13.04</v>
      </c>
      <c r="B138" s="71" t="s">
        <v>271</v>
      </c>
      <c r="C138" s="39" t="s">
        <v>349</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13.04</v>
      </c>
      <c r="IB138" s="1" t="s">
        <v>271</v>
      </c>
      <c r="IC138" s="1" t="s">
        <v>349</v>
      </c>
    </row>
    <row r="139" spans="1:239" ht="28.5">
      <c r="A139" s="66">
        <v>13.05</v>
      </c>
      <c r="B139" s="71" t="s">
        <v>269</v>
      </c>
      <c r="C139" s="39" t="s">
        <v>350</v>
      </c>
      <c r="D139" s="68">
        <v>1.2</v>
      </c>
      <c r="E139" s="69" t="s">
        <v>73</v>
      </c>
      <c r="F139" s="70">
        <v>450.46</v>
      </c>
      <c r="G139" s="40"/>
      <c r="H139" s="24"/>
      <c r="I139" s="47" t="s">
        <v>38</v>
      </c>
      <c r="J139" s="48">
        <f>IF(I139="Less(-)",-1,1)</f>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541</v>
      </c>
      <c r="BB139" s="60">
        <f>BA139+SUM(N139:AZ139)</f>
        <v>541</v>
      </c>
      <c r="BC139" s="56" t="str">
        <f>SpellNumber(L139,BB139)</f>
        <v>INR  Five Hundred &amp; Forty One  Only</v>
      </c>
      <c r="IA139" s="1">
        <v>13.05</v>
      </c>
      <c r="IB139" s="1" t="s">
        <v>269</v>
      </c>
      <c r="IC139" s="1" t="s">
        <v>350</v>
      </c>
      <c r="ID139" s="1">
        <v>1.2</v>
      </c>
      <c r="IE139" s="3" t="s">
        <v>73</v>
      </c>
    </row>
    <row r="140" spans="1:237" ht="42.75">
      <c r="A140" s="70">
        <v>13.06</v>
      </c>
      <c r="B140" s="67" t="s">
        <v>210</v>
      </c>
      <c r="C140" s="39" t="s">
        <v>351</v>
      </c>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1">
        <v>13.06</v>
      </c>
      <c r="IB140" s="1" t="s">
        <v>210</v>
      </c>
      <c r="IC140" s="1" t="s">
        <v>351</v>
      </c>
    </row>
    <row r="141" spans="1:237" ht="15.75">
      <c r="A141" s="66">
        <v>13.07</v>
      </c>
      <c r="B141" s="67" t="s">
        <v>211</v>
      </c>
      <c r="C141" s="39" t="s">
        <v>352</v>
      </c>
      <c r="D141" s="74"/>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6"/>
      <c r="IA141" s="1">
        <v>13.07</v>
      </c>
      <c r="IB141" s="1" t="s">
        <v>211</v>
      </c>
      <c r="IC141" s="1" t="s">
        <v>352</v>
      </c>
    </row>
    <row r="142" spans="1:239" ht="28.5">
      <c r="A142" s="66">
        <v>13.08</v>
      </c>
      <c r="B142" s="67" t="s">
        <v>100</v>
      </c>
      <c r="C142" s="39" t="s">
        <v>353</v>
      </c>
      <c r="D142" s="68">
        <v>4</v>
      </c>
      <c r="E142" s="69" t="s">
        <v>65</v>
      </c>
      <c r="F142" s="70">
        <v>74.7</v>
      </c>
      <c r="G142" s="40"/>
      <c r="H142" s="24"/>
      <c r="I142" s="47" t="s">
        <v>38</v>
      </c>
      <c r="J142" s="48">
        <f>IF(I142="Less(-)",-1,1)</f>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299</v>
      </c>
      <c r="BB142" s="60">
        <f>BA142+SUM(N142:AZ142)</f>
        <v>299</v>
      </c>
      <c r="BC142" s="56" t="str">
        <f>SpellNumber(L142,BB142)</f>
        <v>INR  Two Hundred &amp; Ninety Nine  Only</v>
      </c>
      <c r="IA142" s="1">
        <v>13.08</v>
      </c>
      <c r="IB142" s="1" t="s">
        <v>100</v>
      </c>
      <c r="IC142" s="1" t="s">
        <v>353</v>
      </c>
      <c r="ID142" s="1">
        <v>4</v>
      </c>
      <c r="IE142" s="3" t="s">
        <v>65</v>
      </c>
    </row>
    <row r="143" spans="1:237" ht="57">
      <c r="A143" s="70">
        <v>13.09</v>
      </c>
      <c r="B143" s="67" t="s">
        <v>272</v>
      </c>
      <c r="C143" s="39" t="s">
        <v>354</v>
      </c>
      <c r="D143" s="74"/>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6"/>
      <c r="IA143" s="1">
        <v>13.09</v>
      </c>
      <c r="IB143" s="1" t="s">
        <v>272</v>
      </c>
      <c r="IC143" s="1" t="s">
        <v>354</v>
      </c>
    </row>
    <row r="144" spans="1:239" ht="28.5">
      <c r="A144" s="66">
        <v>13.1</v>
      </c>
      <c r="B144" s="71" t="s">
        <v>100</v>
      </c>
      <c r="C144" s="39" t="s">
        <v>355</v>
      </c>
      <c r="D144" s="68">
        <v>1</v>
      </c>
      <c r="E144" s="69" t="s">
        <v>65</v>
      </c>
      <c r="F144" s="70">
        <v>626.96</v>
      </c>
      <c r="G144" s="40"/>
      <c r="H144" s="24"/>
      <c r="I144" s="47" t="s">
        <v>38</v>
      </c>
      <c r="J144" s="48">
        <f>IF(I144="Less(-)",-1,1)</f>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627</v>
      </c>
      <c r="BB144" s="60">
        <f>BA144+SUM(N144:AZ144)</f>
        <v>627</v>
      </c>
      <c r="BC144" s="56" t="str">
        <f>SpellNumber(L144,BB144)</f>
        <v>INR  Six Hundred &amp; Twenty Seven  Only</v>
      </c>
      <c r="IA144" s="1">
        <v>13.1</v>
      </c>
      <c r="IB144" s="1" t="s">
        <v>100</v>
      </c>
      <c r="IC144" s="1" t="s">
        <v>355</v>
      </c>
      <c r="ID144" s="1">
        <v>1</v>
      </c>
      <c r="IE144" s="3" t="s">
        <v>65</v>
      </c>
    </row>
    <row r="145" spans="1:237" ht="57">
      <c r="A145" s="66">
        <v>13.11</v>
      </c>
      <c r="B145" s="71" t="s">
        <v>273</v>
      </c>
      <c r="C145" s="39" t="s">
        <v>356</v>
      </c>
      <c r="D145" s="74"/>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6"/>
      <c r="IA145" s="1">
        <v>13.11</v>
      </c>
      <c r="IB145" s="1" t="s">
        <v>273</v>
      </c>
      <c r="IC145" s="1" t="s">
        <v>356</v>
      </c>
    </row>
    <row r="146" spans="1:239" ht="28.5">
      <c r="A146" s="70">
        <v>13.12</v>
      </c>
      <c r="B146" s="67" t="s">
        <v>274</v>
      </c>
      <c r="C146" s="39" t="s">
        <v>357</v>
      </c>
      <c r="D146" s="68">
        <v>6</v>
      </c>
      <c r="E146" s="69" t="s">
        <v>65</v>
      </c>
      <c r="F146" s="70">
        <v>438.71</v>
      </c>
      <c r="G146" s="40"/>
      <c r="H146" s="24"/>
      <c r="I146" s="47" t="s">
        <v>38</v>
      </c>
      <c r="J146" s="48">
        <f>IF(I146="Less(-)",-1,1)</f>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2632</v>
      </c>
      <c r="BB146" s="60">
        <f>BA146+SUM(N146:AZ146)</f>
        <v>2632</v>
      </c>
      <c r="BC146" s="56" t="str">
        <f>SpellNumber(L146,BB146)</f>
        <v>INR  Two Thousand Six Hundred &amp; Thirty Two  Only</v>
      </c>
      <c r="IA146" s="1">
        <v>13.12</v>
      </c>
      <c r="IB146" s="1" t="s">
        <v>274</v>
      </c>
      <c r="IC146" s="1" t="s">
        <v>357</v>
      </c>
      <c r="ID146" s="1">
        <v>6</v>
      </c>
      <c r="IE146" s="3" t="s">
        <v>65</v>
      </c>
    </row>
    <row r="147" spans="1:239" ht="57">
      <c r="A147" s="66">
        <v>13.13</v>
      </c>
      <c r="B147" s="67" t="s">
        <v>275</v>
      </c>
      <c r="C147" s="39" t="s">
        <v>358</v>
      </c>
      <c r="D147" s="68">
        <v>6</v>
      </c>
      <c r="E147" s="69" t="s">
        <v>65</v>
      </c>
      <c r="F147" s="70">
        <v>54.09</v>
      </c>
      <c r="G147" s="40"/>
      <c r="H147" s="24"/>
      <c r="I147" s="47" t="s">
        <v>38</v>
      </c>
      <c r="J147" s="48">
        <f>IF(I147="Less(-)",-1,1)</f>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325</v>
      </c>
      <c r="BB147" s="60">
        <f>BA147+SUM(N147:AZ147)</f>
        <v>325</v>
      </c>
      <c r="BC147" s="56" t="str">
        <f>SpellNumber(L147,BB147)</f>
        <v>INR  Three Hundred &amp; Twenty Five  Only</v>
      </c>
      <c r="IA147" s="1">
        <v>13.13</v>
      </c>
      <c r="IB147" s="1" t="s">
        <v>275</v>
      </c>
      <c r="IC147" s="1" t="s">
        <v>358</v>
      </c>
      <c r="ID147" s="1">
        <v>6</v>
      </c>
      <c r="IE147" s="3" t="s">
        <v>65</v>
      </c>
    </row>
    <row r="148" spans="1:237" ht="28.5">
      <c r="A148" s="66">
        <v>13.14</v>
      </c>
      <c r="B148" s="67" t="s">
        <v>212</v>
      </c>
      <c r="C148" s="39" t="s">
        <v>359</v>
      </c>
      <c r="D148" s="74"/>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6"/>
      <c r="IA148" s="1">
        <v>13.14</v>
      </c>
      <c r="IB148" s="1" t="s">
        <v>212</v>
      </c>
      <c r="IC148" s="1" t="s">
        <v>359</v>
      </c>
    </row>
    <row r="149" spans="1:239" ht="28.5">
      <c r="A149" s="70">
        <v>13.15</v>
      </c>
      <c r="B149" s="67" t="s">
        <v>213</v>
      </c>
      <c r="C149" s="39" t="s">
        <v>360</v>
      </c>
      <c r="D149" s="68">
        <v>2</v>
      </c>
      <c r="E149" s="69" t="s">
        <v>65</v>
      </c>
      <c r="F149" s="70">
        <v>317.75</v>
      </c>
      <c r="G149" s="40"/>
      <c r="H149" s="24"/>
      <c r="I149" s="47" t="s">
        <v>38</v>
      </c>
      <c r="J149" s="48">
        <f>IF(I149="Less(-)",-1,1)</f>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ROUND(total_amount_ba($B$2,$D$2,D149,F149,J149,K149,M149),0)</f>
        <v>636</v>
      </c>
      <c r="BB149" s="60">
        <f>BA149+SUM(N149:AZ149)</f>
        <v>636</v>
      </c>
      <c r="BC149" s="56" t="str">
        <f>SpellNumber(L149,BB149)</f>
        <v>INR  Six Hundred &amp; Thirty Six  Only</v>
      </c>
      <c r="IA149" s="1">
        <v>13.15</v>
      </c>
      <c r="IB149" s="1" t="s">
        <v>213</v>
      </c>
      <c r="IC149" s="1" t="s">
        <v>360</v>
      </c>
      <c r="ID149" s="1">
        <v>2</v>
      </c>
      <c r="IE149" s="3" t="s">
        <v>65</v>
      </c>
    </row>
    <row r="150" spans="1:239" ht="57">
      <c r="A150" s="66">
        <v>13.16</v>
      </c>
      <c r="B150" s="71" t="s">
        <v>276</v>
      </c>
      <c r="C150" s="39" t="s">
        <v>361</v>
      </c>
      <c r="D150" s="68">
        <v>8.5</v>
      </c>
      <c r="E150" s="69" t="s">
        <v>73</v>
      </c>
      <c r="F150" s="70">
        <v>150.63</v>
      </c>
      <c r="G150" s="40"/>
      <c r="H150" s="24"/>
      <c r="I150" s="47" t="s">
        <v>38</v>
      </c>
      <c r="J150" s="48">
        <f>IF(I150="Less(-)",-1,1)</f>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1280</v>
      </c>
      <c r="BB150" s="60">
        <f>BA150+SUM(N150:AZ150)</f>
        <v>1280</v>
      </c>
      <c r="BC150" s="56" t="str">
        <f>SpellNumber(L150,BB150)</f>
        <v>INR  One Thousand Two Hundred &amp; Eighty  Only</v>
      </c>
      <c r="IA150" s="1">
        <v>13.16</v>
      </c>
      <c r="IB150" s="1" t="s">
        <v>276</v>
      </c>
      <c r="IC150" s="1" t="s">
        <v>361</v>
      </c>
      <c r="ID150" s="1">
        <v>8.5</v>
      </c>
      <c r="IE150" s="3" t="s">
        <v>73</v>
      </c>
    </row>
    <row r="151" spans="1:237" ht="15.75">
      <c r="A151" s="66">
        <v>14</v>
      </c>
      <c r="B151" s="71" t="s">
        <v>277</v>
      </c>
      <c r="C151" s="39" t="s">
        <v>362</v>
      </c>
      <c r="D151" s="74"/>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6"/>
      <c r="IA151" s="1">
        <v>14</v>
      </c>
      <c r="IB151" s="1" t="s">
        <v>277</v>
      </c>
      <c r="IC151" s="1" t="s">
        <v>362</v>
      </c>
    </row>
    <row r="152" spans="1:237" ht="327.75">
      <c r="A152" s="70">
        <v>14.01</v>
      </c>
      <c r="B152" s="67" t="s">
        <v>278</v>
      </c>
      <c r="C152" s="39" t="s">
        <v>363</v>
      </c>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IA152" s="1">
        <v>14.01</v>
      </c>
      <c r="IB152" s="1" t="s">
        <v>278</v>
      </c>
      <c r="IC152" s="1" t="s">
        <v>363</v>
      </c>
    </row>
    <row r="153" spans="1:237" ht="15.75">
      <c r="A153" s="66">
        <v>14.02</v>
      </c>
      <c r="B153" s="67" t="s">
        <v>279</v>
      </c>
      <c r="C153" s="39" t="s">
        <v>364</v>
      </c>
      <c r="D153" s="74"/>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6"/>
      <c r="IA153" s="1">
        <v>14.02</v>
      </c>
      <c r="IB153" s="1" t="s">
        <v>279</v>
      </c>
      <c r="IC153" s="1" t="s">
        <v>364</v>
      </c>
    </row>
    <row r="154" spans="1:239" ht="42.75">
      <c r="A154" s="66">
        <v>14.03</v>
      </c>
      <c r="B154" s="67" t="s">
        <v>280</v>
      </c>
      <c r="C154" s="39" t="s">
        <v>365</v>
      </c>
      <c r="D154" s="68">
        <v>96.5</v>
      </c>
      <c r="E154" s="69" t="s">
        <v>66</v>
      </c>
      <c r="F154" s="70">
        <v>408.85</v>
      </c>
      <c r="G154" s="40"/>
      <c r="H154" s="24"/>
      <c r="I154" s="47" t="s">
        <v>38</v>
      </c>
      <c r="J154" s="48">
        <f>IF(I154="Less(-)",-1,1)</f>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ROUND(total_amount_ba($B$2,$D$2,D154,F154,J154,K154,M154),0)</f>
        <v>39454</v>
      </c>
      <c r="BB154" s="60">
        <f>BA154+SUM(N154:AZ154)</f>
        <v>39454</v>
      </c>
      <c r="BC154" s="56" t="str">
        <f>SpellNumber(L154,BB154)</f>
        <v>INR  Thirty Nine Thousand Four Hundred &amp; Fifty Four  Only</v>
      </c>
      <c r="IA154" s="1">
        <v>14.03</v>
      </c>
      <c r="IB154" s="1" t="s">
        <v>280</v>
      </c>
      <c r="IC154" s="1" t="s">
        <v>365</v>
      </c>
      <c r="ID154" s="1">
        <v>96.5</v>
      </c>
      <c r="IE154" s="3" t="s">
        <v>66</v>
      </c>
    </row>
    <row r="155" spans="1:237" ht="114">
      <c r="A155" s="70">
        <v>14.04</v>
      </c>
      <c r="B155" s="67" t="s">
        <v>281</v>
      </c>
      <c r="C155" s="39" t="s">
        <v>366</v>
      </c>
      <c r="D155" s="74"/>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6"/>
      <c r="IA155" s="1">
        <v>14.04</v>
      </c>
      <c r="IB155" s="1" t="s">
        <v>281</v>
      </c>
      <c r="IC155" s="1" t="s">
        <v>366</v>
      </c>
    </row>
    <row r="156" spans="1:239" ht="42.75">
      <c r="A156" s="66">
        <v>14.05</v>
      </c>
      <c r="B156" s="67" t="s">
        <v>280</v>
      </c>
      <c r="C156" s="39" t="s">
        <v>367</v>
      </c>
      <c r="D156" s="68">
        <v>149</v>
      </c>
      <c r="E156" s="69" t="s">
        <v>66</v>
      </c>
      <c r="F156" s="70">
        <v>495.22</v>
      </c>
      <c r="G156" s="40"/>
      <c r="H156" s="24"/>
      <c r="I156" s="47" t="s">
        <v>38</v>
      </c>
      <c r="J156" s="48">
        <f>IF(I156="Less(-)",-1,1)</f>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73788</v>
      </c>
      <c r="BB156" s="60">
        <f>BA156+SUM(N156:AZ156)</f>
        <v>73788</v>
      </c>
      <c r="BC156" s="56" t="str">
        <f>SpellNumber(L156,BB156)</f>
        <v>INR  Seventy Three Thousand Seven Hundred &amp; Eighty Eight  Only</v>
      </c>
      <c r="IA156" s="1">
        <v>14.05</v>
      </c>
      <c r="IB156" s="1" t="s">
        <v>280</v>
      </c>
      <c r="IC156" s="1" t="s">
        <v>367</v>
      </c>
      <c r="ID156" s="1">
        <v>149</v>
      </c>
      <c r="IE156" s="3" t="s">
        <v>66</v>
      </c>
    </row>
    <row r="157" spans="1:237" ht="128.25">
      <c r="A157" s="66">
        <v>14.06</v>
      </c>
      <c r="B157" s="67" t="s">
        <v>282</v>
      </c>
      <c r="C157" s="39" t="s">
        <v>368</v>
      </c>
      <c r="D157" s="74"/>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6"/>
      <c r="IA157" s="1">
        <v>14.06</v>
      </c>
      <c r="IB157" s="1" t="s">
        <v>282</v>
      </c>
      <c r="IC157" s="1" t="s">
        <v>368</v>
      </c>
    </row>
    <row r="158" spans="1:239" ht="42.75">
      <c r="A158" s="66">
        <v>14.07</v>
      </c>
      <c r="B158" s="67" t="s">
        <v>283</v>
      </c>
      <c r="C158" s="39" t="s">
        <v>369</v>
      </c>
      <c r="D158" s="68">
        <v>3.22</v>
      </c>
      <c r="E158" s="69" t="s">
        <v>52</v>
      </c>
      <c r="F158" s="70">
        <v>1162.25</v>
      </c>
      <c r="G158" s="40"/>
      <c r="H158" s="24"/>
      <c r="I158" s="47" t="s">
        <v>38</v>
      </c>
      <c r="J158" s="48">
        <f>IF(I158="Less(-)",-1,1)</f>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ROUND(total_amount_ba($B$2,$D$2,D158,F158,J158,K158,M158),0)</f>
        <v>3742</v>
      </c>
      <c r="BB158" s="60">
        <f>BA158+SUM(N158:AZ158)</f>
        <v>3742</v>
      </c>
      <c r="BC158" s="56" t="str">
        <f>SpellNumber(L158,BB158)</f>
        <v>INR  Three Thousand Seven Hundred &amp; Forty Two  Only</v>
      </c>
      <c r="IA158" s="1">
        <v>14.07</v>
      </c>
      <c r="IB158" s="1" t="s">
        <v>283</v>
      </c>
      <c r="IC158" s="1" t="s">
        <v>369</v>
      </c>
      <c r="ID158" s="1">
        <v>3.22</v>
      </c>
      <c r="IE158" s="3" t="s">
        <v>52</v>
      </c>
    </row>
    <row r="159" spans="1:237" ht="99.75">
      <c r="A159" s="66">
        <v>14.08</v>
      </c>
      <c r="B159" s="67" t="s">
        <v>284</v>
      </c>
      <c r="C159" s="39" t="s">
        <v>370</v>
      </c>
      <c r="D159" s="74"/>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6"/>
      <c r="IA159" s="1">
        <v>14.08</v>
      </c>
      <c r="IB159" s="1" t="s">
        <v>284</v>
      </c>
      <c r="IC159" s="1" t="s">
        <v>370</v>
      </c>
    </row>
    <row r="160" spans="1:239" ht="28.5">
      <c r="A160" s="66">
        <v>14.09</v>
      </c>
      <c r="B160" s="67" t="s">
        <v>285</v>
      </c>
      <c r="C160" s="39" t="s">
        <v>371</v>
      </c>
      <c r="D160" s="68">
        <v>20</v>
      </c>
      <c r="E160" s="69" t="s">
        <v>65</v>
      </c>
      <c r="F160" s="70">
        <v>288.64</v>
      </c>
      <c r="G160" s="40"/>
      <c r="H160" s="24"/>
      <c r="I160" s="47" t="s">
        <v>38</v>
      </c>
      <c r="J160" s="48">
        <f>IF(I160="Less(-)",-1,1)</f>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5773</v>
      </c>
      <c r="BB160" s="60">
        <f>BA160+SUM(N160:AZ160)</f>
        <v>5773</v>
      </c>
      <c r="BC160" s="56" t="str">
        <f>SpellNumber(L160,BB160)</f>
        <v>INR  Five Thousand Seven Hundred &amp; Seventy Three  Only</v>
      </c>
      <c r="IA160" s="1">
        <v>14.09</v>
      </c>
      <c r="IB160" s="1" t="s">
        <v>285</v>
      </c>
      <c r="IC160" s="1" t="s">
        <v>371</v>
      </c>
      <c r="ID160" s="1">
        <v>20</v>
      </c>
      <c r="IE160" s="3" t="s">
        <v>65</v>
      </c>
    </row>
    <row r="161" spans="1:237" ht="28.5">
      <c r="A161" s="66">
        <v>15</v>
      </c>
      <c r="B161" s="67" t="s">
        <v>286</v>
      </c>
      <c r="C161" s="39" t="s">
        <v>372</v>
      </c>
      <c r="D161" s="74"/>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6"/>
      <c r="IA161" s="1">
        <v>15</v>
      </c>
      <c r="IB161" s="1" t="s">
        <v>286</v>
      </c>
      <c r="IC161" s="1" t="s">
        <v>372</v>
      </c>
    </row>
    <row r="162" spans="1:237" ht="171">
      <c r="A162" s="66">
        <v>15.01</v>
      </c>
      <c r="B162" s="67" t="s">
        <v>287</v>
      </c>
      <c r="C162" s="39" t="s">
        <v>373</v>
      </c>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1">
        <v>15.01</v>
      </c>
      <c r="IB162" s="1" t="s">
        <v>287</v>
      </c>
      <c r="IC162" s="1" t="s">
        <v>373</v>
      </c>
    </row>
    <row r="163" spans="1:239" ht="15.75">
      <c r="A163" s="66">
        <v>15.02</v>
      </c>
      <c r="B163" s="67" t="s">
        <v>288</v>
      </c>
      <c r="C163" s="39" t="s">
        <v>374</v>
      </c>
      <c r="D163" s="68">
        <v>11</v>
      </c>
      <c r="E163" s="69" t="s">
        <v>52</v>
      </c>
      <c r="F163" s="70">
        <v>91.71</v>
      </c>
      <c r="G163" s="40"/>
      <c r="H163" s="24"/>
      <c r="I163" s="47" t="s">
        <v>38</v>
      </c>
      <c r="J163" s="48">
        <f aca="true" t="shared" si="8" ref="J163:J181">IF(I163="Less(-)",-1,1)</f>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aca="true" t="shared" si="9" ref="BA163:BA181">ROUND(total_amount_ba($B$2,$D$2,D163,F163,J163,K163,M163),0)</f>
        <v>1009</v>
      </c>
      <c r="BB163" s="60">
        <f aca="true" t="shared" si="10" ref="BB163:BB181">BA163+SUM(N163:AZ163)</f>
        <v>1009</v>
      </c>
      <c r="BC163" s="56" t="str">
        <f aca="true" t="shared" si="11" ref="BC163:BC182">SpellNumber(L163,BB163)</f>
        <v>INR  One Thousand  &amp;Nine  Only</v>
      </c>
      <c r="IA163" s="1">
        <v>15.02</v>
      </c>
      <c r="IB163" s="1" t="s">
        <v>288</v>
      </c>
      <c r="IC163" s="1" t="s">
        <v>374</v>
      </c>
      <c r="ID163" s="1">
        <v>11</v>
      </c>
      <c r="IE163" s="3" t="s">
        <v>52</v>
      </c>
    </row>
    <row r="164" spans="1:237" ht="156.75">
      <c r="A164" s="66">
        <v>15.03</v>
      </c>
      <c r="B164" s="67" t="s">
        <v>289</v>
      </c>
      <c r="C164" s="39" t="s">
        <v>375</v>
      </c>
      <c r="D164" s="7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6"/>
      <c r="IA164" s="1">
        <v>15.03</v>
      </c>
      <c r="IB164" s="1" t="s">
        <v>289</v>
      </c>
      <c r="IC164" s="1" t="s">
        <v>375</v>
      </c>
    </row>
    <row r="165" spans="1:239" ht="28.5">
      <c r="A165" s="66">
        <v>15.04</v>
      </c>
      <c r="B165" s="67" t="s">
        <v>290</v>
      </c>
      <c r="C165" s="39" t="s">
        <v>376</v>
      </c>
      <c r="D165" s="68">
        <v>200</v>
      </c>
      <c r="E165" s="69" t="s">
        <v>73</v>
      </c>
      <c r="F165" s="70">
        <v>5.83</v>
      </c>
      <c r="G165" s="40"/>
      <c r="H165" s="24"/>
      <c r="I165" s="47" t="s">
        <v>38</v>
      </c>
      <c r="J165" s="48">
        <f t="shared" si="8"/>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9"/>
        <v>1166</v>
      </c>
      <c r="BB165" s="60">
        <f t="shared" si="10"/>
        <v>1166</v>
      </c>
      <c r="BC165" s="56" t="str">
        <f t="shared" si="11"/>
        <v>INR  One Thousand One Hundred &amp; Sixty Six  Only</v>
      </c>
      <c r="IA165" s="1">
        <v>15.04</v>
      </c>
      <c r="IB165" s="1" t="s">
        <v>290</v>
      </c>
      <c r="IC165" s="1" t="s">
        <v>376</v>
      </c>
      <c r="ID165" s="1">
        <v>200</v>
      </c>
      <c r="IE165" s="3" t="s">
        <v>73</v>
      </c>
    </row>
    <row r="166" spans="1:237" ht="99.75">
      <c r="A166" s="66">
        <v>15.05</v>
      </c>
      <c r="B166" s="67" t="s">
        <v>291</v>
      </c>
      <c r="C166" s="39" t="s">
        <v>377</v>
      </c>
      <c r="D166" s="74"/>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6"/>
      <c r="IA166" s="1">
        <v>15.05</v>
      </c>
      <c r="IB166" s="1" t="s">
        <v>291</v>
      </c>
      <c r="IC166" s="1" t="s">
        <v>377</v>
      </c>
    </row>
    <row r="167" spans="1:239" ht="28.5">
      <c r="A167" s="66">
        <v>15.06</v>
      </c>
      <c r="B167" s="67" t="s">
        <v>292</v>
      </c>
      <c r="C167" s="39" t="s">
        <v>378</v>
      </c>
      <c r="D167" s="68">
        <v>11</v>
      </c>
      <c r="E167" s="69" t="s">
        <v>52</v>
      </c>
      <c r="F167" s="70">
        <v>447.61</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9"/>
        <v>4924</v>
      </c>
      <c r="BB167" s="60">
        <f t="shared" si="10"/>
        <v>4924</v>
      </c>
      <c r="BC167" s="56" t="str">
        <f t="shared" si="11"/>
        <v>INR  Four Thousand Nine Hundred &amp; Twenty Four  Only</v>
      </c>
      <c r="IA167" s="1">
        <v>15.06</v>
      </c>
      <c r="IB167" s="1" t="s">
        <v>292</v>
      </c>
      <c r="IC167" s="1" t="s">
        <v>378</v>
      </c>
      <c r="ID167" s="1">
        <v>11</v>
      </c>
      <c r="IE167" s="3" t="s">
        <v>52</v>
      </c>
    </row>
    <row r="168" spans="1:237" ht="15.75">
      <c r="A168" s="66">
        <v>16</v>
      </c>
      <c r="B168" s="67" t="s">
        <v>293</v>
      </c>
      <c r="C168" s="39" t="s">
        <v>379</v>
      </c>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1">
        <v>16</v>
      </c>
      <c r="IB168" s="1" t="s">
        <v>293</v>
      </c>
      <c r="IC168" s="1" t="s">
        <v>379</v>
      </c>
    </row>
    <row r="169" spans="1:239" ht="123" customHeight="1">
      <c r="A169" s="66">
        <v>16.01</v>
      </c>
      <c r="B169" s="67" t="s">
        <v>214</v>
      </c>
      <c r="C169" s="39" t="s">
        <v>380</v>
      </c>
      <c r="D169" s="68">
        <v>0.45</v>
      </c>
      <c r="E169" s="69" t="s">
        <v>216</v>
      </c>
      <c r="F169" s="70">
        <v>4985.92</v>
      </c>
      <c r="G169" s="40"/>
      <c r="H169" s="24"/>
      <c r="I169" s="47" t="s">
        <v>38</v>
      </c>
      <c r="J169" s="48">
        <f t="shared" si="8"/>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9"/>
        <v>2244</v>
      </c>
      <c r="BB169" s="60">
        <f t="shared" si="10"/>
        <v>2244</v>
      </c>
      <c r="BC169" s="56" t="str">
        <f t="shared" si="11"/>
        <v>INR  Two Thousand Two Hundred &amp; Forty Four  Only</v>
      </c>
      <c r="IA169" s="1">
        <v>16.01</v>
      </c>
      <c r="IB169" s="73" t="s">
        <v>214</v>
      </c>
      <c r="IC169" s="1" t="s">
        <v>380</v>
      </c>
      <c r="ID169" s="1">
        <v>0.45</v>
      </c>
      <c r="IE169" s="3" t="s">
        <v>216</v>
      </c>
    </row>
    <row r="170" spans="1:239" ht="66" customHeight="1">
      <c r="A170" s="66">
        <v>16.02</v>
      </c>
      <c r="B170" s="67" t="s">
        <v>294</v>
      </c>
      <c r="C170" s="39" t="s">
        <v>381</v>
      </c>
      <c r="D170" s="68">
        <v>4</v>
      </c>
      <c r="E170" s="69" t="s">
        <v>217</v>
      </c>
      <c r="F170" s="70">
        <v>51.61</v>
      </c>
      <c r="G170" s="40"/>
      <c r="H170" s="24"/>
      <c r="I170" s="47" t="s">
        <v>38</v>
      </c>
      <c r="J170" s="48">
        <f t="shared" si="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9"/>
        <v>206</v>
      </c>
      <c r="BB170" s="60">
        <f t="shared" si="10"/>
        <v>206</v>
      </c>
      <c r="BC170" s="56" t="str">
        <f t="shared" si="11"/>
        <v>INR  Two Hundred &amp; Six  Only</v>
      </c>
      <c r="IA170" s="1">
        <v>16.02</v>
      </c>
      <c r="IB170" s="73" t="s">
        <v>294</v>
      </c>
      <c r="IC170" s="1" t="s">
        <v>381</v>
      </c>
      <c r="ID170" s="1">
        <v>4</v>
      </c>
      <c r="IE170" s="3" t="s">
        <v>217</v>
      </c>
    </row>
    <row r="171" spans="1:239" ht="38.25" customHeight="1">
      <c r="A171" s="66">
        <v>16.03</v>
      </c>
      <c r="B171" s="67" t="s">
        <v>295</v>
      </c>
      <c r="C171" s="39" t="s">
        <v>382</v>
      </c>
      <c r="D171" s="68">
        <v>9</v>
      </c>
      <c r="E171" s="69" t="s">
        <v>217</v>
      </c>
      <c r="F171" s="70">
        <v>29.32</v>
      </c>
      <c r="G171" s="65">
        <v>37800</v>
      </c>
      <c r="H171" s="50"/>
      <c r="I171" s="51" t="s">
        <v>38</v>
      </c>
      <c r="J171" s="52">
        <f t="shared" si="8"/>
        <v>1</v>
      </c>
      <c r="K171" s="50" t="s">
        <v>39</v>
      </c>
      <c r="L171" s="50" t="s">
        <v>4</v>
      </c>
      <c r="M171" s="53"/>
      <c r="N171" s="50"/>
      <c r="O171" s="50"/>
      <c r="P171" s="54"/>
      <c r="Q171" s="50"/>
      <c r="R171" s="50"/>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42">
        <f t="shared" si="9"/>
        <v>264</v>
      </c>
      <c r="BB171" s="55">
        <f t="shared" si="10"/>
        <v>264</v>
      </c>
      <c r="BC171" s="56" t="str">
        <f t="shared" si="11"/>
        <v>INR  Two Hundred &amp; Sixty Four  Only</v>
      </c>
      <c r="IA171" s="1">
        <v>16.03</v>
      </c>
      <c r="IB171" s="73" t="s">
        <v>295</v>
      </c>
      <c r="IC171" s="1" t="s">
        <v>382</v>
      </c>
      <c r="ID171" s="1">
        <v>9</v>
      </c>
      <c r="IE171" s="3" t="s">
        <v>217</v>
      </c>
    </row>
    <row r="172" spans="1:239" ht="50.25" customHeight="1">
      <c r="A172" s="66">
        <v>16.04</v>
      </c>
      <c r="B172" s="67" t="s">
        <v>296</v>
      </c>
      <c r="C172" s="39" t="s">
        <v>383</v>
      </c>
      <c r="D172" s="68">
        <v>1</v>
      </c>
      <c r="E172" s="69" t="s">
        <v>217</v>
      </c>
      <c r="F172" s="70">
        <v>504.43</v>
      </c>
      <c r="G172" s="65">
        <v>37800</v>
      </c>
      <c r="H172" s="50"/>
      <c r="I172" s="51" t="s">
        <v>38</v>
      </c>
      <c r="J172" s="52">
        <f t="shared" si="8"/>
        <v>1</v>
      </c>
      <c r="K172" s="50" t="s">
        <v>39</v>
      </c>
      <c r="L172" s="50" t="s">
        <v>4</v>
      </c>
      <c r="M172" s="53"/>
      <c r="N172" s="50"/>
      <c r="O172" s="50"/>
      <c r="P172" s="54"/>
      <c r="Q172" s="50"/>
      <c r="R172" s="50"/>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42">
        <f t="shared" si="9"/>
        <v>504</v>
      </c>
      <c r="BB172" s="55">
        <f t="shared" si="10"/>
        <v>504</v>
      </c>
      <c r="BC172" s="56" t="str">
        <f t="shared" si="11"/>
        <v>INR  Five Hundred &amp; Four  Only</v>
      </c>
      <c r="IA172" s="1">
        <v>16.04</v>
      </c>
      <c r="IB172" s="73" t="s">
        <v>296</v>
      </c>
      <c r="IC172" s="1" t="s">
        <v>383</v>
      </c>
      <c r="ID172" s="1">
        <v>1</v>
      </c>
      <c r="IE172" s="3" t="s">
        <v>217</v>
      </c>
    </row>
    <row r="173" spans="1:239" ht="152.25" customHeight="1">
      <c r="A173" s="66">
        <v>16.05</v>
      </c>
      <c r="B173" s="67" t="s">
        <v>297</v>
      </c>
      <c r="C173" s="39" t="s">
        <v>384</v>
      </c>
      <c r="D173" s="68">
        <v>1.8</v>
      </c>
      <c r="E173" s="69" t="s">
        <v>101</v>
      </c>
      <c r="F173" s="70">
        <v>1972.2</v>
      </c>
      <c r="G173" s="65">
        <v>37800</v>
      </c>
      <c r="H173" s="50"/>
      <c r="I173" s="51" t="s">
        <v>38</v>
      </c>
      <c r="J173" s="52">
        <f t="shared" si="8"/>
        <v>1</v>
      </c>
      <c r="K173" s="50" t="s">
        <v>39</v>
      </c>
      <c r="L173" s="50" t="s">
        <v>4</v>
      </c>
      <c r="M173" s="53"/>
      <c r="N173" s="50"/>
      <c r="O173" s="50"/>
      <c r="P173" s="54"/>
      <c r="Q173" s="50"/>
      <c r="R173" s="50"/>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42">
        <f t="shared" si="9"/>
        <v>3550</v>
      </c>
      <c r="BB173" s="55">
        <f t="shared" si="10"/>
        <v>3550</v>
      </c>
      <c r="BC173" s="56" t="str">
        <f t="shared" si="11"/>
        <v>INR  Three Thousand Five Hundred &amp; Fifty  Only</v>
      </c>
      <c r="IA173" s="1">
        <v>16.05</v>
      </c>
      <c r="IB173" s="73" t="s">
        <v>297</v>
      </c>
      <c r="IC173" s="1" t="s">
        <v>384</v>
      </c>
      <c r="ID173" s="1">
        <v>1.8</v>
      </c>
      <c r="IE173" s="3" t="s">
        <v>101</v>
      </c>
    </row>
    <row r="174" spans="1:239" ht="59.25" customHeight="1">
      <c r="A174" s="66">
        <v>16.06</v>
      </c>
      <c r="B174" s="67" t="s">
        <v>298</v>
      </c>
      <c r="C174" s="39" t="s">
        <v>385</v>
      </c>
      <c r="D174" s="68">
        <v>9.5</v>
      </c>
      <c r="E174" s="69" t="s">
        <v>101</v>
      </c>
      <c r="F174" s="70">
        <v>155.8</v>
      </c>
      <c r="G174" s="65">
        <v>37800</v>
      </c>
      <c r="H174" s="50"/>
      <c r="I174" s="51" t="s">
        <v>38</v>
      </c>
      <c r="J174" s="52">
        <f t="shared" si="8"/>
        <v>1</v>
      </c>
      <c r="K174" s="50" t="s">
        <v>39</v>
      </c>
      <c r="L174" s="50" t="s">
        <v>4</v>
      </c>
      <c r="M174" s="53"/>
      <c r="N174" s="50"/>
      <c r="O174" s="50"/>
      <c r="P174" s="54"/>
      <c r="Q174" s="50"/>
      <c r="R174" s="50"/>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42">
        <f t="shared" si="9"/>
        <v>1480</v>
      </c>
      <c r="BB174" s="55">
        <f t="shared" si="10"/>
        <v>1480</v>
      </c>
      <c r="BC174" s="56" t="str">
        <f t="shared" si="11"/>
        <v>INR  One Thousand Four Hundred &amp; Eighty  Only</v>
      </c>
      <c r="IA174" s="1">
        <v>16.06</v>
      </c>
      <c r="IB174" s="73" t="s">
        <v>298</v>
      </c>
      <c r="IC174" s="1" t="s">
        <v>385</v>
      </c>
      <c r="ID174" s="1">
        <v>9.5</v>
      </c>
      <c r="IE174" s="3" t="s">
        <v>101</v>
      </c>
    </row>
    <row r="175" spans="1:239" ht="43.5" customHeight="1">
      <c r="A175" s="66">
        <v>16.07</v>
      </c>
      <c r="B175" s="67" t="s">
        <v>299</v>
      </c>
      <c r="C175" s="39" t="s">
        <v>386</v>
      </c>
      <c r="D175" s="68">
        <v>1</v>
      </c>
      <c r="E175" s="69" t="s">
        <v>217</v>
      </c>
      <c r="F175" s="70">
        <v>293.29</v>
      </c>
      <c r="G175" s="40"/>
      <c r="H175" s="24"/>
      <c r="I175" s="47" t="s">
        <v>38</v>
      </c>
      <c r="J175" s="48">
        <f t="shared" si="8"/>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9"/>
        <v>293</v>
      </c>
      <c r="BB175" s="60">
        <f t="shared" si="10"/>
        <v>293</v>
      </c>
      <c r="BC175" s="56" t="str">
        <f t="shared" si="11"/>
        <v>INR  Two Hundred &amp; Ninety Three  Only</v>
      </c>
      <c r="IA175" s="1">
        <v>16.07</v>
      </c>
      <c r="IB175" s="73" t="s">
        <v>299</v>
      </c>
      <c r="IC175" s="1" t="s">
        <v>386</v>
      </c>
      <c r="ID175" s="1">
        <v>1</v>
      </c>
      <c r="IE175" s="3" t="s">
        <v>217</v>
      </c>
    </row>
    <row r="176" spans="1:239" ht="57.75" customHeight="1">
      <c r="A176" s="66">
        <v>16.08</v>
      </c>
      <c r="B176" s="67" t="s">
        <v>300</v>
      </c>
      <c r="C176" s="39" t="s">
        <v>387</v>
      </c>
      <c r="D176" s="68">
        <v>1</v>
      </c>
      <c r="E176" s="69" t="s">
        <v>217</v>
      </c>
      <c r="F176" s="70">
        <v>2053.04</v>
      </c>
      <c r="G176" s="65">
        <v>37800</v>
      </c>
      <c r="H176" s="50"/>
      <c r="I176" s="51" t="s">
        <v>38</v>
      </c>
      <c r="J176" s="52">
        <f t="shared" si="8"/>
        <v>1</v>
      </c>
      <c r="K176" s="50" t="s">
        <v>39</v>
      </c>
      <c r="L176" s="50" t="s">
        <v>4</v>
      </c>
      <c r="M176" s="53"/>
      <c r="N176" s="50"/>
      <c r="O176" s="50"/>
      <c r="P176" s="54"/>
      <c r="Q176" s="50"/>
      <c r="R176" s="50"/>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42">
        <f t="shared" si="9"/>
        <v>2053</v>
      </c>
      <c r="BB176" s="55">
        <f t="shared" si="10"/>
        <v>2053</v>
      </c>
      <c r="BC176" s="56" t="str">
        <f t="shared" si="11"/>
        <v>INR  Two Thousand  &amp;Fifty Three  Only</v>
      </c>
      <c r="IA176" s="1">
        <v>16.08</v>
      </c>
      <c r="IB176" s="73" t="s">
        <v>300</v>
      </c>
      <c r="IC176" s="1" t="s">
        <v>387</v>
      </c>
      <c r="ID176" s="1">
        <v>1</v>
      </c>
      <c r="IE176" s="3" t="s">
        <v>217</v>
      </c>
    </row>
    <row r="177" spans="1:239" ht="39" customHeight="1">
      <c r="A177" s="66">
        <v>16.09</v>
      </c>
      <c r="B177" s="67" t="s">
        <v>301</v>
      </c>
      <c r="C177" s="39" t="s">
        <v>388</v>
      </c>
      <c r="D177" s="68">
        <v>2</v>
      </c>
      <c r="E177" s="69" t="s">
        <v>305</v>
      </c>
      <c r="F177" s="70">
        <v>181.85</v>
      </c>
      <c r="G177" s="65">
        <v>37800</v>
      </c>
      <c r="H177" s="50"/>
      <c r="I177" s="51" t="s">
        <v>38</v>
      </c>
      <c r="J177" s="52">
        <f t="shared" si="8"/>
        <v>1</v>
      </c>
      <c r="K177" s="50" t="s">
        <v>39</v>
      </c>
      <c r="L177" s="50" t="s">
        <v>4</v>
      </c>
      <c r="M177" s="53"/>
      <c r="N177" s="50"/>
      <c r="O177" s="50"/>
      <c r="P177" s="54"/>
      <c r="Q177" s="50"/>
      <c r="R177" s="50"/>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42">
        <f t="shared" si="9"/>
        <v>364</v>
      </c>
      <c r="BB177" s="55">
        <f t="shared" si="10"/>
        <v>364</v>
      </c>
      <c r="BC177" s="56" t="str">
        <f t="shared" si="11"/>
        <v>INR  Three Hundred &amp; Sixty Four  Only</v>
      </c>
      <c r="IA177" s="1">
        <v>16.09</v>
      </c>
      <c r="IB177" s="73" t="s">
        <v>301</v>
      </c>
      <c r="IC177" s="1" t="s">
        <v>388</v>
      </c>
      <c r="ID177" s="1">
        <v>2</v>
      </c>
      <c r="IE177" s="3" t="s">
        <v>305</v>
      </c>
    </row>
    <row r="178" spans="1:239" ht="50.25" customHeight="1">
      <c r="A178" s="66">
        <v>16.1</v>
      </c>
      <c r="B178" s="67" t="s">
        <v>302</v>
      </c>
      <c r="C178" s="39" t="s">
        <v>389</v>
      </c>
      <c r="D178" s="68">
        <v>10</v>
      </c>
      <c r="E178" s="69" t="s">
        <v>217</v>
      </c>
      <c r="F178" s="70">
        <v>32.83</v>
      </c>
      <c r="G178" s="65">
        <v>37800</v>
      </c>
      <c r="H178" s="50"/>
      <c r="I178" s="51" t="s">
        <v>38</v>
      </c>
      <c r="J178" s="52">
        <f t="shared" si="8"/>
        <v>1</v>
      </c>
      <c r="K178" s="50" t="s">
        <v>39</v>
      </c>
      <c r="L178" s="50" t="s">
        <v>4</v>
      </c>
      <c r="M178" s="53"/>
      <c r="N178" s="50"/>
      <c r="O178" s="50"/>
      <c r="P178" s="54"/>
      <c r="Q178" s="50"/>
      <c r="R178" s="50"/>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42">
        <f t="shared" si="9"/>
        <v>328</v>
      </c>
      <c r="BB178" s="55">
        <f t="shared" si="10"/>
        <v>328</v>
      </c>
      <c r="BC178" s="56" t="str">
        <f t="shared" si="11"/>
        <v>INR  Three Hundred &amp; Twenty Eight  Only</v>
      </c>
      <c r="IA178" s="1">
        <v>16.1</v>
      </c>
      <c r="IB178" s="73" t="s">
        <v>302</v>
      </c>
      <c r="IC178" s="1" t="s">
        <v>389</v>
      </c>
      <c r="ID178" s="1">
        <v>10</v>
      </c>
      <c r="IE178" s="3" t="s">
        <v>217</v>
      </c>
    </row>
    <row r="179" spans="1:239" ht="75.75" customHeight="1">
      <c r="A179" s="66">
        <v>16.11</v>
      </c>
      <c r="B179" s="67" t="s">
        <v>215</v>
      </c>
      <c r="C179" s="39" t="s">
        <v>390</v>
      </c>
      <c r="D179" s="68">
        <v>2</v>
      </c>
      <c r="E179" s="69" t="s">
        <v>217</v>
      </c>
      <c r="F179" s="70">
        <v>815.75</v>
      </c>
      <c r="G179" s="65">
        <v>37800</v>
      </c>
      <c r="H179" s="50"/>
      <c r="I179" s="51" t="s">
        <v>38</v>
      </c>
      <c r="J179" s="52">
        <f t="shared" si="8"/>
        <v>1</v>
      </c>
      <c r="K179" s="50" t="s">
        <v>39</v>
      </c>
      <c r="L179" s="50" t="s">
        <v>4</v>
      </c>
      <c r="M179" s="53"/>
      <c r="N179" s="50"/>
      <c r="O179" s="50"/>
      <c r="P179" s="54"/>
      <c r="Q179" s="50"/>
      <c r="R179" s="50"/>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42">
        <f t="shared" si="9"/>
        <v>1632</v>
      </c>
      <c r="BB179" s="55">
        <f t="shared" si="10"/>
        <v>1632</v>
      </c>
      <c r="BC179" s="56" t="str">
        <f t="shared" si="11"/>
        <v>INR  One Thousand Six Hundred &amp; Thirty Two  Only</v>
      </c>
      <c r="IA179" s="1">
        <v>16.11</v>
      </c>
      <c r="IB179" s="73" t="s">
        <v>215</v>
      </c>
      <c r="IC179" s="1" t="s">
        <v>390</v>
      </c>
      <c r="ID179" s="1">
        <v>2</v>
      </c>
      <c r="IE179" s="3" t="s">
        <v>217</v>
      </c>
    </row>
    <row r="180" spans="1:239" ht="409.5">
      <c r="A180" s="66">
        <v>16.12</v>
      </c>
      <c r="B180" s="67" t="s">
        <v>303</v>
      </c>
      <c r="C180" s="39" t="s">
        <v>391</v>
      </c>
      <c r="D180" s="68">
        <v>1</v>
      </c>
      <c r="E180" s="69" t="s">
        <v>306</v>
      </c>
      <c r="F180" s="70">
        <v>99931.6</v>
      </c>
      <c r="G180" s="65">
        <v>37800</v>
      </c>
      <c r="H180" s="50"/>
      <c r="I180" s="51" t="s">
        <v>38</v>
      </c>
      <c r="J180" s="52">
        <f t="shared" si="8"/>
        <v>1</v>
      </c>
      <c r="K180" s="50" t="s">
        <v>39</v>
      </c>
      <c r="L180" s="50" t="s">
        <v>4</v>
      </c>
      <c r="M180" s="53"/>
      <c r="N180" s="50"/>
      <c r="O180" s="50"/>
      <c r="P180" s="54"/>
      <c r="Q180" s="50"/>
      <c r="R180" s="50"/>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42">
        <f t="shared" si="9"/>
        <v>99932</v>
      </c>
      <c r="BB180" s="55">
        <f t="shared" si="10"/>
        <v>99932</v>
      </c>
      <c r="BC180" s="56" t="str">
        <f>SpellNumber(L180,BB180)</f>
        <v>INR  Ninety Nine Thousand Nine Hundred &amp; Thirty Two  Only</v>
      </c>
      <c r="IA180" s="1">
        <v>16.12</v>
      </c>
      <c r="IB180" s="73" t="s">
        <v>303</v>
      </c>
      <c r="IC180" s="1" t="s">
        <v>391</v>
      </c>
      <c r="ID180" s="1">
        <v>1</v>
      </c>
      <c r="IE180" s="3" t="s">
        <v>306</v>
      </c>
    </row>
    <row r="181" spans="1:239" ht="128.25">
      <c r="A181" s="66">
        <v>16.13</v>
      </c>
      <c r="B181" s="67" t="s">
        <v>304</v>
      </c>
      <c r="C181" s="39" t="s">
        <v>392</v>
      </c>
      <c r="D181" s="68">
        <v>36</v>
      </c>
      <c r="E181" s="69" t="s">
        <v>217</v>
      </c>
      <c r="F181" s="70">
        <v>325.21</v>
      </c>
      <c r="G181" s="65">
        <v>37800</v>
      </c>
      <c r="H181" s="50"/>
      <c r="I181" s="51" t="s">
        <v>38</v>
      </c>
      <c r="J181" s="52">
        <f t="shared" si="8"/>
        <v>1</v>
      </c>
      <c r="K181" s="50" t="s">
        <v>39</v>
      </c>
      <c r="L181" s="50" t="s">
        <v>4</v>
      </c>
      <c r="M181" s="53"/>
      <c r="N181" s="50"/>
      <c r="O181" s="50"/>
      <c r="P181" s="54"/>
      <c r="Q181" s="50"/>
      <c r="R181" s="50"/>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42">
        <f t="shared" si="9"/>
        <v>11708</v>
      </c>
      <c r="BB181" s="55">
        <f t="shared" si="10"/>
        <v>11708</v>
      </c>
      <c r="BC181" s="56" t="str">
        <f t="shared" si="11"/>
        <v>INR  Eleven Thousand Seven Hundred &amp; Eight  Only</v>
      </c>
      <c r="IA181" s="1">
        <v>16.13</v>
      </c>
      <c r="IB181" s="1" t="s">
        <v>304</v>
      </c>
      <c r="IC181" s="1" t="s">
        <v>392</v>
      </c>
      <c r="ID181" s="1">
        <v>36</v>
      </c>
      <c r="IE181" s="3" t="s">
        <v>217</v>
      </c>
    </row>
    <row r="182" spans="1:55" ht="30" customHeight="1">
      <c r="A182" s="25" t="s">
        <v>46</v>
      </c>
      <c r="B182" s="26"/>
      <c r="C182" s="27"/>
      <c r="D182" s="43"/>
      <c r="E182" s="43"/>
      <c r="F182" s="43"/>
      <c r="G182" s="43"/>
      <c r="H182" s="61"/>
      <c r="I182" s="61"/>
      <c r="J182" s="61"/>
      <c r="K182" s="61"/>
      <c r="L182" s="6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63">
        <f>SUM(BA13:BA181)</f>
        <v>586494</v>
      </c>
      <c r="BB182" s="64">
        <f>SUM(BB13:BB181)</f>
        <v>586494</v>
      </c>
      <c r="BC182" s="56" t="str">
        <f t="shared" si="11"/>
        <v>  Five Lakh Eighty Six Thousand Four Hundred &amp; Ninety Four  Only</v>
      </c>
    </row>
    <row r="183" spans="1:55" ht="30" customHeight="1">
      <c r="A183" s="26" t="s">
        <v>47</v>
      </c>
      <c r="B183" s="28"/>
      <c r="C183" s="29"/>
      <c r="D183" s="30"/>
      <c r="E183" s="44" t="s">
        <v>54</v>
      </c>
      <c r="F183" s="45"/>
      <c r="G183" s="31"/>
      <c r="H183" s="32"/>
      <c r="I183" s="32"/>
      <c r="J183" s="32"/>
      <c r="K183" s="33"/>
      <c r="L183" s="34"/>
      <c r="M183" s="35"/>
      <c r="N183" s="36"/>
      <c r="O183" s="22"/>
      <c r="P183" s="22"/>
      <c r="Q183" s="22"/>
      <c r="R183" s="22"/>
      <c r="S183" s="22"/>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7">
        <f>IF(ISBLANK(F183),0,IF(E183="Excess (+)",ROUND(BA182+(BA182*F183),2),IF(E183="Less (-)",ROUND(BA182+(BA182*F183*(-1)),2),IF(E183="At Par",BA182,0))))</f>
        <v>0</v>
      </c>
      <c r="BB183" s="38">
        <f>ROUND(BA183,0)</f>
        <v>0</v>
      </c>
      <c r="BC183" s="21" t="str">
        <f>SpellNumber($E$2,BB183)</f>
        <v>INR Zero Only</v>
      </c>
    </row>
    <row r="184" spans="1:55" ht="18">
      <c r="A184" s="25" t="s">
        <v>48</v>
      </c>
      <c r="B184" s="25"/>
      <c r="C184" s="78" t="str">
        <f>SpellNumber($E$2,BB183)</f>
        <v>INR Zero Only</v>
      </c>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row>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4" ht="15"/>
    <row r="255" ht="15"/>
    <row r="256" ht="15"/>
    <row r="257" ht="15"/>
    <row r="258" ht="15"/>
    <row r="259" ht="15"/>
    <row r="260" ht="15"/>
    <row r="261" ht="15"/>
    <row r="262" ht="15"/>
    <row r="263" ht="15"/>
    <row r="264"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1" ht="15"/>
    <row r="1242" ht="15"/>
    <row r="1243" ht="15"/>
    <row r="1244" ht="15"/>
    <row r="1245" ht="15"/>
    <row r="1246" ht="15"/>
    <row r="1247" ht="15"/>
  </sheetData>
  <sheetProtection password="9E83" sheet="1"/>
  <autoFilter ref="A11:BC184"/>
  <mergeCells count="88">
    <mergeCell ref="A9:BC9"/>
    <mergeCell ref="C184:BC184"/>
    <mergeCell ref="A1:L1"/>
    <mergeCell ref="A4:BC4"/>
    <mergeCell ref="A5:BC5"/>
    <mergeCell ref="A6:BC6"/>
    <mergeCell ref="A7:BC7"/>
    <mergeCell ref="B8:BC8"/>
    <mergeCell ref="D13:BC13"/>
    <mergeCell ref="D14:BC14"/>
    <mergeCell ref="D16:BC16"/>
    <mergeCell ref="D17:BC17"/>
    <mergeCell ref="D20:BC20"/>
    <mergeCell ref="D22:BC22"/>
    <mergeCell ref="D24:BC24"/>
    <mergeCell ref="D26:BC26"/>
    <mergeCell ref="D27:BC27"/>
    <mergeCell ref="D30:BC30"/>
    <mergeCell ref="D31:BC31"/>
    <mergeCell ref="D32:BC32"/>
    <mergeCell ref="D35:BC35"/>
    <mergeCell ref="D36:BC36"/>
    <mergeCell ref="D37:BC37"/>
    <mergeCell ref="D39:BC39"/>
    <mergeCell ref="D41:BC41"/>
    <mergeCell ref="D45:BC45"/>
    <mergeCell ref="D48:BC48"/>
    <mergeCell ref="D50:BC50"/>
    <mergeCell ref="D52:BC52"/>
    <mergeCell ref="D53:BC53"/>
    <mergeCell ref="D55:BC55"/>
    <mergeCell ref="D57:BC57"/>
    <mergeCell ref="D58:BC58"/>
    <mergeCell ref="D60:BC60"/>
    <mergeCell ref="D63:BC63"/>
    <mergeCell ref="D64:BC64"/>
    <mergeCell ref="D66:BC66"/>
    <mergeCell ref="D68:BC68"/>
    <mergeCell ref="D70:BC70"/>
    <mergeCell ref="D71:BC71"/>
    <mergeCell ref="D73:BC73"/>
    <mergeCell ref="D75:BC75"/>
    <mergeCell ref="D77:BC77"/>
    <mergeCell ref="D79:BC79"/>
    <mergeCell ref="D82:BC82"/>
    <mergeCell ref="D85:BC85"/>
    <mergeCell ref="D88:BC88"/>
    <mergeCell ref="D90:BC90"/>
    <mergeCell ref="D91:BC91"/>
    <mergeCell ref="D95:BC95"/>
    <mergeCell ref="D96:BC96"/>
    <mergeCell ref="D101:BC101"/>
    <mergeCell ref="D103:BC103"/>
    <mergeCell ref="D105:BC105"/>
    <mergeCell ref="D108:BC108"/>
    <mergeCell ref="D109:BC109"/>
    <mergeCell ref="D112:BC112"/>
    <mergeCell ref="D114:BC114"/>
    <mergeCell ref="D117:BC117"/>
    <mergeCell ref="D118:BC118"/>
    <mergeCell ref="D120:BC120"/>
    <mergeCell ref="D121:BC121"/>
    <mergeCell ref="D123:BC123"/>
    <mergeCell ref="D124:BC124"/>
    <mergeCell ref="D126:BC126"/>
    <mergeCell ref="D127:BC127"/>
    <mergeCell ref="D129:BC129"/>
    <mergeCell ref="D131:BC131"/>
    <mergeCell ref="D132:BC132"/>
    <mergeCell ref="D134:BC134"/>
    <mergeCell ref="D135:BC135"/>
    <mergeCell ref="D138:BC138"/>
    <mergeCell ref="D140:BC140"/>
    <mergeCell ref="D141:BC141"/>
    <mergeCell ref="D143:BC143"/>
    <mergeCell ref="D145:BC145"/>
    <mergeCell ref="D148:BC148"/>
    <mergeCell ref="D151:BC151"/>
    <mergeCell ref="D152:BC152"/>
    <mergeCell ref="D153:BC153"/>
    <mergeCell ref="D155:BC155"/>
    <mergeCell ref="D157:BC157"/>
    <mergeCell ref="D159:BC159"/>
    <mergeCell ref="D161:BC161"/>
    <mergeCell ref="D162:BC162"/>
    <mergeCell ref="D164:BC164"/>
    <mergeCell ref="D166:BC166"/>
    <mergeCell ref="D168:BC16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3">
      <formula1>IF(E183="Select",-1,IF(E183="At Par",0,0))</formula1>
      <formula2>IF(E183="Select",-1,IF(E183="At Par",0,0.99))</formula2>
    </dataValidation>
    <dataValidation type="list" allowBlank="1" showErrorMessage="1" sqref="E18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3">
      <formula1>0</formula1>
      <formula2>99.9</formula2>
    </dataValidation>
    <dataValidation type="list" allowBlank="1" showErrorMessage="1" sqref="D13:D14 K15 D16:D17 K18:K19 D20 K21 D22 K23 D24 K25 D26:D27 K28:K29 D30:D32 K33:K34 D35:D37 K38 D39 K40 D41 K42:K44 D45 K46:K47 D48 K49 D50 K51 D52:D53 K54 D55 K56 D57:D58 K59 D60 K61:K62 D63:D64 K65 D66 K67 D68 K69 D70:D71 K72 D73 K74 D75 K76 D77 K78 D79 K80:K81 D82 K83:K84 D85 K86:K87 D88 K89 D90:D91 K92:K94 D95:D96 K97:K100 D101 K102 D103 K104 D105 K106:K107 D108:D109 K110:K111 D112 K113 D114 K115:K116 D117:D118 K119 D120:D121 K122 D123:D124 K125 D126:D127 K128 D129 K130 D131:D132 K133 D134:D135 K136:K137 D138 K139 D140:D141 K142 D143 K144 D145 K146:K147 D148 K149:K150 D151:D153 K154 D155 K156">
      <formula1>"Partial Conversion,Full Conversion"</formula1>
      <formula2>0</formula2>
    </dataValidation>
    <dataValidation type="list" allowBlank="1" showErrorMessage="1" sqref="D157 K158 D159 K160 D161:D162 K163 D164 K165 D166 K167 K169:K181 D16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G28:H29 G33:H34 G38:H38 G40:H40 G42:H44 G46:H47 G49:H49 G51:H51 G54:H54 G56:H56 G59:H59 G61:H62 G65:H65 G67:H67 G69:H69 G72:H72 G74:H74 G76:H76 G78:H78 G80:H81 G83:H84 G86:H87 G89:H89 G92:H94 G97:H100 G102:H102 G104:H104 G106:H107 G110:H111 G113:H113 G115:H116 G119:H119 G122:H122 G125:H125 G128:H128 G130:H130 G133:H133 G136:H137 G139:H139 G142:H142 G144:H144 G146:H147 G149:H150 G154:H154 G156:H156 G158:H158 G160:H160 G163:H163 G165:H165 G167:H167 G169:H181">
      <formula1>0</formula1>
      <formula2>999999999999999</formula2>
    </dataValidation>
    <dataValidation allowBlank="1" showInputMessage="1" showErrorMessage="1" promptTitle="Addition / Deduction" prompt="Please Choose the correct One" sqref="J15 J18:J19 J21 J23 J25 J28:J29 J33:J34 J38 J40 J42:J44 J46:J47 J49 J51 J54 J56 J59 J61:J62 J65 J67 J69 J72 J74 J76 J78 J80:J81 J83:J84 J86:J87 J89 J92:J94 J97:J100 J102 J104 J106:J107 J110:J111 J113 J115:J116 J119 J122 J125 J128 J130 J133 J136:J137 J139 J142 J144 J146:J147 J149:J150 J154 J156 J158 J160 J163 J165 J167 J169:J181">
      <formula1>0</formula1>
      <formula2>0</formula2>
    </dataValidation>
    <dataValidation type="list" showErrorMessage="1" sqref="I15 I18:I19 I21 I23 I25 I28:I29 I33:I34 I38 I40 I42:I44 I46:I47 I49 I51 I54 I56 I59 I61:I62 I65 I67 I69 I72 I74 I76 I78 I80:I81 I83:I84 I86:I87 I89 I92:I94 I97:I100 I102 I104 I106:I107 I110:I111 I113 I115:I116 I119 I122 I125 I128 I130 I133 I136:I137 I139 I142 I144 I146:I147 I149:I150 I154 I156 I158 I160 I163 I165 I167 I169:I18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N28:O29 N33:O34 N38:O38 N40:O40 N42:O44 N46:O47 N49:O49 N51:O51 N54:O54 N56:O56 N59:O59 N61:O62 N65:O65 N67:O67 N69:O69 N72:O72 N74:O74 N76:O76 N78:O78 N80:O81 N83:O84 N86:O87 N89:O89 N92:O94 N97:O100 N102:O102 N104:O104 N106:O107 N110:O111 N113:O113 N115:O116 N119:O119 N122:O122 N125:O125 N128:O128 N130:O130 N133:O133 N136:O137 N139:O139 N142:O142 N144:O144 N146:O147 N149:O150 N154:O154 N156:O156 N158:O158 N160:O160 N163:O163 N165:O165 N167:O167 N169:O1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R28:R29 R33:R34 R38 R40 R42:R44 R46:R47 R49 R51 R54 R56 R59 R61:R62 R65 R67 R69 R72 R74 R76 R78 R80:R81 R83:R84 R86:R87 R89 R92:R94 R97:R100 R102 R104 R106:R107 R110:R111 R113 R115:R116 R119 R122 R125 R128 R130 R133 R136:R137 R139 R142 R144 R146:R147 R149:R150 R154 R156 R158 R160 R163 R165 R167 R169:R1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Q28:Q29 Q33:Q34 Q38 Q40 Q42:Q44 Q46:Q47 Q49 Q51 Q54 Q56 Q59 Q61:Q62 Q65 Q67 Q69 Q72 Q74 Q76 Q78 Q80:Q81 Q83:Q84 Q86:Q87 Q89 Q92:Q94 Q97:Q100 Q102 Q104 Q106:Q107 Q110:Q111 Q113 Q115:Q116 Q119 Q122 Q125 Q128 Q130 Q133 Q136:Q137 Q139 Q142 Q144 Q146:Q147 Q149:Q150 Q154 Q156 Q158 Q160 Q163 Q165 Q167 Q169:Q18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M28:M29 M33:M34 M38 M40 M42:M44 M46:M47 M49 M51 M54 M56 M59 M61:M62 M65 M67 M69 M72 M74 M76 M78 M80:M81 M83:M84 M86:M87 M89 M92:M94 M97:M100 M102 M104 M106:M107 M110:M111 M113 M115:M116 M119 M122 M125 M128 M130 M133 M136:M137 M139 M142 M144 M146:M147 M149:M150 M154 M156 M158 M160 M163 M165 M167 M169:M18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1 D23 D25 D28:D29 D33:D34 D38 D40 D42:D44 D46:D47 D49 D51 D54 D56 D59 D61:D62 D65 D67 D69 D72 D74 D76 D78 D80:D81 D83:D84 D86:D87 D89 D92:D94 D97:D100 D102 D104 D106:D107 D110:D111 D113 D115:D116 D119 D122 D125 D128 D130 D133 D136:D137 D139 D142 D144 D146:D147 D149:D150 D154 D156 D158 D160 D163 D165 D167 D169:D18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1 F23 F25 F28:F29 F33:F34 F38 F40 F42:F44 F46:F47 F49 F51 F54 F56 F59 F61:F62 F65 F67 F69 F72 F74 F76 F78 F80:F81 F83:F84 F86:F87 F89 F92:F94 F97:F100 F102 F104 F106:F107 F110:F111 F113 F115:F116 F119 F122 F125 F128 F130 F133 F136:F137 F139 F142 F144 F146:F147 F149:F150 F154 F156 F158 F160 F163 F165 F167 F169:F181">
      <formula1>0</formula1>
      <formula2>999999999999999</formula2>
    </dataValidation>
    <dataValidation type="list" allowBlank="1" showInputMessage="1" showErrorMessage="1" sqref="L178 L17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81 L180">
      <formula1>"INR"</formula1>
    </dataValidation>
    <dataValidation allowBlank="1" showInputMessage="1" showErrorMessage="1" promptTitle="Itemcode/Make" prompt="Please enter text" sqref="C13:C181">
      <formula1>0</formula1>
      <formula2>0</formula2>
    </dataValidation>
    <dataValidation type="decimal" allowBlank="1" showInputMessage="1" showErrorMessage="1" errorTitle="Invalid Entry" error="Only Numeric Values are allowed. " sqref="A13:A18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2022-06-08T09:46:25Z</cp:lastPrinted>
  <dcterms:created xsi:type="dcterms:W3CDTF">2009-01-30T06:42:42Z</dcterms:created>
  <dcterms:modified xsi:type="dcterms:W3CDTF">2022-06-09T06:14:50Z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