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'BoQ1'!$A$1:$BC$145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<sst xmlns="http://schemas.openxmlformats.org/spreadsheetml/2006/main" count="684" uniqueCount="178">
  <si>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</si>
  <si>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</si>
  <si>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</si>
  <si>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</si>
  <si>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</si>
  <si>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</si>
  <si>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</si>
  <si>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</si>
  <si>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</si>
  <si>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</si>
  <si>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</si>
  <si>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</si>
  <si>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</si>
  <si>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</si>
  <si>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</si>
  <si>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</si>
  <si>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</si>
  <si>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</si>
  <si>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</si>
  <si>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</si>
  <si>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</si>
  <si>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</si>
  <si>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</si>
  <si>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</si>
  <si>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</si>
  <si>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</si>
  <si>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</si>
  <si>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</si>
  <si>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</si>
  <si>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</si>
  <si>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</si>
  <si>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</si>
  <si>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</si>
  <si>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</si>
  <si>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</si>
  <si>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</si>
  <si>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</si>
  <si>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</si>
  <si>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</si>
  <si>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</si>
  <si>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</si>
  <si>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</si>
  <si>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</si>
  <si>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</si>
  <si>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</si>
  <si>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</si>
  <si>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</si>
  <si>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</si>
  <si>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</si>
  <si>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</si>
  <si>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</si>
  <si>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</si>
  <si>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Nominal concrete 1:3:6 or richer mix (i/c equivalent design mix)</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</si>
  <si>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</si>
  <si>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</si>
  <si>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</si>
  <si>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</si>
  <si>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</si>
  <si>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Fixed to openings /wooden frames with rawl plugs screws etc.</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</si>
  <si>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</si>
  <si>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</si>
  <si>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</si>
  <si>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</si>
  <si>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</si>
  <si>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</si>
  <si>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</si>
  <si>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</si>
  <si>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</si>
  <si>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</si>
  <si>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</si>
  <si>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</si>
  <si>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Demolishing lime concrete manually/ by mechanical means and disposal of material within 50 metres lead as per direction of Engineer- in-charge.</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</si>
  <si>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</si>
  <si>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</si>
  <si>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</si>
  <si>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17/C/D1/2022-23</t>
  </si>
  <si>
    <t>Name of Work: Setting right of vacant house no. 1013, Type-I and providing &amp; fixing wire mesh door &amp; ventilator in occupied house no. 104, Type-I</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</si>
  <si>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</si>
  <si>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</si>
  <si>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</si>
  <si>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</si>
  <si>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</si>
  <si>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</si>
  <si>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</si>
  <si>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</si>
  <si>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superstructure above plinth level up to floor V level in all shapes and sizes in :</t>
  </si>
  <si>
    <t>Brick edging 7cm wide 11.4 cm deep to plinth protection with common burnt clay F.P.S. (non modular) bricks of class designation 7.5 including grouting with cement mortar 1:4 (1 cement : 4 fine sand).</t>
  </si>
  <si>
    <t>CLADDING WORK</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</si>
  <si>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</si>
  <si>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</si>
  <si>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</si>
  <si>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</si>
  <si>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</si>
  <si>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</si>
  <si>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</si>
  <si>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</si>
  <si>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</si>
  <si>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</si>
  <si>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</si>
  <si>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</si>
  <si>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</si>
  <si>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</si>
  <si>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</si>
  <si>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</si>
  <si>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</si>
  <si>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</si>
  <si>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</si>
  <si>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</si>
  <si>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</si>
  <si>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</si>
  <si>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</si>
  <si>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</si>
  <si>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</si>
  <si>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</si>
  <si>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</si>
  <si>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Providing &amp; fixing fly proof wire gauze to windows, clerestory windows &amp; doors with M.S. Flat 15x3 mm and nuts &amp; bolts complete.</t>
  </si>
  <si>
    <t>Stainless steel (grade 304) wire gauze of 0.5 mm dia wire and 1.4 mm aperture on both sides</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</si>
  <si>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</si>
  <si>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</si>
  <si>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</si>
  <si>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</si>
  <si>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</si>
  <si>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</si>
  <si>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</si>
  <si>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</si>
  <si>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</si>
  <si>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</si>
  <si>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</si>
  <si>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</si>
  <si>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</si>
  <si>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</si>
  <si>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</si>
  <si>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</si>
  <si>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</si>
  <si>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</si>
  <si>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Dismantling doors, windows and clerestory windows (steel or wood) shutter including chowkhats, architrave, holdfasts etc. complete and stacking within 50 metres lead :</t>
  </si>
  <si>
    <t>Dismantling barbed wire or flexible wire rope in fencing including making rolls and stacking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</si>
  <si>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</si>
  <si>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</si>
  <si>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</si>
  <si>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</si>
  <si>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</si>
  <si>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</si>
  <si>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</si>
  <si>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</si>
  <si>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</si>
  <si>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</si>
  <si>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making good the walls etc. concealed pipe, including painting with anti corrosive bitumastic paint, cutting chases and making good the wall :</t>
  </si>
  <si>
    <t>15 mm dia nominal bore</t>
  </si>
  <si>
    <t>Providing and fixing C.P. brass long body bib cock of approved quality conforming to IS standards and weighing not less than 690 gms.</t>
  </si>
  <si>
    <t>15 mm nominal bore</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</si>
  <si>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</si>
  <si>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</si>
  <si>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</si>
  <si>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</si>
  <si>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</si>
  <si>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</si>
  <si>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</si>
  <si>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</si>
  <si>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</si>
  <si>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</si>
  <si>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</si>
  <si>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</si>
  <si>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255 X 19 mm</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</si>
  <si>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</si>
  <si>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</si>
  <si>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</si>
  <si>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</si>
  <si>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</si>
  <si>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</si>
  <si>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</si>
  <si>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</si>
  <si>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aluminium sliding door bolts, ISI marked anodised (anodic coating not less than grade AC 10 as per IS : 1868), transparent or dyed to required colour or shade, with nuts and screws etc. complete :
200x10 mm</t>
  </si>
  <si>
    <t>Providing &amp; fiixing Ebco male Aluminium Hanlde and hook for window etc. power coated in required colour with necessary stainless steel screws etc. to the side hung window as per directions of the Engineer-ib-charge complete.</t>
  </si>
  <si>
    <t>Taking out existing wooden window/ventilator shutter, repair by cutting, painting etc. and refixing of repaired shutters to frames provided, including replacement of hinges with screws, etc. as required, all complete as per the direction of the Engineer-in-charge.</t>
  </si>
  <si>
    <t>Cum</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</si>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</sst>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4" fillId="0" borderId="0" xfId="56" applyNumberFormat="1" applyFont="1" applyFill="1" applyAlignment="1" applyProtection="1">
      <alignment vertical="top"/>
      <protection/>
    </xf>
    <xf numFmtId="0" fontId="58" fillId="0" borderId="14" xfId="0" applyFont="1" applyFill="1" applyBorder="1" applyAlignment="1">
      <alignment horizontal="right" vertical="top"/>
    </xf>
    <xf numFmtId="0" fontId="7" fillId="0" borderId="12"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7" fillId="0" borderId="18" xfId="59" applyNumberFormat="1" applyFont="1" applyFill="1" applyBorder="1" applyAlignment="1">
      <alignment horizontal="left" vertical="top"/>
      <protection/>
    </xf>
    <xf numFmtId="2" fontId="7" fillId="0" borderId="19" xfId="58" applyNumberFormat="1" applyFont="1" applyFill="1" applyBorder="1" applyAlignment="1">
      <alignment horizontal="right" vertical="top"/>
      <protection/>
    </xf>
    <xf numFmtId="2" fontId="19" fillId="0" borderId="15" xfId="59" applyNumberFormat="1" applyFont="1" applyFill="1" applyBorder="1" applyAlignment="1">
      <alignment vertical="top"/>
      <protection/>
    </xf>
    <xf numFmtId="2" fontId="14" fillId="0" borderId="20"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8" fillId="0" borderId="14" xfId="0" applyFont="1" applyFill="1" applyBorder="1" applyAlignment="1">
      <alignment horizontal="left" vertical="top"/>
    </xf>
    <xf numFmtId="0" fontId="58" fillId="0" borderId="14" xfId="0" applyFont="1" applyFill="1" applyBorder="1" applyAlignment="1">
      <alignment horizontal="justify" vertical="top" wrapText="1"/>
    </xf>
    <xf numFmtId="0" fontId="58" fillId="0" borderId="14" xfId="0" applyFont="1" applyFill="1" applyBorder="1" applyAlignment="1">
      <alignment horizontal="center" vertical="top" wrapText="1"/>
    </xf>
    <xf numFmtId="2" fontId="58" fillId="0" borderId="14" xfId="0" applyNumberFormat="1" applyFont="1" applyFill="1" applyBorder="1" applyAlignment="1">
      <alignment horizontal="left" vertical="top"/>
    </xf>
    <xf numFmtId="0" fontId="7" fillId="0" borderId="21" xfId="56" applyNumberFormat="1" applyFont="1" applyFill="1" applyBorder="1" applyAlignment="1">
      <alignment horizontal="center" vertical="top" wrapText="1"/>
      <protection/>
    </xf>
    <xf numFmtId="0" fontId="7" fillId="0" borderId="22" xfId="59" applyNumberFormat="1" applyFont="1" applyFill="1" applyBorder="1" applyAlignment="1">
      <alignment horizontal="left" vertical="top"/>
      <protection/>
    </xf>
    <xf numFmtId="0" fontId="15" fillId="0" borderId="23" xfId="56" applyNumberFormat="1" applyFont="1" applyFill="1" applyBorder="1" applyAlignment="1" applyProtection="1">
      <alignment vertical="top"/>
      <protection/>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15" fillId="0" borderId="24" xfId="59" applyNumberFormat="1" applyFont="1" applyFill="1" applyBorder="1" applyAlignment="1">
      <alignment vertical="top"/>
      <protection/>
    </xf>
    <xf numFmtId="0" fontId="4" fillId="0" borderId="24" xfId="56" applyNumberFormat="1" applyFont="1" applyFill="1" applyBorder="1" applyAlignment="1" applyProtection="1">
      <alignment vertical="top"/>
      <protection/>
    </xf>
    <xf numFmtId="0" fontId="12" fillId="0" borderId="24" xfId="59" applyNumberFormat="1" applyFont="1" applyFill="1" applyBorder="1" applyAlignment="1" applyProtection="1">
      <alignment vertical="center" wrapText="1"/>
      <protection locked="0"/>
    </xf>
    <xf numFmtId="0" fontId="12" fillId="0" borderId="24" xfId="66" applyNumberFormat="1" applyFont="1" applyFill="1" applyBorder="1" applyAlignment="1" applyProtection="1">
      <alignment vertical="center" wrapText="1"/>
      <protection locked="0"/>
    </xf>
    <xf numFmtId="0" fontId="16" fillId="0" borderId="24" xfId="59" applyNumberFormat="1" applyFont="1" applyFill="1" applyBorder="1" applyAlignment="1" applyProtection="1">
      <alignment vertical="center" wrapText="1"/>
      <protection/>
    </xf>
    <xf numFmtId="2" fontId="7" fillId="0" borderId="14" xfId="56" applyNumberFormat="1" applyFont="1" applyFill="1" applyBorder="1" applyAlignment="1" applyProtection="1">
      <alignment horizontal="right" vertical="top"/>
      <protection locked="0"/>
    </xf>
    <xf numFmtId="2" fontId="4" fillId="0" borderId="14" xfId="59" applyNumberFormat="1" applyFont="1" applyFill="1" applyBorder="1" applyAlignment="1">
      <alignment horizontal="right" vertical="top"/>
      <protection/>
    </xf>
    <xf numFmtId="2" fontId="4" fillId="0" borderId="14" xfId="56" applyNumberFormat="1" applyFont="1" applyFill="1" applyBorder="1" applyAlignment="1">
      <alignment horizontal="right" vertical="top"/>
      <protection/>
    </xf>
    <xf numFmtId="2" fontId="7" fillId="33" borderId="14" xfId="56" applyNumberFormat="1" applyFont="1" applyFill="1" applyBorder="1" applyAlignment="1" applyProtection="1">
      <alignment horizontal="right" vertical="top"/>
      <protection locked="0"/>
    </xf>
    <xf numFmtId="2" fontId="7" fillId="34" borderId="14" xfId="56" applyNumberFormat="1" applyFont="1" applyFill="1" applyBorder="1" applyAlignment="1" applyProtection="1">
      <alignment horizontal="right" vertical="top"/>
      <protection locked="0"/>
    </xf>
    <xf numFmtId="2" fontId="7" fillId="34" borderId="14" xfId="56" applyNumberFormat="1" applyFont="1" applyFill="1" applyBorder="1" applyAlignment="1" applyProtection="1">
      <alignment horizontal="right" vertical="top" wrapText="1"/>
      <protection locked="0"/>
    </xf>
    <xf numFmtId="2" fontId="7" fillId="0" borderId="14" xfId="59" applyNumberFormat="1" applyFont="1" applyFill="1" applyBorder="1" applyAlignment="1">
      <alignment horizontal="right" vertical="top"/>
      <protection/>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4" fillId="0" borderId="14" xfId="56" applyNumberFormat="1" applyFont="1" applyFill="1" applyBorder="1" applyAlignment="1">
      <alignment vertical="top"/>
      <protection/>
    </xf>
    <xf numFmtId="0" fontId="58" fillId="0" borderId="25" xfId="0" applyFont="1" applyFill="1" applyBorder="1" applyAlignment="1">
      <alignment horizontal="justify" vertical="top" wrapText="1"/>
    </xf>
    <xf numFmtId="2" fontId="58" fillId="0" borderId="14" xfId="0" applyNumberFormat="1" applyFont="1" applyFill="1" applyBorder="1" applyAlignment="1">
      <alignment horizontal="right" vertical="top"/>
    </xf>
    <xf numFmtId="0" fontId="4" fillId="0" borderId="0" xfId="56" applyNumberFormat="1" applyFont="1" applyFill="1" applyAlignment="1">
      <alignment vertical="top" wrapText="1"/>
      <protection/>
    </xf>
    <xf numFmtId="0" fontId="7" fillId="0" borderId="14" xfId="56" applyNumberFormat="1" applyFont="1" applyFill="1" applyBorder="1" applyAlignment="1" applyProtection="1">
      <alignment horizontal="center" vertical="top"/>
      <protection/>
    </xf>
    <xf numFmtId="0" fontId="7" fillId="34" borderId="14"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45"/>
  <sheetViews>
    <sheetView showGridLines="0" view="pageBreakPreview" zoomScale="70" zoomScaleNormal="85" zoomScaleSheetLayoutView="70" zoomScalePageLayoutView="0" workbookViewId="0" topLeftCell="A142">
      <selection activeCell="BA154" sqref="BA154"/>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9" t="s">
        <v>42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75" customHeight="1">
      <c r="A5" s="69" t="s">
        <v>76</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75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72" customHeight="1">
      <c r="A8" s="11" t="s">
        <v>39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71" t="s">
        <v>49</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40">
        <v>2</v>
      </c>
      <c r="C12" s="26">
        <v>3</v>
      </c>
      <c r="D12" s="28">
        <v>4</v>
      </c>
      <c r="E12" s="28">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8">
        <v>7</v>
      </c>
      <c r="BB12" s="29">
        <v>54</v>
      </c>
      <c r="BC12" s="16">
        <v>8</v>
      </c>
      <c r="IE12" s="18"/>
      <c r="IF12" s="18"/>
      <c r="IG12" s="18"/>
      <c r="IH12" s="18"/>
      <c r="II12" s="18"/>
    </row>
    <row r="13" spans="1:243" s="21" customFormat="1" ht="24.75" customHeight="1">
      <c r="A13" s="36">
        <v>1</v>
      </c>
      <c r="B13" s="62" t="s">
        <v>77</v>
      </c>
      <c r="C13" s="25"/>
      <c r="D13" s="65"/>
      <c r="E13" s="65"/>
      <c r="F13" s="65"/>
      <c r="G13" s="65"/>
      <c r="H13" s="65"/>
      <c r="I13" s="65"/>
      <c r="J13" s="65"/>
      <c r="K13" s="65"/>
      <c r="L13" s="65"/>
      <c r="M13" s="65"/>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IA13" s="21">
        <v>1</v>
      </c>
      <c r="IB13" s="21" t="s">
        <v>77</v>
      </c>
      <c r="IE13" s="22"/>
      <c r="IF13" s="22"/>
      <c r="IG13" s="22"/>
      <c r="IH13" s="22"/>
      <c r="II13" s="22"/>
    </row>
    <row r="14" spans="1:243" s="21" customFormat="1" ht="157.5">
      <c r="A14" s="36">
        <v>1.01</v>
      </c>
      <c r="B14" s="37" t="s">
        <v>78</v>
      </c>
      <c r="C14" s="25"/>
      <c r="D14" s="65"/>
      <c r="E14" s="65"/>
      <c r="F14" s="65"/>
      <c r="G14" s="65"/>
      <c r="H14" s="65"/>
      <c r="I14" s="65"/>
      <c r="J14" s="65"/>
      <c r="K14" s="65"/>
      <c r="L14" s="65"/>
      <c r="M14" s="65"/>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IA14" s="21">
        <v>1.01</v>
      </c>
      <c r="IB14" s="21" t="s">
        <v>78</v>
      </c>
      <c r="IE14" s="22"/>
      <c r="IF14" s="22"/>
      <c r="IG14" s="22"/>
      <c r="IH14" s="22"/>
      <c r="II14" s="22"/>
    </row>
    <row r="15" spans="1:243" s="21" customFormat="1" ht="28.5">
      <c r="A15" s="36">
        <v>1.02</v>
      </c>
      <c r="B15" s="37" t="s">
        <v>79</v>
      </c>
      <c r="C15" s="25"/>
      <c r="D15" s="25">
        <v>1</v>
      </c>
      <c r="E15" s="38" t="s">
        <v>47</v>
      </c>
      <c r="F15" s="63">
        <v>78.83</v>
      </c>
      <c r="G15" s="51"/>
      <c r="H15" s="51"/>
      <c r="I15" s="52" t="s">
        <v>33</v>
      </c>
      <c r="J15" s="53">
        <f>IF(I15="Less(-)",-1,1)</f>
        <v>1</v>
      </c>
      <c r="K15" s="51" t="s">
        <v>34</v>
      </c>
      <c r="L15" s="51" t="s">
        <v>4</v>
      </c>
      <c r="M15" s="54"/>
      <c r="N15" s="55"/>
      <c r="O15" s="55"/>
      <c r="P15" s="56"/>
      <c r="Q15" s="55"/>
      <c r="R15" s="55"/>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7">
        <f>total_amount_ba($B$2,$D$2,D15,F15,J15,K15,M15)</f>
        <v>78.83</v>
      </c>
      <c r="BB15" s="31">
        <f>BA15+SUM(N15:AZ15)</f>
        <v>78.83</v>
      </c>
      <c r="BC15" s="35" t="str">
        <f>SpellNumber(L15,BB15)</f>
        <v>INR  Seventy Eight and Paise Eighty Three Only</v>
      </c>
      <c r="IA15" s="21">
        <v>1.02</v>
      </c>
      <c r="IB15" s="21" t="s">
        <v>79</v>
      </c>
      <c r="ID15" s="21">
        <v>1</v>
      </c>
      <c r="IE15" s="22" t="s">
        <v>47</v>
      </c>
      <c r="IF15" s="22"/>
      <c r="IG15" s="22"/>
      <c r="IH15" s="22"/>
      <c r="II15" s="22"/>
    </row>
    <row r="16" spans="1:243" s="21" customFormat="1" ht="15.75">
      <c r="A16" s="36">
        <v>2</v>
      </c>
      <c r="B16" s="37" t="s">
        <v>80</v>
      </c>
      <c r="C16" s="25"/>
      <c r="D16" s="65"/>
      <c r="E16" s="65"/>
      <c r="F16" s="65"/>
      <c r="G16" s="65"/>
      <c r="H16" s="65"/>
      <c r="I16" s="65"/>
      <c r="J16" s="65"/>
      <c r="K16" s="65"/>
      <c r="L16" s="65"/>
      <c r="M16" s="65"/>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21">
        <v>2</v>
      </c>
      <c r="IB16" s="21" t="s">
        <v>80</v>
      </c>
      <c r="IE16" s="22"/>
      <c r="IF16" s="22"/>
      <c r="IG16" s="22"/>
      <c r="IH16" s="22"/>
      <c r="II16" s="22"/>
    </row>
    <row r="17" spans="1:243" s="21" customFormat="1" ht="78.75">
      <c r="A17" s="36">
        <v>2.01</v>
      </c>
      <c r="B17" s="37" t="s">
        <v>81</v>
      </c>
      <c r="C17" s="25"/>
      <c r="D17" s="65"/>
      <c r="E17" s="65"/>
      <c r="F17" s="65"/>
      <c r="G17" s="65"/>
      <c r="H17" s="65"/>
      <c r="I17" s="65"/>
      <c r="J17" s="65"/>
      <c r="K17" s="65"/>
      <c r="L17" s="65"/>
      <c r="M17" s="65"/>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IA17" s="21">
        <v>2.01</v>
      </c>
      <c r="IB17" s="21" t="s">
        <v>81</v>
      </c>
      <c r="IE17" s="22"/>
      <c r="IF17" s="22"/>
      <c r="IG17" s="22"/>
      <c r="IH17" s="22"/>
      <c r="II17" s="22"/>
    </row>
    <row r="18" spans="1:243" s="21" customFormat="1" ht="64.5" customHeight="1">
      <c r="A18" s="36">
        <v>2.02</v>
      </c>
      <c r="B18" s="37" t="s">
        <v>82</v>
      </c>
      <c r="C18" s="25"/>
      <c r="D18" s="25">
        <v>0.35</v>
      </c>
      <c r="E18" s="38" t="s">
        <v>46</v>
      </c>
      <c r="F18" s="63">
        <v>6457.83</v>
      </c>
      <c r="G18" s="51"/>
      <c r="H18" s="51"/>
      <c r="I18" s="52" t="s">
        <v>33</v>
      </c>
      <c r="J18" s="53">
        <f aca="true" t="shared" si="0" ref="J18:J23">IF(I18="Less(-)",-1,1)</f>
        <v>1</v>
      </c>
      <c r="K18" s="51" t="s">
        <v>34</v>
      </c>
      <c r="L18" s="51" t="s">
        <v>4</v>
      </c>
      <c r="M18" s="54"/>
      <c r="N18" s="55"/>
      <c r="O18" s="55"/>
      <c r="P18" s="56"/>
      <c r="Q18" s="55"/>
      <c r="R18" s="55"/>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7">
        <f aca="true" t="shared" si="1" ref="BA18:BA23">total_amount_ba($B$2,$D$2,D18,F18,J18,K18,M18)</f>
        <v>2260.24</v>
      </c>
      <c r="BB18" s="31">
        <f aca="true" t="shared" si="2" ref="BB18:BB23">BA18+SUM(N18:AZ18)</f>
        <v>2260.24</v>
      </c>
      <c r="BC18" s="35" t="str">
        <f aca="true" t="shared" si="3" ref="BC18:BC23">SpellNumber(L18,BB18)</f>
        <v>INR  Two Thousand Two Hundred &amp; Sixty  and Paise Twenty Four Only</v>
      </c>
      <c r="IA18" s="21">
        <v>2.02</v>
      </c>
      <c r="IB18" s="21" t="s">
        <v>82</v>
      </c>
      <c r="ID18" s="21">
        <v>0.35</v>
      </c>
      <c r="IE18" s="22" t="s">
        <v>46</v>
      </c>
      <c r="IF18" s="22"/>
      <c r="IG18" s="22"/>
      <c r="IH18" s="22"/>
      <c r="II18" s="22"/>
    </row>
    <row r="19" spans="1:243" s="21" customFormat="1" ht="29.25" customHeight="1">
      <c r="A19" s="36">
        <v>2.03</v>
      </c>
      <c r="B19" s="37" t="s">
        <v>83</v>
      </c>
      <c r="C19" s="25"/>
      <c r="D19" s="25">
        <v>7.5</v>
      </c>
      <c r="E19" s="38" t="s">
        <v>43</v>
      </c>
      <c r="F19" s="63">
        <v>597.68</v>
      </c>
      <c r="G19" s="51"/>
      <c r="H19" s="51"/>
      <c r="I19" s="52" t="s">
        <v>33</v>
      </c>
      <c r="J19" s="53">
        <f t="shared" si="0"/>
        <v>1</v>
      </c>
      <c r="K19" s="51" t="s">
        <v>34</v>
      </c>
      <c r="L19" s="51" t="s">
        <v>4</v>
      </c>
      <c r="M19" s="54"/>
      <c r="N19" s="55"/>
      <c r="O19" s="55"/>
      <c r="P19" s="56"/>
      <c r="Q19" s="55"/>
      <c r="R19" s="55"/>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7">
        <f t="shared" si="1"/>
        <v>4482.6</v>
      </c>
      <c r="BB19" s="31">
        <f t="shared" si="2"/>
        <v>4482.6</v>
      </c>
      <c r="BC19" s="35" t="str">
        <f t="shared" si="3"/>
        <v>INR  Four Thousand Four Hundred &amp; Eighty Two  and Paise Sixty Only</v>
      </c>
      <c r="IA19" s="21">
        <v>2.03</v>
      </c>
      <c r="IB19" s="21" t="s">
        <v>83</v>
      </c>
      <c r="ID19" s="21">
        <v>7.5</v>
      </c>
      <c r="IE19" s="22" t="s">
        <v>43</v>
      </c>
      <c r="IF19" s="22"/>
      <c r="IG19" s="22"/>
      <c r="IH19" s="22"/>
      <c r="II19" s="22"/>
    </row>
    <row r="20" spans="1:243" s="21" customFormat="1" ht="33" customHeight="1">
      <c r="A20" s="36">
        <v>3</v>
      </c>
      <c r="B20" s="37" t="s">
        <v>84</v>
      </c>
      <c r="C20" s="25"/>
      <c r="D20" s="65"/>
      <c r="E20" s="65"/>
      <c r="F20" s="65"/>
      <c r="G20" s="65"/>
      <c r="H20" s="65"/>
      <c r="I20" s="65"/>
      <c r="J20" s="65"/>
      <c r="K20" s="65"/>
      <c r="L20" s="65"/>
      <c r="M20" s="65"/>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A20" s="21">
        <v>3</v>
      </c>
      <c r="IB20" s="21" t="s">
        <v>84</v>
      </c>
      <c r="IE20" s="22"/>
      <c r="IF20" s="22"/>
      <c r="IG20" s="22"/>
      <c r="IH20" s="22"/>
      <c r="II20" s="22"/>
    </row>
    <row r="21" spans="1:243" s="21" customFormat="1" ht="34.5" customHeight="1">
      <c r="A21" s="36">
        <v>3.01</v>
      </c>
      <c r="B21" s="37" t="s">
        <v>85</v>
      </c>
      <c r="C21" s="25"/>
      <c r="D21" s="65"/>
      <c r="E21" s="65"/>
      <c r="F21" s="65"/>
      <c r="G21" s="65"/>
      <c r="H21" s="65"/>
      <c r="I21" s="65"/>
      <c r="J21" s="65"/>
      <c r="K21" s="65"/>
      <c r="L21" s="65"/>
      <c r="M21" s="65"/>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IA21" s="21">
        <v>3.01</v>
      </c>
      <c r="IB21" s="21" t="s">
        <v>85</v>
      </c>
      <c r="IE21" s="22"/>
      <c r="IF21" s="22"/>
      <c r="IG21" s="22"/>
      <c r="IH21" s="22"/>
      <c r="II21" s="22"/>
    </row>
    <row r="22" spans="1:243" s="21" customFormat="1" ht="18" customHeight="1">
      <c r="A22" s="36">
        <v>3.02</v>
      </c>
      <c r="B22" s="37" t="s">
        <v>54</v>
      </c>
      <c r="C22" s="25"/>
      <c r="D22" s="25">
        <v>0.15</v>
      </c>
      <c r="E22" s="38" t="s">
        <v>46</v>
      </c>
      <c r="F22" s="63">
        <v>7267.3</v>
      </c>
      <c r="G22" s="51"/>
      <c r="H22" s="51"/>
      <c r="I22" s="52" t="s">
        <v>33</v>
      </c>
      <c r="J22" s="53">
        <f t="shared" si="0"/>
        <v>1</v>
      </c>
      <c r="K22" s="51" t="s">
        <v>34</v>
      </c>
      <c r="L22" s="51" t="s">
        <v>4</v>
      </c>
      <c r="M22" s="54"/>
      <c r="N22" s="55"/>
      <c r="O22" s="55"/>
      <c r="P22" s="56"/>
      <c r="Q22" s="55"/>
      <c r="R22" s="55"/>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7">
        <f t="shared" si="1"/>
        <v>1090.1</v>
      </c>
      <c r="BB22" s="31">
        <f t="shared" si="2"/>
        <v>1090.1</v>
      </c>
      <c r="BC22" s="35" t="str">
        <f t="shared" si="3"/>
        <v>INR  One Thousand  &amp;Ninety  and Paise Ten Only</v>
      </c>
      <c r="IA22" s="21">
        <v>3.02</v>
      </c>
      <c r="IB22" s="21" t="s">
        <v>54</v>
      </c>
      <c r="ID22" s="21">
        <v>0.15</v>
      </c>
      <c r="IE22" s="22" t="s">
        <v>46</v>
      </c>
      <c r="IF22" s="22"/>
      <c r="IG22" s="22"/>
      <c r="IH22" s="22"/>
      <c r="II22" s="22"/>
    </row>
    <row r="23" spans="1:243" s="21" customFormat="1" ht="30.75" customHeight="1">
      <c r="A23" s="36">
        <v>3.03</v>
      </c>
      <c r="B23" s="37" t="s">
        <v>86</v>
      </c>
      <c r="C23" s="25"/>
      <c r="D23" s="25">
        <v>11.5</v>
      </c>
      <c r="E23" s="38" t="s">
        <v>44</v>
      </c>
      <c r="F23" s="63">
        <v>48.93</v>
      </c>
      <c r="G23" s="51"/>
      <c r="H23" s="51"/>
      <c r="I23" s="52" t="s">
        <v>33</v>
      </c>
      <c r="J23" s="53">
        <f t="shared" si="0"/>
        <v>1</v>
      </c>
      <c r="K23" s="51" t="s">
        <v>34</v>
      </c>
      <c r="L23" s="51" t="s">
        <v>4</v>
      </c>
      <c r="M23" s="54"/>
      <c r="N23" s="55"/>
      <c r="O23" s="55"/>
      <c r="P23" s="56"/>
      <c r="Q23" s="55"/>
      <c r="R23" s="55"/>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7">
        <f t="shared" si="1"/>
        <v>562.7</v>
      </c>
      <c r="BB23" s="31">
        <f t="shared" si="2"/>
        <v>562.7</v>
      </c>
      <c r="BC23" s="35" t="str">
        <f t="shared" si="3"/>
        <v>INR  Five Hundred &amp; Sixty Two  and Paise Seventy Only</v>
      </c>
      <c r="IA23" s="21">
        <v>3.03</v>
      </c>
      <c r="IB23" s="21" t="s">
        <v>86</v>
      </c>
      <c r="ID23" s="21">
        <v>11.5</v>
      </c>
      <c r="IE23" s="22" t="s">
        <v>44</v>
      </c>
      <c r="IF23" s="22"/>
      <c r="IG23" s="22"/>
      <c r="IH23" s="22"/>
      <c r="II23" s="22"/>
    </row>
    <row r="24" spans="1:243" s="21" customFormat="1" ht="18" customHeight="1">
      <c r="A24" s="36">
        <v>4</v>
      </c>
      <c r="B24" s="37" t="s">
        <v>87</v>
      </c>
      <c r="C24" s="25"/>
      <c r="D24" s="65"/>
      <c r="E24" s="65"/>
      <c r="F24" s="65"/>
      <c r="G24" s="65"/>
      <c r="H24" s="65"/>
      <c r="I24" s="65"/>
      <c r="J24" s="65"/>
      <c r="K24" s="65"/>
      <c r="L24" s="65"/>
      <c r="M24" s="65"/>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IA24" s="21">
        <v>4</v>
      </c>
      <c r="IB24" s="21" t="s">
        <v>87</v>
      </c>
      <c r="IE24" s="22"/>
      <c r="IF24" s="22"/>
      <c r="IG24" s="22"/>
      <c r="IH24" s="22"/>
      <c r="II24" s="22"/>
    </row>
    <row r="25" spans="1:243" s="21" customFormat="1" ht="31.5" customHeight="1">
      <c r="A25" s="36">
        <v>4.01</v>
      </c>
      <c r="B25" s="37" t="s">
        <v>55</v>
      </c>
      <c r="C25" s="25"/>
      <c r="D25" s="25">
        <v>7.5</v>
      </c>
      <c r="E25" s="38" t="s">
        <v>43</v>
      </c>
      <c r="F25" s="63">
        <v>932.44</v>
      </c>
      <c r="G25" s="51"/>
      <c r="H25" s="51"/>
      <c r="I25" s="52" t="s">
        <v>33</v>
      </c>
      <c r="J25" s="53">
        <f aca="true" t="shared" si="4" ref="J25:J87">IF(I25="Less(-)",-1,1)</f>
        <v>1</v>
      </c>
      <c r="K25" s="51" t="s">
        <v>34</v>
      </c>
      <c r="L25" s="51" t="s">
        <v>4</v>
      </c>
      <c r="M25" s="54"/>
      <c r="N25" s="55"/>
      <c r="O25" s="55"/>
      <c r="P25" s="56"/>
      <c r="Q25" s="55"/>
      <c r="R25" s="55"/>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7">
        <f aca="true" t="shared" si="5" ref="BA25:BA87">total_amount_ba($B$2,$D$2,D25,F25,J25,K25,M25)</f>
        <v>6993.3</v>
      </c>
      <c r="BB25" s="31">
        <f aca="true" t="shared" si="6" ref="BB25:BB87">BA25+SUM(N25:AZ25)</f>
        <v>6993.3</v>
      </c>
      <c r="BC25" s="35" t="str">
        <f aca="true" t="shared" si="7" ref="BC25:BC87">SpellNumber(L25,BB25)</f>
        <v>INR  Six Thousand Nine Hundred &amp; Ninety Three  and Paise Thirty Only</v>
      </c>
      <c r="IA25" s="21">
        <v>4.01</v>
      </c>
      <c r="IB25" s="21" t="s">
        <v>55</v>
      </c>
      <c r="ID25" s="21">
        <v>7.5</v>
      </c>
      <c r="IE25" s="22" t="s">
        <v>43</v>
      </c>
      <c r="IF25" s="22"/>
      <c r="IG25" s="22"/>
      <c r="IH25" s="22"/>
      <c r="II25" s="22"/>
    </row>
    <row r="26" spans="1:243" s="21" customFormat="1" ht="31.5" customHeight="1">
      <c r="A26" s="36">
        <v>5</v>
      </c>
      <c r="B26" s="37" t="s">
        <v>88</v>
      </c>
      <c r="C26" s="25"/>
      <c r="D26" s="65"/>
      <c r="E26" s="65"/>
      <c r="F26" s="65"/>
      <c r="G26" s="65"/>
      <c r="H26" s="65"/>
      <c r="I26" s="65"/>
      <c r="J26" s="65"/>
      <c r="K26" s="65"/>
      <c r="L26" s="65"/>
      <c r="M26" s="65"/>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IA26" s="21">
        <v>5</v>
      </c>
      <c r="IB26" s="21" t="s">
        <v>88</v>
      </c>
      <c r="IE26" s="22"/>
      <c r="IF26" s="22"/>
      <c r="IG26" s="22"/>
      <c r="IH26" s="22"/>
      <c r="II26" s="22"/>
    </row>
    <row r="27" spans="1:243" s="21" customFormat="1" ht="31.5" customHeight="1">
      <c r="A27" s="36">
        <v>5.01</v>
      </c>
      <c r="B27" s="37" t="s">
        <v>89</v>
      </c>
      <c r="C27" s="25"/>
      <c r="D27" s="65"/>
      <c r="E27" s="65"/>
      <c r="F27" s="65"/>
      <c r="G27" s="65"/>
      <c r="H27" s="65"/>
      <c r="I27" s="65"/>
      <c r="J27" s="65"/>
      <c r="K27" s="65"/>
      <c r="L27" s="65"/>
      <c r="M27" s="65"/>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IA27" s="21">
        <v>5.01</v>
      </c>
      <c r="IB27" s="21" t="s">
        <v>89</v>
      </c>
      <c r="IE27" s="22"/>
      <c r="IF27" s="22"/>
      <c r="IG27" s="22"/>
      <c r="IH27" s="22"/>
      <c r="II27" s="22"/>
    </row>
    <row r="28" spans="1:243" s="21" customFormat="1" ht="33" customHeight="1">
      <c r="A28" s="36">
        <v>5.02</v>
      </c>
      <c r="B28" s="37" t="s">
        <v>56</v>
      </c>
      <c r="C28" s="25"/>
      <c r="D28" s="25">
        <v>0.04</v>
      </c>
      <c r="E28" s="38" t="s">
        <v>46</v>
      </c>
      <c r="F28" s="63">
        <v>93573.74</v>
      </c>
      <c r="G28" s="51"/>
      <c r="H28" s="51"/>
      <c r="I28" s="52" t="s">
        <v>33</v>
      </c>
      <c r="J28" s="53">
        <f t="shared" si="4"/>
        <v>1</v>
      </c>
      <c r="K28" s="51" t="s">
        <v>34</v>
      </c>
      <c r="L28" s="51" t="s">
        <v>4</v>
      </c>
      <c r="M28" s="54"/>
      <c r="N28" s="55"/>
      <c r="O28" s="55"/>
      <c r="P28" s="56"/>
      <c r="Q28" s="55"/>
      <c r="R28" s="55"/>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7">
        <f t="shared" si="5"/>
        <v>3742.95</v>
      </c>
      <c r="BB28" s="31">
        <f t="shared" si="6"/>
        <v>3742.95</v>
      </c>
      <c r="BC28" s="35" t="str">
        <f t="shared" si="7"/>
        <v>INR  Three Thousand Seven Hundred &amp; Forty Two  and Paise Ninety Five Only</v>
      </c>
      <c r="IA28" s="21">
        <v>5.02</v>
      </c>
      <c r="IB28" s="21" t="s">
        <v>56</v>
      </c>
      <c r="ID28" s="21">
        <v>0.04</v>
      </c>
      <c r="IE28" s="22" t="s">
        <v>46</v>
      </c>
      <c r="IF28" s="22"/>
      <c r="IG28" s="22"/>
      <c r="IH28" s="22"/>
      <c r="II28" s="22"/>
    </row>
    <row r="29" spans="1:243" s="21" customFormat="1" ht="31.5" customHeight="1">
      <c r="A29" s="39">
        <v>5.03</v>
      </c>
      <c r="B29" s="37" t="s">
        <v>90</v>
      </c>
      <c r="C29" s="25"/>
      <c r="D29" s="65"/>
      <c r="E29" s="65"/>
      <c r="F29" s="65"/>
      <c r="G29" s="65"/>
      <c r="H29" s="65"/>
      <c r="I29" s="65"/>
      <c r="J29" s="65"/>
      <c r="K29" s="65"/>
      <c r="L29" s="65"/>
      <c r="M29" s="65"/>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IA29" s="21">
        <v>5.03</v>
      </c>
      <c r="IB29" s="21" t="s">
        <v>90</v>
      </c>
      <c r="IE29" s="22"/>
      <c r="IF29" s="22"/>
      <c r="IG29" s="22"/>
      <c r="IH29" s="22"/>
      <c r="II29" s="22"/>
    </row>
    <row r="30" spans="1:243" s="21" customFormat="1" ht="31.5" customHeight="1">
      <c r="A30" s="36">
        <v>5.04</v>
      </c>
      <c r="B30" s="37" t="s">
        <v>58</v>
      </c>
      <c r="C30" s="25"/>
      <c r="D30" s="25">
        <v>6</v>
      </c>
      <c r="E30" s="38" t="s">
        <v>53</v>
      </c>
      <c r="F30" s="63">
        <v>173.35</v>
      </c>
      <c r="G30" s="51"/>
      <c r="H30" s="51"/>
      <c r="I30" s="52" t="s">
        <v>33</v>
      </c>
      <c r="J30" s="53">
        <f t="shared" si="4"/>
        <v>1</v>
      </c>
      <c r="K30" s="51" t="s">
        <v>34</v>
      </c>
      <c r="L30" s="51" t="s">
        <v>4</v>
      </c>
      <c r="M30" s="54"/>
      <c r="N30" s="55"/>
      <c r="O30" s="55"/>
      <c r="P30" s="56"/>
      <c r="Q30" s="55"/>
      <c r="R30" s="55"/>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7">
        <f t="shared" si="5"/>
        <v>1040.1</v>
      </c>
      <c r="BB30" s="31">
        <f t="shared" si="6"/>
        <v>1040.1</v>
      </c>
      <c r="BC30" s="35" t="str">
        <f t="shared" si="7"/>
        <v>INR  One Thousand  &amp;Forty  and Paise Ten Only</v>
      </c>
      <c r="IA30" s="21">
        <v>5.04</v>
      </c>
      <c r="IB30" s="21" t="s">
        <v>58</v>
      </c>
      <c r="ID30" s="21">
        <v>6</v>
      </c>
      <c r="IE30" s="22" t="s">
        <v>53</v>
      </c>
      <c r="IF30" s="22"/>
      <c r="IG30" s="22"/>
      <c r="IH30" s="22"/>
      <c r="II30" s="22"/>
    </row>
    <row r="31" spans="1:243" s="21" customFormat="1" ht="31.5" customHeight="1">
      <c r="A31" s="36">
        <v>5.05</v>
      </c>
      <c r="B31" s="37" t="s">
        <v>91</v>
      </c>
      <c r="C31" s="25"/>
      <c r="D31" s="65"/>
      <c r="E31" s="65"/>
      <c r="F31" s="65"/>
      <c r="G31" s="65"/>
      <c r="H31" s="65"/>
      <c r="I31" s="65"/>
      <c r="J31" s="65"/>
      <c r="K31" s="65"/>
      <c r="L31" s="65"/>
      <c r="M31" s="65"/>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IA31" s="21">
        <v>5.05</v>
      </c>
      <c r="IB31" s="21" t="s">
        <v>91</v>
      </c>
      <c r="IE31" s="22"/>
      <c r="IF31" s="22"/>
      <c r="IG31" s="22"/>
      <c r="IH31" s="22"/>
      <c r="II31" s="22"/>
    </row>
    <row r="32" spans="1:243" s="21" customFormat="1" ht="31.5" customHeight="1">
      <c r="A32" s="36">
        <v>5.06</v>
      </c>
      <c r="B32" s="37" t="s">
        <v>92</v>
      </c>
      <c r="C32" s="25"/>
      <c r="D32" s="25">
        <v>2</v>
      </c>
      <c r="E32" s="38" t="s">
        <v>47</v>
      </c>
      <c r="F32" s="63">
        <v>145.46</v>
      </c>
      <c r="G32" s="51"/>
      <c r="H32" s="51"/>
      <c r="I32" s="52" t="s">
        <v>33</v>
      </c>
      <c r="J32" s="53">
        <f t="shared" si="4"/>
        <v>1</v>
      </c>
      <c r="K32" s="51" t="s">
        <v>34</v>
      </c>
      <c r="L32" s="51" t="s">
        <v>4</v>
      </c>
      <c r="M32" s="54"/>
      <c r="N32" s="55"/>
      <c r="O32" s="55"/>
      <c r="P32" s="56"/>
      <c r="Q32" s="55"/>
      <c r="R32" s="55"/>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7">
        <f t="shared" si="5"/>
        <v>290.92</v>
      </c>
      <c r="BB32" s="31">
        <f t="shared" si="6"/>
        <v>290.92</v>
      </c>
      <c r="BC32" s="35" t="str">
        <f t="shared" si="7"/>
        <v>INR  Two Hundred &amp; Ninety  and Paise Ninety Two Only</v>
      </c>
      <c r="IA32" s="21">
        <v>5.06</v>
      </c>
      <c r="IB32" s="21" t="s">
        <v>92</v>
      </c>
      <c r="ID32" s="21">
        <v>2</v>
      </c>
      <c r="IE32" s="22" t="s">
        <v>47</v>
      </c>
      <c r="IF32" s="22"/>
      <c r="IG32" s="22"/>
      <c r="IH32" s="22"/>
      <c r="II32" s="22"/>
    </row>
    <row r="33" spans="1:243" s="21" customFormat="1" ht="50.25" customHeight="1">
      <c r="A33" s="36">
        <v>5.07</v>
      </c>
      <c r="B33" s="37" t="s">
        <v>93</v>
      </c>
      <c r="C33" s="25"/>
      <c r="D33" s="65"/>
      <c r="E33" s="65"/>
      <c r="F33" s="65"/>
      <c r="G33" s="65"/>
      <c r="H33" s="65"/>
      <c r="I33" s="65"/>
      <c r="J33" s="65"/>
      <c r="K33" s="65"/>
      <c r="L33" s="65"/>
      <c r="M33" s="65"/>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IA33" s="21">
        <v>5.07</v>
      </c>
      <c r="IB33" s="21" t="s">
        <v>93</v>
      </c>
      <c r="IE33" s="22"/>
      <c r="IF33" s="22"/>
      <c r="IG33" s="22"/>
      <c r="IH33" s="22"/>
      <c r="II33" s="22"/>
    </row>
    <row r="34" spans="1:243" s="21" customFormat="1" ht="31.5" customHeight="1">
      <c r="A34" s="36">
        <v>5.08</v>
      </c>
      <c r="B34" s="37" t="s">
        <v>94</v>
      </c>
      <c r="C34" s="25"/>
      <c r="D34" s="25">
        <v>1</v>
      </c>
      <c r="E34" s="38" t="s">
        <v>47</v>
      </c>
      <c r="F34" s="63">
        <v>53.53</v>
      </c>
      <c r="G34" s="51"/>
      <c r="H34" s="51"/>
      <c r="I34" s="52" t="s">
        <v>33</v>
      </c>
      <c r="J34" s="53">
        <f t="shared" si="4"/>
        <v>1</v>
      </c>
      <c r="K34" s="51" t="s">
        <v>34</v>
      </c>
      <c r="L34" s="51" t="s">
        <v>4</v>
      </c>
      <c r="M34" s="54"/>
      <c r="N34" s="55"/>
      <c r="O34" s="55"/>
      <c r="P34" s="56"/>
      <c r="Q34" s="55"/>
      <c r="R34" s="55"/>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7">
        <f t="shared" si="5"/>
        <v>53.53</v>
      </c>
      <c r="BB34" s="31">
        <f t="shared" si="6"/>
        <v>53.53</v>
      </c>
      <c r="BC34" s="35" t="str">
        <f t="shared" si="7"/>
        <v>INR  Fifty Three and Paise Fifty Three Only</v>
      </c>
      <c r="IA34" s="21">
        <v>5.08</v>
      </c>
      <c r="IB34" s="21" t="s">
        <v>94</v>
      </c>
      <c r="ID34" s="21">
        <v>1</v>
      </c>
      <c r="IE34" s="22" t="s">
        <v>47</v>
      </c>
      <c r="IF34" s="22"/>
      <c r="IG34" s="22"/>
      <c r="IH34" s="22"/>
      <c r="II34" s="22"/>
    </row>
    <row r="35" spans="1:243" s="21" customFormat="1" ht="31.5" customHeight="1">
      <c r="A35" s="36">
        <v>5.09</v>
      </c>
      <c r="B35" s="37" t="s">
        <v>59</v>
      </c>
      <c r="C35" s="25"/>
      <c r="D35" s="25">
        <v>1</v>
      </c>
      <c r="E35" s="38" t="s">
        <v>47</v>
      </c>
      <c r="F35" s="63">
        <v>46.51</v>
      </c>
      <c r="G35" s="51"/>
      <c r="H35" s="51"/>
      <c r="I35" s="52" t="s">
        <v>33</v>
      </c>
      <c r="J35" s="53">
        <f t="shared" si="4"/>
        <v>1</v>
      </c>
      <c r="K35" s="51" t="s">
        <v>34</v>
      </c>
      <c r="L35" s="51" t="s">
        <v>4</v>
      </c>
      <c r="M35" s="54"/>
      <c r="N35" s="55"/>
      <c r="O35" s="55"/>
      <c r="P35" s="56"/>
      <c r="Q35" s="55"/>
      <c r="R35" s="55"/>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7">
        <f t="shared" si="5"/>
        <v>46.51</v>
      </c>
      <c r="BB35" s="31">
        <f t="shared" si="6"/>
        <v>46.51</v>
      </c>
      <c r="BC35" s="35" t="str">
        <f t="shared" si="7"/>
        <v>INR  Forty Six and Paise Fifty One Only</v>
      </c>
      <c r="IA35" s="21">
        <v>5.09</v>
      </c>
      <c r="IB35" s="21" t="s">
        <v>59</v>
      </c>
      <c r="ID35" s="21">
        <v>1</v>
      </c>
      <c r="IE35" s="22" t="s">
        <v>47</v>
      </c>
      <c r="IF35" s="22"/>
      <c r="IG35" s="22"/>
      <c r="IH35" s="22"/>
      <c r="II35" s="22"/>
    </row>
    <row r="36" spans="1:243" s="21" customFormat="1" ht="28.5">
      <c r="A36" s="39">
        <v>5.1</v>
      </c>
      <c r="B36" s="37" t="s">
        <v>60</v>
      </c>
      <c r="C36" s="25"/>
      <c r="D36" s="25">
        <v>6</v>
      </c>
      <c r="E36" s="38" t="s">
        <v>47</v>
      </c>
      <c r="F36" s="63">
        <v>34.28</v>
      </c>
      <c r="G36" s="51"/>
      <c r="H36" s="51"/>
      <c r="I36" s="52" t="s">
        <v>33</v>
      </c>
      <c r="J36" s="53">
        <f t="shared" si="4"/>
        <v>1</v>
      </c>
      <c r="K36" s="51" t="s">
        <v>34</v>
      </c>
      <c r="L36" s="51" t="s">
        <v>4</v>
      </c>
      <c r="M36" s="54"/>
      <c r="N36" s="55"/>
      <c r="O36" s="55"/>
      <c r="P36" s="56"/>
      <c r="Q36" s="55"/>
      <c r="R36" s="55"/>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7">
        <f t="shared" si="5"/>
        <v>205.68</v>
      </c>
      <c r="BB36" s="31">
        <f t="shared" si="6"/>
        <v>205.68</v>
      </c>
      <c r="BC36" s="35" t="str">
        <f t="shared" si="7"/>
        <v>INR  Two Hundred &amp; Five  and Paise Sixty Eight Only</v>
      </c>
      <c r="IA36" s="21">
        <v>5.1</v>
      </c>
      <c r="IB36" s="21" t="s">
        <v>60</v>
      </c>
      <c r="ID36" s="21">
        <v>6</v>
      </c>
      <c r="IE36" s="22" t="s">
        <v>47</v>
      </c>
      <c r="IF36" s="22"/>
      <c r="IG36" s="22"/>
      <c r="IH36" s="22"/>
      <c r="II36" s="22"/>
    </row>
    <row r="37" spans="1:243" s="21" customFormat="1" ht="31.5" customHeight="1">
      <c r="A37" s="36">
        <v>5.11</v>
      </c>
      <c r="B37" s="37" t="s">
        <v>95</v>
      </c>
      <c r="C37" s="25"/>
      <c r="D37" s="65"/>
      <c r="E37" s="65"/>
      <c r="F37" s="65"/>
      <c r="G37" s="65"/>
      <c r="H37" s="65"/>
      <c r="I37" s="65"/>
      <c r="J37" s="65"/>
      <c r="K37" s="65"/>
      <c r="L37" s="65"/>
      <c r="M37" s="65"/>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IA37" s="21">
        <v>5.11</v>
      </c>
      <c r="IB37" s="21" t="s">
        <v>95</v>
      </c>
      <c r="IE37" s="22"/>
      <c r="IF37" s="22"/>
      <c r="IG37" s="22"/>
      <c r="IH37" s="22"/>
      <c r="II37" s="22"/>
    </row>
    <row r="38" spans="1:243" s="21" customFormat="1" ht="31.5" customHeight="1">
      <c r="A38" s="36">
        <v>5.12</v>
      </c>
      <c r="B38" s="37" t="s">
        <v>96</v>
      </c>
      <c r="C38" s="25"/>
      <c r="D38" s="25">
        <v>4</v>
      </c>
      <c r="E38" s="38" t="s">
        <v>47</v>
      </c>
      <c r="F38" s="63">
        <v>30.86</v>
      </c>
      <c r="G38" s="51"/>
      <c r="H38" s="51"/>
      <c r="I38" s="52" t="s">
        <v>33</v>
      </c>
      <c r="J38" s="53">
        <f t="shared" si="4"/>
        <v>1</v>
      </c>
      <c r="K38" s="51" t="s">
        <v>34</v>
      </c>
      <c r="L38" s="51" t="s">
        <v>4</v>
      </c>
      <c r="M38" s="54"/>
      <c r="N38" s="55"/>
      <c r="O38" s="55"/>
      <c r="P38" s="56"/>
      <c r="Q38" s="55"/>
      <c r="R38" s="55"/>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7">
        <f t="shared" si="5"/>
        <v>123.44</v>
      </c>
      <c r="BB38" s="31">
        <f t="shared" si="6"/>
        <v>123.44</v>
      </c>
      <c r="BC38" s="35" t="str">
        <f t="shared" si="7"/>
        <v>INR  One Hundred &amp; Twenty Three  and Paise Forty Four Only</v>
      </c>
      <c r="IA38" s="21">
        <v>5.12</v>
      </c>
      <c r="IB38" s="21" t="s">
        <v>96</v>
      </c>
      <c r="ID38" s="21">
        <v>4</v>
      </c>
      <c r="IE38" s="22" t="s">
        <v>47</v>
      </c>
      <c r="IF38" s="22"/>
      <c r="IG38" s="22"/>
      <c r="IH38" s="22"/>
      <c r="II38" s="22"/>
    </row>
    <row r="39" spans="1:243" s="21" customFormat="1" ht="31.5" customHeight="1">
      <c r="A39" s="36">
        <v>5.13</v>
      </c>
      <c r="B39" s="37" t="s">
        <v>61</v>
      </c>
      <c r="C39" s="25"/>
      <c r="D39" s="25">
        <v>3</v>
      </c>
      <c r="E39" s="38" t="s">
        <v>47</v>
      </c>
      <c r="F39" s="63">
        <v>24.77</v>
      </c>
      <c r="G39" s="51"/>
      <c r="H39" s="51"/>
      <c r="I39" s="52" t="s">
        <v>33</v>
      </c>
      <c r="J39" s="53">
        <f t="shared" si="4"/>
        <v>1</v>
      </c>
      <c r="K39" s="51" t="s">
        <v>34</v>
      </c>
      <c r="L39" s="51" t="s">
        <v>4</v>
      </c>
      <c r="M39" s="54"/>
      <c r="N39" s="55"/>
      <c r="O39" s="55"/>
      <c r="P39" s="56"/>
      <c r="Q39" s="55"/>
      <c r="R39" s="55"/>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7">
        <f t="shared" si="5"/>
        <v>74.31</v>
      </c>
      <c r="BB39" s="31">
        <f t="shared" si="6"/>
        <v>74.31</v>
      </c>
      <c r="BC39" s="35" t="str">
        <f t="shared" si="7"/>
        <v>INR  Seventy Four and Paise Thirty One Only</v>
      </c>
      <c r="IA39" s="21">
        <v>5.13</v>
      </c>
      <c r="IB39" s="21" t="s">
        <v>61</v>
      </c>
      <c r="ID39" s="21">
        <v>3</v>
      </c>
      <c r="IE39" s="22" t="s">
        <v>47</v>
      </c>
      <c r="IF39" s="22"/>
      <c r="IG39" s="22"/>
      <c r="IH39" s="22"/>
      <c r="II39" s="22"/>
    </row>
    <row r="40" spans="1:243" s="21" customFormat="1" ht="31.5" customHeight="1">
      <c r="A40" s="39">
        <v>5.14</v>
      </c>
      <c r="B40" s="37" t="s">
        <v>97</v>
      </c>
      <c r="C40" s="25"/>
      <c r="D40" s="65"/>
      <c r="E40" s="65"/>
      <c r="F40" s="65"/>
      <c r="G40" s="65"/>
      <c r="H40" s="65"/>
      <c r="I40" s="65"/>
      <c r="J40" s="65"/>
      <c r="K40" s="65"/>
      <c r="L40" s="65"/>
      <c r="M40" s="65"/>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IA40" s="21">
        <v>5.14</v>
      </c>
      <c r="IB40" s="21" t="s">
        <v>97</v>
      </c>
      <c r="IE40" s="22"/>
      <c r="IF40" s="22"/>
      <c r="IG40" s="22"/>
      <c r="IH40" s="22"/>
      <c r="II40" s="22"/>
    </row>
    <row r="41" spans="1:243" s="21" customFormat="1" ht="31.5" customHeight="1">
      <c r="A41" s="36">
        <v>5.15</v>
      </c>
      <c r="B41" s="37" t="s">
        <v>59</v>
      </c>
      <c r="C41" s="25"/>
      <c r="D41" s="25">
        <v>1</v>
      </c>
      <c r="E41" s="38" t="s">
        <v>47</v>
      </c>
      <c r="F41" s="63">
        <v>66.24</v>
      </c>
      <c r="G41" s="51"/>
      <c r="H41" s="51"/>
      <c r="I41" s="52" t="s">
        <v>33</v>
      </c>
      <c r="J41" s="53">
        <f t="shared" si="4"/>
        <v>1</v>
      </c>
      <c r="K41" s="51" t="s">
        <v>34</v>
      </c>
      <c r="L41" s="51" t="s">
        <v>4</v>
      </c>
      <c r="M41" s="54"/>
      <c r="N41" s="55"/>
      <c r="O41" s="55"/>
      <c r="P41" s="56"/>
      <c r="Q41" s="55"/>
      <c r="R41" s="55"/>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7">
        <f t="shared" si="5"/>
        <v>66.24</v>
      </c>
      <c r="BB41" s="31">
        <f t="shared" si="6"/>
        <v>66.24</v>
      </c>
      <c r="BC41" s="35" t="str">
        <f t="shared" si="7"/>
        <v>INR  Sixty Six and Paise Twenty Four Only</v>
      </c>
      <c r="IA41" s="21">
        <v>5.15</v>
      </c>
      <c r="IB41" s="21" t="s">
        <v>59</v>
      </c>
      <c r="ID41" s="21">
        <v>1</v>
      </c>
      <c r="IE41" s="22" t="s">
        <v>47</v>
      </c>
      <c r="IF41" s="22"/>
      <c r="IG41" s="22"/>
      <c r="IH41" s="22"/>
      <c r="II41" s="22"/>
    </row>
    <row r="42" spans="1:243" s="21" customFormat="1" ht="31.5" customHeight="1">
      <c r="A42" s="36">
        <v>5.16</v>
      </c>
      <c r="B42" s="37" t="s">
        <v>98</v>
      </c>
      <c r="C42" s="25"/>
      <c r="D42" s="65"/>
      <c r="E42" s="65"/>
      <c r="F42" s="65"/>
      <c r="G42" s="65"/>
      <c r="H42" s="65"/>
      <c r="I42" s="65"/>
      <c r="J42" s="65"/>
      <c r="K42" s="65"/>
      <c r="L42" s="65"/>
      <c r="M42" s="65"/>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IA42" s="21">
        <v>5.16</v>
      </c>
      <c r="IB42" s="21" t="s">
        <v>98</v>
      </c>
      <c r="IE42" s="22"/>
      <c r="IF42" s="22"/>
      <c r="IG42" s="22"/>
      <c r="IH42" s="22"/>
      <c r="II42" s="22"/>
    </row>
    <row r="43" spans="1:243" s="21" customFormat="1" ht="31.5" customHeight="1">
      <c r="A43" s="36">
        <v>5.17</v>
      </c>
      <c r="B43" s="37" t="s">
        <v>61</v>
      </c>
      <c r="C43" s="25"/>
      <c r="D43" s="25">
        <v>2</v>
      </c>
      <c r="E43" s="38" t="s">
        <v>47</v>
      </c>
      <c r="F43" s="63">
        <v>46.69</v>
      </c>
      <c r="G43" s="51"/>
      <c r="H43" s="51"/>
      <c r="I43" s="52" t="s">
        <v>33</v>
      </c>
      <c r="J43" s="53">
        <f t="shared" si="4"/>
        <v>1</v>
      </c>
      <c r="K43" s="51" t="s">
        <v>34</v>
      </c>
      <c r="L43" s="51" t="s">
        <v>4</v>
      </c>
      <c r="M43" s="54"/>
      <c r="N43" s="55"/>
      <c r="O43" s="55"/>
      <c r="P43" s="56"/>
      <c r="Q43" s="55"/>
      <c r="R43" s="55"/>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7">
        <f t="shared" si="5"/>
        <v>93.38</v>
      </c>
      <c r="BB43" s="31">
        <f t="shared" si="6"/>
        <v>93.38</v>
      </c>
      <c r="BC43" s="35" t="str">
        <f t="shared" si="7"/>
        <v>INR  Ninety Three and Paise Thirty Eight Only</v>
      </c>
      <c r="IA43" s="21">
        <v>5.17</v>
      </c>
      <c r="IB43" s="21" t="s">
        <v>61</v>
      </c>
      <c r="ID43" s="21">
        <v>2</v>
      </c>
      <c r="IE43" s="22" t="s">
        <v>47</v>
      </c>
      <c r="IF43" s="22"/>
      <c r="IG43" s="22"/>
      <c r="IH43" s="22"/>
      <c r="II43" s="22"/>
    </row>
    <row r="44" spans="1:243" s="21" customFormat="1" ht="31.5" customHeight="1">
      <c r="A44" s="36">
        <v>5.18</v>
      </c>
      <c r="B44" s="37" t="s">
        <v>99</v>
      </c>
      <c r="C44" s="25"/>
      <c r="D44" s="65"/>
      <c r="E44" s="65"/>
      <c r="F44" s="65"/>
      <c r="G44" s="65"/>
      <c r="H44" s="65"/>
      <c r="I44" s="65"/>
      <c r="J44" s="65"/>
      <c r="K44" s="65"/>
      <c r="L44" s="65"/>
      <c r="M44" s="65"/>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IA44" s="21">
        <v>5.18</v>
      </c>
      <c r="IB44" s="21" t="s">
        <v>99</v>
      </c>
      <c r="IE44" s="22"/>
      <c r="IF44" s="22"/>
      <c r="IG44" s="22"/>
      <c r="IH44" s="22"/>
      <c r="II44" s="22"/>
    </row>
    <row r="45" spans="1:243" s="21" customFormat="1" ht="31.5" customHeight="1">
      <c r="A45" s="39">
        <v>5.2</v>
      </c>
      <c r="B45" s="37" t="s">
        <v>100</v>
      </c>
      <c r="C45" s="25"/>
      <c r="D45" s="25">
        <v>7</v>
      </c>
      <c r="E45" s="38" t="s">
        <v>47</v>
      </c>
      <c r="F45" s="63">
        <v>54.58</v>
      </c>
      <c r="G45" s="51"/>
      <c r="H45" s="51"/>
      <c r="I45" s="52" t="s">
        <v>33</v>
      </c>
      <c r="J45" s="53">
        <f t="shared" si="4"/>
        <v>1</v>
      </c>
      <c r="K45" s="51" t="s">
        <v>34</v>
      </c>
      <c r="L45" s="51" t="s">
        <v>4</v>
      </c>
      <c r="M45" s="54"/>
      <c r="N45" s="55"/>
      <c r="O45" s="55"/>
      <c r="P45" s="56"/>
      <c r="Q45" s="55"/>
      <c r="R45" s="55"/>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7">
        <f t="shared" si="5"/>
        <v>382.06</v>
      </c>
      <c r="BB45" s="31">
        <f t="shared" si="6"/>
        <v>382.06</v>
      </c>
      <c r="BC45" s="35" t="str">
        <f t="shared" si="7"/>
        <v>INR  Three Hundred &amp; Eighty Two  and Paise Six Only</v>
      </c>
      <c r="IA45" s="21">
        <v>5.2</v>
      </c>
      <c r="IB45" s="21" t="s">
        <v>100</v>
      </c>
      <c r="ID45" s="21">
        <v>7</v>
      </c>
      <c r="IE45" s="22" t="s">
        <v>47</v>
      </c>
      <c r="IF45" s="22"/>
      <c r="IG45" s="22"/>
      <c r="IH45" s="22"/>
      <c r="II45" s="22"/>
    </row>
    <row r="46" spans="1:243" s="21" customFormat="1" ht="31.5" customHeight="1">
      <c r="A46" s="36">
        <v>5.21</v>
      </c>
      <c r="B46" s="37" t="s">
        <v>101</v>
      </c>
      <c r="C46" s="25"/>
      <c r="D46" s="65"/>
      <c r="E46" s="65"/>
      <c r="F46" s="65"/>
      <c r="G46" s="65"/>
      <c r="H46" s="65"/>
      <c r="I46" s="65"/>
      <c r="J46" s="65"/>
      <c r="K46" s="65"/>
      <c r="L46" s="65"/>
      <c r="M46" s="65"/>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IA46" s="21">
        <v>5.21</v>
      </c>
      <c r="IB46" s="21" t="s">
        <v>101</v>
      </c>
      <c r="IE46" s="22"/>
      <c r="IF46" s="22"/>
      <c r="IG46" s="22"/>
      <c r="IH46" s="22"/>
      <c r="II46" s="22"/>
    </row>
    <row r="47" spans="1:243" s="21" customFormat="1" ht="30" customHeight="1">
      <c r="A47" s="36">
        <v>5.22</v>
      </c>
      <c r="B47" s="37" t="s">
        <v>102</v>
      </c>
      <c r="C47" s="25"/>
      <c r="D47" s="25">
        <v>5</v>
      </c>
      <c r="E47" s="38" t="s">
        <v>44</v>
      </c>
      <c r="F47" s="63">
        <v>203.9</v>
      </c>
      <c r="G47" s="51"/>
      <c r="H47" s="51"/>
      <c r="I47" s="52" t="s">
        <v>33</v>
      </c>
      <c r="J47" s="53">
        <f t="shared" si="4"/>
        <v>1</v>
      </c>
      <c r="K47" s="51" t="s">
        <v>34</v>
      </c>
      <c r="L47" s="51" t="s">
        <v>4</v>
      </c>
      <c r="M47" s="54"/>
      <c r="N47" s="55"/>
      <c r="O47" s="55"/>
      <c r="P47" s="56"/>
      <c r="Q47" s="55"/>
      <c r="R47" s="55"/>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7">
        <f t="shared" si="5"/>
        <v>1019.5</v>
      </c>
      <c r="BB47" s="31">
        <f t="shared" si="6"/>
        <v>1019.5</v>
      </c>
      <c r="BC47" s="35" t="str">
        <f t="shared" si="7"/>
        <v>INR  One Thousand  &amp;Nineteen  and Paise Fifty Only</v>
      </c>
      <c r="IA47" s="21">
        <v>5.22</v>
      </c>
      <c r="IB47" s="21" t="s">
        <v>102</v>
      </c>
      <c r="ID47" s="21">
        <v>5</v>
      </c>
      <c r="IE47" s="22" t="s">
        <v>44</v>
      </c>
      <c r="IF47" s="22"/>
      <c r="IG47" s="22"/>
      <c r="IH47" s="22"/>
      <c r="II47" s="22"/>
    </row>
    <row r="48" spans="1:243" s="21" customFormat="1" ht="31.5">
      <c r="A48" s="36">
        <v>5.23</v>
      </c>
      <c r="B48" s="37" t="s">
        <v>103</v>
      </c>
      <c r="C48" s="25"/>
      <c r="D48" s="65"/>
      <c r="E48" s="65"/>
      <c r="F48" s="65"/>
      <c r="G48" s="65"/>
      <c r="H48" s="65"/>
      <c r="I48" s="65"/>
      <c r="J48" s="65"/>
      <c r="K48" s="65"/>
      <c r="L48" s="65"/>
      <c r="M48" s="65"/>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IA48" s="21">
        <v>5.23</v>
      </c>
      <c r="IB48" s="21" t="s">
        <v>103</v>
      </c>
      <c r="IE48" s="22"/>
      <c r="IF48" s="22"/>
      <c r="IG48" s="22"/>
      <c r="IH48" s="22"/>
      <c r="II48" s="22"/>
    </row>
    <row r="49" spans="1:243" s="21" customFormat="1" ht="409.5">
      <c r="A49" s="36">
        <v>5.24</v>
      </c>
      <c r="B49" s="37" t="s">
        <v>104</v>
      </c>
      <c r="C49" s="25"/>
      <c r="D49" s="25">
        <v>3</v>
      </c>
      <c r="E49" s="38" t="s">
        <v>43</v>
      </c>
      <c r="F49" s="63">
        <v>1570.06</v>
      </c>
      <c r="G49" s="51"/>
      <c r="H49" s="51"/>
      <c r="I49" s="52" t="s">
        <v>33</v>
      </c>
      <c r="J49" s="53">
        <f t="shared" si="4"/>
        <v>1</v>
      </c>
      <c r="K49" s="51" t="s">
        <v>34</v>
      </c>
      <c r="L49" s="51" t="s">
        <v>4</v>
      </c>
      <c r="M49" s="54"/>
      <c r="N49" s="55"/>
      <c r="O49" s="55"/>
      <c r="P49" s="56"/>
      <c r="Q49" s="55"/>
      <c r="R49" s="55"/>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7">
        <f t="shared" si="5"/>
        <v>4710.18</v>
      </c>
      <c r="BB49" s="31">
        <f t="shared" si="6"/>
        <v>4710.18</v>
      </c>
      <c r="BC49" s="35" t="str">
        <f t="shared" si="7"/>
        <v>INR  Four Thousand Seven Hundred &amp; Ten  and Paise Eighteen Only</v>
      </c>
      <c r="IA49" s="21">
        <v>5.24</v>
      </c>
      <c r="IB49" s="21" t="s">
        <v>104</v>
      </c>
      <c r="ID49" s="21">
        <v>3</v>
      </c>
      <c r="IE49" s="22" t="s">
        <v>43</v>
      </c>
      <c r="IF49" s="22"/>
      <c r="IG49" s="22"/>
      <c r="IH49" s="22"/>
      <c r="II49" s="22"/>
    </row>
    <row r="50" spans="1:243" s="21" customFormat="1" ht="110.25">
      <c r="A50" s="36">
        <v>5.25</v>
      </c>
      <c r="B50" s="37" t="s">
        <v>105</v>
      </c>
      <c r="C50" s="25"/>
      <c r="D50" s="65"/>
      <c r="E50" s="65"/>
      <c r="F50" s="65"/>
      <c r="G50" s="65"/>
      <c r="H50" s="65"/>
      <c r="I50" s="65"/>
      <c r="J50" s="65"/>
      <c r="K50" s="65"/>
      <c r="L50" s="65"/>
      <c r="M50" s="65"/>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IA50" s="21">
        <v>5.25</v>
      </c>
      <c r="IB50" s="21" t="s">
        <v>105</v>
      </c>
      <c r="IE50" s="22"/>
      <c r="IF50" s="22"/>
      <c r="IG50" s="22"/>
      <c r="IH50" s="22"/>
      <c r="II50" s="22"/>
    </row>
    <row r="51" spans="1:243" s="21" customFormat="1" ht="51" customHeight="1">
      <c r="A51" s="36">
        <v>5.26</v>
      </c>
      <c r="B51" s="37" t="s">
        <v>106</v>
      </c>
      <c r="C51" s="25"/>
      <c r="D51" s="65"/>
      <c r="E51" s="65"/>
      <c r="F51" s="65"/>
      <c r="G51" s="65"/>
      <c r="H51" s="65"/>
      <c r="I51" s="65"/>
      <c r="J51" s="65"/>
      <c r="K51" s="65"/>
      <c r="L51" s="65"/>
      <c r="M51" s="65"/>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IA51" s="21">
        <v>5.26</v>
      </c>
      <c r="IB51" s="21" t="s">
        <v>106</v>
      </c>
      <c r="IE51" s="22"/>
      <c r="IF51" s="22"/>
      <c r="IG51" s="22"/>
      <c r="IH51" s="22"/>
      <c r="II51" s="22"/>
    </row>
    <row r="52" spans="1:243" s="21" customFormat="1" ht="31.5">
      <c r="A52" s="36">
        <v>5.27</v>
      </c>
      <c r="B52" s="37" t="s">
        <v>107</v>
      </c>
      <c r="C52" s="25"/>
      <c r="D52" s="65"/>
      <c r="E52" s="65"/>
      <c r="F52" s="65"/>
      <c r="G52" s="65"/>
      <c r="H52" s="65"/>
      <c r="I52" s="65"/>
      <c r="J52" s="65"/>
      <c r="K52" s="65"/>
      <c r="L52" s="65"/>
      <c r="M52" s="65"/>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IA52" s="21">
        <v>5.27</v>
      </c>
      <c r="IB52" s="21" t="s">
        <v>107</v>
      </c>
      <c r="IE52" s="22"/>
      <c r="IF52" s="22"/>
      <c r="IG52" s="22"/>
      <c r="IH52" s="22"/>
      <c r="II52" s="22"/>
    </row>
    <row r="53" spans="1:243" s="21" customFormat="1" ht="33" customHeight="1">
      <c r="A53" s="36">
        <v>5.28</v>
      </c>
      <c r="B53" s="37" t="s">
        <v>57</v>
      </c>
      <c r="C53" s="25"/>
      <c r="D53" s="25">
        <v>3</v>
      </c>
      <c r="E53" s="38" t="s">
        <v>43</v>
      </c>
      <c r="F53" s="63">
        <v>3932.18</v>
      </c>
      <c r="G53" s="51"/>
      <c r="H53" s="51"/>
      <c r="I53" s="52" t="s">
        <v>33</v>
      </c>
      <c r="J53" s="53">
        <f t="shared" si="4"/>
        <v>1</v>
      </c>
      <c r="K53" s="51" t="s">
        <v>34</v>
      </c>
      <c r="L53" s="51" t="s">
        <v>4</v>
      </c>
      <c r="M53" s="54"/>
      <c r="N53" s="55"/>
      <c r="O53" s="55"/>
      <c r="P53" s="56"/>
      <c r="Q53" s="55"/>
      <c r="R53" s="55"/>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7">
        <f t="shared" si="5"/>
        <v>11796.54</v>
      </c>
      <c r="BB53" s="31">
        <f t="shared" si="6"/>
        <v>11796.54</v>
      </c>
      <c r="BC53" s="35" t="str">
        <f t="shared" si="7"/>
        <v>INR  Eleven Thousand Seven Hundred &amp; Ninety Six  and Paise Fifty Four Only</v>
      </c>
      <c r="IA53" s="21">
        <v>5.28</v>
      </c>
      <c r="IB53" s="21" t="s">
        <v>57</v>
      </c>
      <c r="ID53" s="21">
        <v>3</v>
      </c>
      <c r="IE53" s="22" t="s">
        <v>43</v>
      </c>
      <c r="IF53" s="22"/>
      <c r="IG53" s="22"/>
      <c r="IH53" s="22"/>
      <c r="II53" s="22"/>
    </row>
    <row r="54" spans="1:243" s="21" customFormat="1" ht="15.75">
      <c r="A54" s="36">
        <v>6</v>
      </c>
      <c r="B54" s="37" t="s">
        <v>108</v>
      </c>
      <c r="C54" s="25"/>
      <c r="D54" s="65"/>
      <c r="E54" s="65"/>
      <c r="F54" s="65"/>
      <c r="G54" s="65"/>
      <c r="H54" s="65"/>
      <c r="I54" s="65"/>
      <c r="J54" s="65"/>
      <c r="K54" s="65"/>
      <c r="L54" s="65"/>
      <c r="M54" s="65"/>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IA54" s="21">
        <v>6</v>
      </c>
      <c r="IB54" s="21" t="s">
        <v>108</v>
      </c>
      <c r="IE54" s="22"/>
      <c r="IF54" s="22"/>
      <c r="IG54" s="22"/>
      <c r="IH54" s="22"/>
      <c r="II54" s="22"/>
    </row>
    <row r="55" spans="1:243" s="21" customFormat="1" ht="110.25">
      <c r="A55" s="36">
        <v>6.01</v>
      </c>
      <c r="B55" s="37" t="s">
        <v>109</v>
      </c>
      <c r="C55" s="25"/>
      <c r="D55" s="65"/>
      <c r="E55" s="65"/>
      <c r="F55" s="65"/>
      <c r="G55" s="65"/>
      <c r="H55" s="65"/>
      <c r="I55" s="65"/>
      <c r="J55" s="65"/>
      <c r="K55" s="65"/>
      <c r="L55" s="65"/>
      <c r="M55" s="65"/>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IA55" s="21">
        <v>6.01</v>
      </c>
      <c r="IB55" s="21" t="s">
        <v>109</v>
      </c>
      <c r="IE55" s="22"/>
      <c r="IF55" s="22"/>
      <c r="IG55" s="22"/>
      <c r="IH55" s="22"/>
      <c r="II55" s="22"/>
    </row>
    <row r="56" spans="1:243" s="21" customFormat="1" ht="33" customHeight="1">
      <c r="A56" s="36">
        <v>6.02</v>
      </c>
      <c r="B56" s="37" t="s">
        <v>110</v>
      </c>
      <c r="C56" s="25"/>
      <c r="D56" s="25">
        <v>2</v>
      </c>
      <c r="E56" s="38" t="s">
        <v>43</v>
      </c>
      <c r="F56" s="63">
        <v>4192.15</v>
      </c>
      <c r="G56" s="51"/>
      <c r="H56" s="51"/>
      <c r="I56" s="52" t="s">
        <v>33</v>
      </c>
      <c r="J56" s="53">
        <f t="shared" si="4"/>
        <v>1</v>
      </c>
      <c r="K56" s="51" t="s">
        <v>34</v>
      </c>
      <c r="L56" s="51" t="s">
        <v>4</v>
      </c>
      <c r="M56" s="54"/>
      <c r="N56" s="55"/>
      <c r="O56" s="55"/>
      <c r="P56" s="56"/>
      <c r="Q56" s="55"/>
      <c r="R56" s="55"/>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7">
        <f t="shared" si="5"/>
        <v>8384.3</v>
      </c>
      <c r="BB56" s="31">
        <f t="shared" si="6"/>
        <v>8384.3</v>
      </c>
      <c r="BC56" s="35" t="str">
        <f t="shared" si="7"/>
        <v>INR  Eight Thousand Three Hundred &amp; Eighty Four  and Paise Thirty Only</v>
      </c>
      <c r="IA56" s="21">
        <v>6.02</v>
      </c>
      <c r="IB56" s="21" t="s">
        <v>110</v>
      </c>
      <c r="ID56" s="21">
        <v>2</v>
      </c>
      <c r="IE56" s="22" t="s">
        <v>43</v>
      </c>
      <c r="IF56" s="22"/>
      <c r="IG56" s="22"/>
      <c r="IH56" s="22"/>
      <c r="II56" s="22"/>
    </row>
    <row r="57" spans="1:243" s="21" customFormat="1" ht="110.25">
      <c r="A57" s="36">
        <v>6.03</v>
      </c>
      <c r="B57" s="37" t="s">
        <v>111</v>
      </c>
      <c r="C57" s="25"/>
      <c r="D57" s="65"/>
      <c r="E57" s="65"/>
      <c r="F57" s="65"/>
      <c r="G57" s="65"/>
      <c r="H57" s="65"/>
      <c r="I57" s="65"/>
      <c r="J57" s="65"/>
      <c r="K57" s="65"/>
      <c r="L57" s="65"/>
      <c r="M57" s="65"/>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IA57" s="21">
        <v>6.03</v>
      </c>
      <c r="IB57" s="21" t="s">
        <v>111</v>
      </c>
      <c r="IE57" s="22"/>
      <c r="IF57" s="22"/>
      <c r="IG57" s="22"/>
      <c r="IH57" s="22"/>
      <c r="II57" s="22"/>
    </row>
    <row r="58" spans="1:243" s="21" customFormat="1" ht="78.75">
      <c r="A58" s="36">
        <v>6.04</v>
      </c>
      <c r="B58" s="37" t="s">
        <v>112</v>
      </c>
      <c r="C58" s="25"/>
      <c r="D58" s="25">
        <v>13</v>
      </c>
      <c r="E58" s="38" t="s">
        <v>53</v>
      </c>
      <c r="F58" s="63">
        <v>100.53</v>
      </c>
      <c r="G58" s="51"/>
      <c r="H58" s="51"/>
      <c r="I58" s="52" t="s">
        <v>33</v>
      </c>
      <c r="J58" s="53">
        <f t="shared" si="4"/>
        <v>1</v>
      </c>
      <c r="K58" s="51" t="s">
        <v>34</v>
      </c>
      <c r="L58" s="51" t="s">
        <v>4</v>
      </c>
      <c r="M58" s="54"/>
      <c r="N58" s="55"/>
      <c r="O58" s="55"/>
      <c r="P58" s="56"/>
      <c r="Q58" s="55"/>
      <c r="R58" s="55"/>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7">
        <f t="shared" si="5"/>
        <v>1306.89</v>
      </c>
      <c r="BB58" s="31">
        <f t="shared" si="6"/>
        <v>1306.89</v>
      </c>
      <c r="BC58" s="35" t="str">
        <f t="shared" si="7"/>
        <v>INR  One Thousand Three Hundred &amp; Six  and Paise Eighty Nine Only</v>
      </c>
      <c r="IA58" s="21">
        <v>6.04</v>
      </c>
      <c r="IB58" s="21" t="s">
        <v>112</v>
      </c>
      <c r="ID58" s="21">
        <v>13</v>
      </c>
      <c r="IE58" s="22" t="s">
        <v>53</v>
      </c>
      <c r="IF58" s="22"/>
      <c r="IG58" s="22"/>
      <c r="IH58" s="22"/>
      <c r="II58" s="22"/>
    </row>
    <row r="59" spans="1:243" s="21" customFormat="1" ht="157.5">
      <c r="A59" s="36">
        <v>6.05</v>
      </c>
      <c r="B59" s="37" t="s">
        <v>113</v>
      </c>
      <c r="C59" s="25"/>
      <c r="D59" s="65"/>
      <c r="E59" s="65"/>
      <c r="F59" s="65"/>
      <c r="G59" s="65"/>
      <c r="H59" s="65"/>
      <c r="I59" s="65"/>
      <c r="J59" s="65"/>
      <c r="K59" s="65"/>
      <c r="L59" s="65"/>
      <c r="M59" s="65"/>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IA59" s="21">
        <v>6.05</v>
      </c>
      <c r="IB59" s="21" t="s">
        <v>113</v>
      </c>
      <c r="IE59" s="22"/>
      <c r="IF59" s="22"/>
      <c r="IG59" s="22"/>
      <c r="IH59" s="22"/>
      <c r="II59" s="22"/>
    </row>
    <row r="60" spans="1:243" s="21" customFormat="1" ht="42.75">
      <c r="A60" s="36">
        <v>6.06</v>
      </c>
      <c r="B60" s="37" t="s">
        <v>114</v>
      </c>
      <c r="C60" s="25"/>
      <c r="D60" s="25">
        <v>12</v>
      </c>
      <c r="E60" s="38" t="s">
        <v>47</v>
      </c>
      <c r="F60" s="63">
        <v>102.85</v>
      </c>
      <c r="G60" s="51"/>
      <c r="H60" s="51"/>
      <c r="I60" s="52" t="s">
        <v>33</v>
      </c>
      <c r="J60" s="53">
        <f t="shared" si="4"/>
        <v>1</v>
      </c>
      <c r="K60" s="51" t="s">
        <v>34</v>
      </c>
      <c r="L60" s="51" t="s">
        <v>4</v>
      </c>
      <c r="M60" s="54"/>
      <c r="N60" s="55"/>
      <c r="O60" s="55"/>
      <c r="P60" s="56"/>
      <c r="Q60" s="55"/>
      <c r="R60" s="55"/>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7">
        <f t="shared" si="5"/>
        <v>1234.2</v>
      </c>
      <c r="BB60" s="31">
        <f t="shared" si="6"/>
        <v>1234.2</v>
      </c>
      <c r="BC60" s="35" t="str">
        <f t="shared" si="7"/>
        <v>INR  One Thousand Two Hundred &amp; Thirty Four  and Paise Twenty Only</v>
      </c>
      <c r="IA60" s="21">
        <v>6.06</v>
      </c>
      <c r="IB60" s="21" t="s">
        <v>114</v>
      </c>
      <c r="ID60" s="21">
        <v>12</v>
      </c>
      <c r="IE60" s="22" t="s">
        <v>47</v>
      </c>
      <c r="IF60" s="22"/>
      <c r="IG60" s="22"/>
      <c r="IH60" s="22"/>
      <c r="II60" s="22"/>
    </row>
    <row r="61" spans="1:243" s="21" customFormat="1" ht="63">
      <c r="A61" s="36">
        <v>6.07</v>
      </c>
      <c r="B61" s="37" t="s">
        <v>115</v>
      </c>
      <c r="C61" s="25"/>
      <c r="D61" s="65"/>
      <c r="E61" s="65"/>
      <c r="F61" s="65"/>
      <c r="G61" s="65"/>
      <c r="H61" s="65"/>
      <c r="I61" s="65"/>
      <c r="J61" s="65"/>
      <c r="K61" s="65"/>
      <c r="L61" s="65"/>
      <c r="M61" s="65"/>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IA61" s="21">
        <v>6.07</v>
      </c>
      <c r="IB61" s="21" t="s">
        <v>115</v>
      </c>
      <c r="IE61" s="22"/>
      <c r="IF61" s="22"/>
      <c r="IG61" s="22"/>
      <c r="IH61" s="22"/>
      <c r="II61" s="22"/>
    </row>
    <row r="62" spans="1:243" s="21" customFormat="1" ht="47.25">
      <c r="A62" s="36">
        <v>6.08</v>
      </c>
      <c r="B62" s="37" t="s">
        <v>116</v>
      </c>
      <c r="C62" s="25"/>
      <c r="D62" s="25">
        <v>0.5</v>
      </c>
      <c r="E62" s="38" t="s">
        <v>43</v>
      </c>
      <c r="F62" s="63">
        <v>851.86</v>
      </c>
      <c r="G62" s="51"/>
      <c r="H62" s="51"/>
      <c r="I62" s="52" t="s">
        <v>33</v>
      </c>
      <c r="J62" s="53">
        <f t="shared" si="4"/>
        <v>1</v>
      </c>
      <c r="K62" s="51" t="s">
        <v>34</v>
      </c>
      <c r="L62" s="51" t="s">
        <v>4</v>
      </c>
      <c r="M62" s="54"/>
      <c r="N62" s="55"/>
      <c r="O62" s="55"/>
      <c r="P62" s="56"/>
      <c r="Q62" s="55"/>
      <c r="R62" s="55"/>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7">
        <f t="shared" si="5"/>
        <v>425.93</v>
      </c>
      <c r="BB62" s="31">
        <f t="shared" si="6"/>
        <v>425.93</v>
      </c>
      <c r="BC62" s="35" t="str">
        <f t="shared" si="7"/>
        <v>INR  Four Hundred &amp; Twenty Five  and Paise Ninety Three Only</v>
      </c>
      <c r="IA62" s="21">
        <v>6.08</v>
      </c>
      <c r="IB62" s="21" t="s">
        <v>116</v>
      </c>
      <c r="ID62" s="21">
        <v>0.5</v>
      </c>
      <c r="IE62" s="22" t="s">
        <v>43</v>
      </c>
      <c r="IF62" s="22"/>
      <c r="IG62" s="22"/>
      <c r="IH62" s="22"/>
      <c r="II62" s="22"/>
    </row>
    <row r="63" spans="1:243" s="21" customFormat="1" ht="15.75">
      <c r="A63" s="36">
        <v>7</v>
      </c>
      <c r="B63" s="37" t="s">
        <v>117</v>
      </c>
      <c r="C63" s="25"/>
      <c r="D63" s="65"/>
      <c r="E63" s="65"/>
      <c r="F63" s="65"/>
      <c r="G63" s="65"/>
      <c r="H63" s="65"/>
      <c r="I63" s="65"/>
      <c r="J63" s="65"/>
      <c r="K63" s="65"/>
      <c r="L63" s="65"/>
      <c r="M63" s="65"/>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IA63" s="21">
        <v>7</v>
      </c>
      <c r="IB63" s="21" t="s">
        <v>117</v>
      </c>
      <c r="IE63" s="22"/>
      <c r="IF63" s="22"/>
      <c r="IG63" s="22"/>
      <c r="IH63" s="22"/>
      <c r="II63" s="22"/>
    </row>
    <row r="64" spans="1:243" s="21" customFormat="1" ht="204.75">
      <c r="A64" s="36">
        <v>7.01</v>
      </c>
      <c r="B64" s="37" t="s">
        <v>62</v>
      </c>
      <c r="C64" s="25"/>
      <c r="D64" s="25">
        <v>3</v>
      </c>
      <c r="E64" s="38" t="s">
        <v>43</v>
      </c>
      <c r="F64" s="63">
        <v>820.34</v>
      </c>
      <c r="G64" s="51"/>
      <c r="H64" s="51"/>
      <c r="I64" s="52" t="s">
        <v>33</v>
      </c>
      <c r="J64" s="53">
        <f t="shared" si="4"/>
        <v>1</v>
      </c>
      <c r="K64" s="51" t="s">
        <v>34</v>
      </c>
      <c r="L64" s="51" t="s">
        <v>4</v>
      </c>
      <c r="M64" s="54"/>
      <c r="N64" s="55"/>
      <c r="O64" s="55"/>
      <c r="P64" s="56"/>
      <c r="Q64" s="55"/>
      <c r="R64" s="55"/>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7">
        <f t="shared" si="5"/>
        <v>2461.02</v>
      </c>
      <c r="BB64" s="31">
        <f t="shared" si="6"/>
        <v>2461.02</v>
      </c>
      <c r="BC64" s="35" t="str">
        <f t="shared" si="7"/>
        <v>INR  Two Thousand Four Hundred &amp; Sixty One  and Paise Two Only</v>
      </c>
      <c r="IA64" s="21">
        <v>7.01</v>
      </c>
      <c r="IB64" s="21" t="s">
        <v>62</v>
      </c>
      <c r="ID64" s="21">
        <v>3</v>
      </c>
      <c r="IE64" s="22" t="s">
        <v>43</v>
      </c>
      <c r="IF64" s="22"/>
      <c r="IG64" s="22"/>
      <c r="IH64" s="22"/>
      <c r="II64" s="22"/>
    </row>
    <row r="65" spans="1:243" s="21" customFormat="1" ht="204.75">
      <c r="A65" s="36">
        <v>7.02</v>
      </c>
      <c r="B65" s="37" t="s">
        <v>118</v>
      </c>
      <c r="C65" s="25"/>
      <c r="D65" s="65"/>
      <c r="E65" s="65"/>
      <c r="F65" s="65"/>
      <c r="G65" s="65"/>
      <c r="H65" s="65"/>
      <c r="I65" s="65"/>
      <c r="J65" s="65"/>
      <c r="K65" s="65"/>
      <c r="L65" s="65"/>
      <c r="M65" s="65"/>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IA65" s="21">
        <v>7.02</v>
      </c>
      <c r="IB65" s="21" t="s">
        <v>118</v>
      </c>
      <c r="IE65" s="22"/>
      <c r="IF65" s="22"/>
      <c r="IG65" s="22"/>
      <c r="IH65" s="22"/>
      <c r="II65" s="22"/>
    </row>
    <row r="66" spans="1:243" s="21" customFormat="1" ht="42.75">
      <c r="A66" s="36">
        <v>7.03</v>
      </c>
      <c r="B66" s="37" t="s">
        <v>63</v>
      </c>
      <c r="C66" s="25"/>
      <c r="D66" s="25">
        <v>5</v>
      </c>
      <c r="E66" s="38" t="s">
        <v>43</v>
      </c>
      <c r="F66" s="63">
        <v>1285.84</v>
      </c>
      <c r="G66" s="51"/>
      <c r="H66" s="51"/>
      <c r="I66" s="52" t="s">
        <v>33</v>
      </c>
      <c r="J66" s="53">
        <f t="shared" si="4"/>
        <v>1</v>
      </c>
      <c r="K66" s="51" t="s">
        <v>34</v>
      </c>
      <c r="L66" s="51" t="s">
        <v>4</v>
      </c>
      <c r="M66" s="54"/>
      <c r="N66" s="55"/>
      <c r="O66" s="55"/>
      <c r="P66" s="56"/>
      <c r="Q66" s="55"/>
      <c r="R66" s="55"/>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7">
        <f t="shared" si="5"/>
        <v>6429.2</v>
      </c>
      <c r="BB66" s="31">
        <f t="shared" si="6"/>
        <v>6429.2</v>
      </c>
      <c r="BC66" s="35" t="str">
        <f t="shared" si="7"/>
        <v>INR  Six Thousand Four Hundred &amp; Twenty Nine  and Paise Twenty Only</v>
      </c>
      <c r="IA66" s="21">
        <v>7.03</v>
      </c>
      <c r="IB66" s="21" t="s">
        <v>63</v>
      </c>
      <c r="ID66" s="21">
        <v>5</v>
      </c>
      <c r="IE66" s="22" t="s">
        <v>43</v>
      </c>
      <c r="IF66" s="22"/>
      <c r="IG66" s="22"/>
      <c r="IH66" s="22"/>
      <c r="II66" s="22"/>
    </row>
    <row r="67" spans="1:243" s="21" customFormat="1" ht="204.75">
      <c r="A67" s="36">
        <v>7.04</v>
      </c>
      <c r="B67" s="37" t="s">
        <v>119</v>
      </c>
      <c r="C67" s="25"/>
      <c r="D67" s="65"/>
      <c r="E67" s="65"/>
      <c r="F67" s="65"/>
      <c r="G67" s="65"/>
      <c r="H67" s="65"/>
      <c r="I67" s="65"/>
      <c r="J67" s="65"/>
      <c r="K67" s="65"/>
      <c r="L67" s="65"/>
      <c r="M67" s="65"/>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IA67" s="21">
        <v>7.04</v>
      </c>
      <c r="IB67" s="21" t="s">
        <v>119</v>
      </c>
      <c r="IE67" s="22"/>
      <c r="IF67" s="22"/>
      <c r="IG67" s="22"/>
      <c r="IH67" s="22"/>
      <c r="II67" s="22"/>
    </row>
    <row r="68" spans="1:243" s="21" customFormat="1" ht="42.75">
      <c r="A68" s="36">
        <v>7.05</v>
      </c>
      <c r="B68" s="37" t="s">
        <v>63</v>
      </c>
      <c r="C68" s="25"/>
      <c r="D68" s="25">
        <v>45</v>
      </c>
      <c r="E68" s="38" t="s">
        <v>43</v>
      </c>
      <c r="F68" s="63">
        <v>1348.01</v>
      </c>
      <c r="G68" s="51"/>
      <c r="H68" s="51"/>
      <c r="I68" s="52" t="s">
        <v>33</v>
      </c>
      <c r="J68" s="53">
        <f t="shared" si="4"/>
        <v>1</v>
      </c>
      <c r="K68" s="51" t="s">
        <v>34</v>
      </c>
      <c r="L68" s="51" t="s">
        <v>4</v>
      </c>
      <c r="M68" s="54"/>
      <c r="N68" s="55"/>
      <c r="O68" s="55"/>
      <c r="P68" s="56"/>
      <c r="Q68" s="55"/>
      <c r="R68" s="55"/>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7">
        <f t="shared" si="5"/>
        <v>60660.45</v>
      </c>
      <c r="BB68" s="31">
        <f t="shared" si="6"/>
        <v>60660.45</v>
      </c>
      <c r="BC68" s="35" t="str">
        <f t="shared" si="7"/>
        <v>INR  Sixty Thousand Six Hundred &amp; Sixty  and Paise Forty Five Only</v>
      </c>
      <c r="IA68" s="21">
        <v>7.05</v>
      </c>
      <c r="IB68" s="21" t="s">
        <v>63</v>
      </c>
      <c r="ID68" s="21">
        <v>45</v>
      </c>
      <c r="IE68" s="22" t="s">
        <v>43</v>
      </c>
      <c r="IF68" s="22"/>
      <c r="IG68" s="22"/>
      <c r="IH68" s="22"/>
      <c r="II68" s="22"/>
    </row>
    <row r="69" spans="1:243" s="21" customFormat="1" ht="15.75">
      <c r="A69" s="36">
        <v>8</v>
      </c>
      <c r="B69" s="37" t="s">
        <v>120</v>
      </c>
      <c r="C69" s="25"/>
      <c r="D69" s="65"/>
      <c r="E69" s="65"/>
      <c r="F69" s="65"/>
      <c r="G69" s="65"/>
      <c r="H69" s="65"/>
      <c r="I69" s="65"/>
      <c r="J69" s="65"/>
      <c r="K69" s="65"/>
      <c r="L69" s="65"/>
      <c r="M69" s="65"/>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IA69" s="21">
        <v>8</v>
      </c>
      <c r="IB69" s="21" t="s">
        <v>120</v>
      </c>
      <c r="IE69" s="22"/>
      <c r="IF69" s="22"/>
      <c r="IG69" s="22"/>
      <c r="IH69" s="22"/>
      <c r="II69" s="22"/>
    </row>
    <row r="70" spans="1:243" s="21" customFormat="1" ht="15.75">
      <c r="A70" s="36">
        <v>8.01</v>
      </c>
      <c r="B70" s="37" t="s">
        <v>121</v>
      </c>
      <c r="C70" s="25"/>
      <c r="D70" s="65"/>
      <c r="E70" s="65"/>
      <c r="F70" s="65"/>
      <c r="G70" s="65"/>
      <c r="H70" s="65"/>
      <c r="I70" s="65"/>
      <c r="J70" s="65"/>
      <c r="K70" s="65"/>
      <c r="L70" s="65"/>
      <c r="M70" s="65"/>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IA70" s="21">
        <v>8.01</v>
      </c>
      <c r="IB70" s="21" t="s">
        <v>121</v>
      </c>
      <c r="IE70" s="22"/>
      <c r="IF70" s="22"/>
      <c r="IG70" s="22"/>
      <c r="IH70" s="22"/>
      <c r="II70" s="22"/>
    </row>
    <row r="71" spans="1:243" s="21" customFormat="1" ht="42.75">
      <c r="A71" s="36">
        <v>8.02</v>
      </c>
      <c r="B71" s="37" t="s">
        <v>48</v>
      </c>
      <c r="C71" s="25"/>
      <c r="D71" s="25">
        <v>16.5</v>
      </c>
      <c r="E71" s="38" t="s">
        <v>43</v>
      </c>
      <c r="F71" s="63">
        <v>258.09</v>
      </c>
      <c r="G71" s="51"/>
      <c r="H71" s="51"/>
      <c r="I71" s="52" t="s">
        <v>33</v>
      </c>
      <c r="J71" s="53">
        <f t="shared" si="4"/>
        <v>1</v>
      </c>
      <c r="K71" s="51" t="s">
        <v>34</v>
      </c>
      <c r="L71" s="51" t="s">
        <v>4</v>
      </c>
      <c r="M71" s="54"/>
      <c r="N71" s="55"/>
      <c r="O71" s="55"/>
      <c r="P71" s="56"/>
      <c r="Q71" s="55"/>
      <c r="R71" s="55"/>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7">
        <f t="shared" si="5"/>
        <v>4258.49</v>
      </c>
      <c r="BB71" s="31">
        <f t="shared" si="6"/>
        <v>4258.49</v>
      </c>
      <c r="BC71" s="35" t="str">
        <f t="shared" si="7"/>
        <v>INR  Four Thousand Two Hundred &amp; Fifty Eight  and Paise Forty Nine Only</v>
      </c>
      <c r="IA71" s="21">
        <v>8.02</v>
      </c>
      <c r="IB71" s="21" t="s">
        <v>48</v>
      </c>
      <c r="ID71" s="21">
        <v>16.5</v>
      </c>
      <c r="IE71" s="22" t="s">
        <v>43</v>
      </c>
      <c r="IF71" s="22"/>
      <c r="IG71" s="22"/>
      <c r="IH71" s="22"/>
      <c r="II71" s="22"/>
    </row>
    <row r="72" spans="1:243" s="21" customFormat="1" ht="31.5">
      <c r="A72" s="36">
        <v>8.03</v>
      </c>
      <c r="B72" s="37" t="s">
        <v>122</v>
      </c>
      <c r="C72" s="25"/>
      <c r="D72" s="65"/>
      <c r="E72" s="65"/>
      <c r="F72" s="65"/>
      <c r="G72" s="65"/>
      <c r="H72" s="65"/>
      <c r="I72" s="65"/>
      <c r="J72" s="65"/>
      <c r="K72" s="65"/>
      <c r="L72" s="65"/>
      <c r="M72" s="65"/>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IA72" s="21">
        <v>8.03</v>
      </c>
      <c r="IB72" s="21" t="s">
        <v>122</v>
      </c>
      <c r="IE72" s="22"/>
      <c r="IF72" s="22"/>
      <c r="IG72" s="22"/>
      <c r="IH72" s="22"/>
      <c r="II72" s="22"/>
    </row>
    <row r="73" spans="1:243" s="21" customFormat="1" ht="42.75">
      <c r="A73" s="36">
        <v>8.04</v>
      </c>
      <c r="B73" s="37" t="s">
        <v>48</v>
      </c>
      <c r="C73" s="25"/>
      <c r="D73" s="25">
        <v>11.5</v>
      </c>
      <c r="E73" s="38" t="s">
        <v>43</v>
      </c>
      <c r="F73" s="63">
        <v>297.33</v>
      </c>
      <c r="G73" s="51"/>
      <c r="H73" s="51"/>
      <c r="I73" s="52" t="s">
        <v>33</v>
      </c>
      <c r="J73" s="53">
        <f t="shared" si="4"/>
        <v>1</v>
      </c>
      <c r="K73" s="51" t="s">
        <v>34</v>
      </c>
      <c r="L73" s="51" t="s">
        <v>4</v>
      </c>
      <c r="M73" s="54"/>
      <c r="N73" s="55"/>
      <c r="O73" s="55"/>
      <c r="P73" s="56"/>
      <c r="Q73" s="55"/>
      <c r="R73" s="55"/>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7">
        <f t="shared" si="5"/>
        <v>3419.3</v>
      </c>
      <c r="BB73" s="31">
        <f t="shared" si="6"/>
        <v>3419.3</v>
      </c>
      <c r="BC73" s="35" t="str">
        <f t="shared" si="7"/>
        <v>INR  Three Thousand Four Hundred &amp; Nineteen  and Paise Thirty Only</v>
      </c>
      <c r="IA73" s="21">
        <v>8.04</v>
      </c>
      <c r="IB73" s="21" t="s">
        <v>48</v>
      </c>
      <c r="ID73" s="21">
        <v>11.5</v>
      </c>
      <c r="IE73" s="22" t="s">
        <v>43</v>
      </c>
      <c r="IF73" s="22"/>
      <c r="IG73" s="22"/>
      <c r="IH73" s="22"/>
      <c r="II73" s="22"/>
    </row>
    <row r="74" spans="1:243" s="21" customFormat="1" ht="94.5">
      <c r="A74" s="36">
        <v>8.05</v>
      </c>
      <c r="B74" s="37" t="s">
        <v>123</v>
      </c>
      <c r="C74" s="25"/>
      <c r="D74" s="65"/>
      <c r="E74" s="65"/>
      <c r="F74" s="65"/>
      <c r="G74" s="65"/>
      <c r="H74" s="65"/>
      <c r="I74" s="65"/>
      <c r="J74" s="65"/>
      <c r="K74" s="65"/>
      <c r="L74" s="65"/>
      <c r="M74" s="65"/>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IA74" s="21">
        <v>8.05</v>
      </c>
      <c r="IB74" s="21" t="s">
        <v>123</v>
      </c>
      <c r="IE74" s="22"/>
      <c r="IF74" s="22"/>
      <c r="IG74" s="22"/>
      <c r="IH74" s="22"/>
      <c r="II74" s="22"/>
    </row>
    <row r="75" spans="1:243" s="21" customFormat="1" ht="42.75">
      <c r="A75" s="36">
        <v>8.06</v>
      </c>
      <c r="B75" s="37" t="s">
        <v>51</v>
      </c>
      <c r="C75" s="25"/>
      <c r="D75" s="25">
        <v>40</v>
      </c>
      <c r="E75" s="38" t="s">
        <v>43</v>
      </c>
      <c r="F75" s="63">
        <v>81.32</v>
      </c>
      <c r="G75" s="51"/>
      <c r="H75" s="51"/>
      <c r="I75" s="52" t="s">
        <v>33</v>
      </c>
      <c r="J75" s="53">
        <f t="shared" si="4"/>
        <v>1</v>
      </c>
      <c r="K75" s="51" t="s">
        <v>34</v>
      </c>
      <c r="L75" s="51" t="s">
        <v>4</v>
      </c>
      <c r="M75" s="54"/>
      <c r="N75" s="55"/>
      <c r="O75" s="55"/>
      <c r="P75" s="56"/>
      <c r="Q75" s="55"/>
      <c r="R75" s="55"/>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7">
        <f t="shared" si="5"/>
        <v>3252.8</v>
      </c>
      <c r="BB75" s="31">
        <f t="shared" si="6"/>
        <v>3252.8</v>
      </c>
      <c r="BC75" s="35" t="str">
        <f t="shared" si="7"/>
        <v>INR  Three Thousand Two Hundred &amp; Fifty Two  and Paise Eighty Only</v>
      </c>
      <c r="IA75" s="21">
        <v>8.06</v>
      </c>
      <c r="IB75" s="21" t="s">
        <v>51</v>
      </c>
      <c r="ID75" s="21">
        <v>40</v>
      </c>
      <c r="IE75" s="22" t="s">
        <v>43</v>
      </c>
      <c r="IF75" s="22"/>
      <c r="IG75" s="22"/>
      <c r="IH75" s="22"/>
      <c r="II75" s="22"/>
    </row>
    <row r="76" spans="1:243" s="21" customFormat="1" ht="47.25">
      <c r="A76" s="36">
        <v>8.07</v>
      </c>
      <c r="B76" s="37" t="s">
        <v>124</v>
      </c>
      <c r="C76" s="25"/>
      <c r="D76" s="65"/>
      <c r="E76" s="65"/>
      <c r="F76" s="65"/>
      <c r="G76" s="65"/>
      <c r="H76" s="65"/>
      <c r="I76" s="65"/>
      <c r="J76" s="65"/>
      <c r="K76" s="65"/>
      <c r="L76" s="65"/>
      <c r="M76" s="65"/>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IA76" s="21">
        <v>8.07</v>
      </c>
      <c r="IB76" s="21" t="s">
        <v>124</v>
      </c>
      <c r="IE76" s="22"/>
      <c r="IF76" s="22"/>
      <c r="IG76" s="22"/>
      <c r="IH76" s="22"/>
      <c r="II76" s="22"/>
    </row>
    <row r="77" spans="1:243" s="21" customFormat="1" ht="28.5">
      <c r="A77" s="36">
        <v>8.08</v>
      </c>
      <c r="B77" s="37" t="s">
        <v>51</v>
      </c>
      <c r="C77" s="25"/>
      <c r="D77" s="25">
        <v>4</v>
      </c>
      <c r="E77" s="38" t="s">
        <v>43</v>
      </c>
      <c r="F77" s="63">
        <v>115.26</v>
      </c>
      <c r="G77" s="51"/>
      <c r="H77" s="51"/>
      <c r="I77" s="52" t="s">
        <v>33</v>
      </c>
      <c r="J77" s="53">
        <f t="shared" si="4"/>
        <v>1</v>
      </c>
      <c r="K77" s="51" t="s">
        <v>34</v>
      </c>
      <c r="L77" s="51" t="s">
        <v>4</v>
      </c>
      <c r="M77" s="54"/>
      <c r="N77" s="55"/>
      <c r="O77" s="55"/>
      <c r="P77" s="56"/>
      <c r="Q77" s="55"/>
      <c r="R77" s="55"/>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7">
        <f t="shared" si="5"/>
        <v>461.04</v>
      </c>
      <c r="BB77" s="31">
        <f t="shared" si="6"/>
        <v>461.04</v>
      </c>
      <c r="BC77" s="35" t="str">
        <f t="shared" si="7"/>
        <v>INR  Four Hundred &amp; Sixty One  and Paise Four Only</v>
      </c>
      <c r="IA77" s="21">
        <v>8.08</v>
      </c>
      <c r="IB77" s="21" t="s">
        <v>51</v>
      </c>
      <c r="ID77" s="21">
        <v>4</v>
      </c>
      <c r="IE77" s="22" t="s">
        <v>43</v>
      </c>
      <c r="IF77" s="22"/>
      <c r="IG77" s="22"/>
      <c r="IH77" s="22"/>
      <c r="II77" s="22"/>
    </row>
    <row r="78" spans="1:243" s="21" customFormat="1" ht="63">
      <c r="A78" s="36">
        <v>8.09</v>
      </c>
      <c r="B78" s="37" t="s">
        <v>125</v>
      </c>
      <c r="C78" s="25"/>
      <c r="D78" s="65"/>
      <c r="E78" s="65"/>
      <c r="F78" s="65"/>
      <c r="G78" s="65"/>
      <c r="H78" s="65"/>
      <c r="I78" s="65"/>
      <c r="J78" s="65"/>
      <c r="K78" s="65"/>
      <c r="L78" s="65"/>
      <c r="M78" s="65"/>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IA78" s="21">
        <v>8.09</v>
      </c>
      <c r="IB78" s="21" t="s">
        <v>125</v>
      </c>
      <c r="IE78" s="22"/>
      <c r="IF78" s="22"/>
      <c r="IG78" s="22"/>
      <c r="IH78" s="22"/>
      <c r="II78" s="22"/>
    </row>
    <row r="79" spans="1:243" s="21" customFormat="1" ht="63">
      <c r="A79" s="39">
        <v>8.1</v>
      </c>
      <c r="B79" s="37" t="s">
        <v>64</v>
      </c>
      <c r="C79" s="25"/>
      <c r="D79" s="25">
        <v>5</v>
      </c>
      <c r="E79" s="38" t="s">
        <v>43</v>
      </c>
      <c r="F79" s="63">
        <v>167.82</v>
      </c>
      <c r="G79" s="51"/>
      <c r="H79" s="51"/>
      <c r="I79" s="52" t="s">
        <v>33</v>
      </c>
      <c r="J79" s="53">
        <f t="shared" si="4"/>
        <v>1</v>
      </c>
      <c r="K79" s="51" t="s">
        <v>34</v>
      </c>
      <c r="L79" s="51" t="s">
        <v>4</v>
      </c>
      <c r="M79" s="54"/>
      <c r="N79" s="55"/>
      <c r="O79" s="55"/>
      <c r="P79" s="56"/>
      <c r="Q79" s="55"/>
      <c r="R79" s="55"/>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7">
        <f t="shared" si="5"/>
        <v>839.1</v>
      </c>
      <c r="BB79" s="31">
        <f t="shared" si="6"/>
        <v>839.1</v>
      </c>
      <c r="BC79" s="35" t="str">
        <f t="shared" si="7"/>
        <v>INR  Eight Hundred &amp; Thirty Nine  and Paise Ten Only</v>
      </c>
      <c r="IA79" s="21">
        <v>8.1</v>
      </c>
      <c r="IB79" s="21" t="s">
        <v>64</v>
      </c>
      <c r="ID79" s="21">
        <v>5</v>
      </c>
      <c r="IE79" s="22" t="s">
        <v>43</v>
      </c>
      <c r="IF79" s="22"/>
      <c r="IG79" s="22"/>
      <c r="IH79" s="22"/>
      <c r="II79" s="22"/>
    </row>
    <row r="80" spans="1:243" s="21" customFormat="1" ht="94.5">
      <c r="A80" s="36">
        <v>8.11</v>
      </c>
      <c r="B80" s="37" t="s">
        <v>65</v>
      </c>
      <c r="C80" s="25"/>
      <c r="D80" s="25">
        <v>40</v>
      </c>
      <c r="E80" s="38" t="s">
        <v>43</v>
      </c>
      <c r="F80" s="63">
        <v>108.59</v>
      </c>
      <c r="G80" s="51"/>
      <c r="H80" s="51"/>
      <c r="I80" s="52" t="s">
        <v>33</v>
      </c>
      <c r="J80" s="53">
        <f t="shared" si="4"/>
        <v>1</v>
      </c>
      <c r="K80" s="51" t="s">
        <v>34</v>
      </c>
      <c r="L80" s="51" t="s">
        <v>4</v>
      </c>
      <c r="M80" s="54"/>
      <c r="N80" s="55"/>
      <c r="O80" s="55"/>
      <c r="P80" s="56"/>
      <c r="Q80" s="55"/>
      <c r="R80" s="55"/>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7">
        <f t="shared" si="5"/>
        <v>4343.6</v>
      </c>
      <c r="BB80" s="31">
        <f t="shared" si="6"/>
        <v>4343.6</v>
      </c>
      <c r="BC80" s="35" t="str">
        <f t="shared" si="7"/>
        <v>INR  Four Thousand Three Hundred &amp; Forty Three  and Paise Sixty Only</v>
      </c>
      <c r="IA80" s="21">
        <v>8.11</v>
      </c>
      <c r="IB80" s="21" t="s">
        <v>65</v>
      </c>
      <c r="ID80" s="21">
        <v>40</v>
      </c>
      <c r="IE80" s="22" t="s">
        <v>43</v>
      </c>
      <c r="IF80" s="22"/>
      <c r="IG80" s="22"/>
      <c r="IH80" s="22"/>
      <c r="II80" s="22"/>
    </row>
    <row r="81" spans="1:243" s="21" customFormat="1" ht="31.5">
      <c r="A81" s="36">
        <v>8.12</v>
      </c>
      <c r="B81" s="37" t="s">
        <v>126</v>
      </c>
      <c r="C81" s="25"/>
      <c r="D81" s="65"/>
      <c r="E81" s="65"/>
      <c r="F81" s="65"/>
      <c r="G81" s="65"/>
      <c r="H81" s="65"/>
      <c r="I81" s="65"/>
      <c r="J81" s="65"/>
      <c r="K81" s="65"/>
      <c r="L81" s="65"/>
      <c r="M81" s="65"/>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IA81" s="21">
        <v>8.12</v>
      </c>
      <c r="IB81" s="21" t="s">
        <v>126</v>
      </c>
      <c r="IE81" s="22"/>
      <c r="IF81" s="22"/>
      <c r="IG81" s="22"/>
      <c r="IH81" s="22"/>
      <c r="II81" s="22"/>
    </row>
    <row r="82" spans="1:243" s="21" customFormat="1" ht="28.5">
      <c r="A82" s="36">
        <v>8.13</v>
      </c>
      <c r="B82" s="37" t="s">
        <v>127</v>
      </c>
      <c r="C82" s="25"/>
      <c r="D82" s="25">
        <v>45</v>
      </c>
      <c r="E82" s="38" t="s">
        <v>43</v>
      </c>
      <c r="F82" s="63">
        <v>16.66</v>
      </c>
      <c r="G82" s="51"/>
      <c r="H82" s="51"/>
      <c r="I82" s="52" t="s">
        <v>33</v>
      </c>
      <c r="J82" s="53">
        <f t="shared" si="4"/>
        <v>1</v>
      </c>
      <c r="K82" s="51" t="s">
        <v>34</v>
      </c>
      <c r="L82" s="51" t="s">
        <v>4</v>
      </c>
      <c r="M82" s="54"/>
      <c r="N82" s="55"/>
      <c r="O82" s="55"/>
      <c r="P82" s="56"/>
      <c r="Q82" s="55"/>
      <c r="R82" s="55"/>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7">
        <f t="shared" si="5"/>
        <v>749.7</v>
      </c>
      <c r="BB82" s="31">
        <f t="shared" si="6"/>
        <v>749.7</v>
      </c>
      <c r="BC82" s="35" t="str">
        <f t="shared" si="7"/>
        <v>INR  Seven Hundred &amp; Forty Nine  and Paise Seventy Only</v>
      </c>
      <c r="IA82" s="21">
        <v>8.13</v>
      </c>
      <c r="IB82" s="21" t="s">
        <v>127</v>
      </c>
      <c r="ID82" s="21">
        <v>45</v>
      </c>
      <c r="IE82" s="22" t="s">
        <v>43</v>
      </c>
      <c r="IF82" s="22"/>
      <c r="IG82" s="22"/>
      <c r="IH82" s="22"/>
      <c r="II82" s="22"/>
    </row>
    <row r="83" spans="1:243" s="21" customFormat="1" ht="78.75">
      <c r="A83" s="36">
        <v>8.14</v>
      </c>
      <c r="B83" s="37" t="s">
        <v>128</v>
      </c>
      <c r="C83" s="25"/>
      <c r="D83" s="65"/>
      <c r="E83" s="65"/>
      <c r="F83" s="65"/>
      <c r="G83" s="65"/>
      <c r="H83" s="65"/>
      <c r="I83" s="65"/>
      <c r="J83" s="65"/>
      <c r="K83" s="65"/>
      <c r="L83" s="65"/>
      <c r="M83" s="65"/>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IA83" s="21">
        <v>8.14</v>
      </c>
      <c r="IB83" s="21" t="s">
        <v>128</v>
      </c>
      <c r="IE83" s="22"/>
      <c r="IF83" s="22"/>
      <c r="IG83" s="22"/>
      <c r="IH83" s="22"/>
      <c r="II83" s="22"/>
    </row>
    <row r="84" spans="1:243" s="21" customFormat="1" ht="28.5">
      <c r="A84" s="36">
        <v>8.15</v>
      </c>
      <c r="B84" s="37" t="s">
        <v>66</v>
      </c>
      <c r="C84" s="25"/>
      <c r="D84" s="25">
        <v>140</v>
      </c>
      <c r="E84" s="38" t="s">
        <v>43</v>
      </c>
      <c r="F84" s="63">
        <v>49.8</v>
      </c>
      <c r="G84" s="51"/>
      <c r="H84" s="51"/>
      <c r="I84" s="52" t="s">
        <v>33</v>
      </c>
      <c r="J84" s="53">
        <f t="shared" si="4"/>
        <v>1</v>
      </c>
      <c r="K84" s="51" t="s">
        <v>34</v>
      </c>
      <c r="L84" s="51" t="s">
        <v>4</v>
      </c>
      <c r="M84" s="54"/>
      <c r="N84" s="55"/>
      <c r="O84" s="55"/>
      <c r="P84" s="56"/>
      <c r="Q84" s="55"/>
      <c r="R84" s="55"/>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7">
        <f t="shared" si="5"/>
        <v>6972</v>
      </c>
      <c r="BB84" s="31">
        <f t="shared" si="6"/>
        <v>6972</v>
      </c>
      <c r="BC84" s="35" t="str">
        <f t="shared" si="7"/>
        <v>INR  Six Thousand Nine Hundred &amp; Seventy Two  Only</v>
      </c>
      <c r="IA84" s="21">
        <v>8.15</v>
      </c>
      <c r="IB84" s="21" t="s">
        <v>66</v>
      </c>
      <c r="ID84" s="21">
        <v>140</v>
      </c>
      <c r="IE84" s="22" t="s">
        <v>43</v>
      </c>
      <c r="IF84" s="22"/>
      <c r="IG84" s="22"/>
      <c r="IH84" s="22"/>
      <c r="II84" s="22"/>
    </row>
    <row r="85" spans="1:243" s="21" customFormat="1" ht="94.5">
      <c r="A85" s="36">
        <v>8.16</v>
      </c>
      <c r="B85" s="37" t="s">
        <v>67</v>
      </c>
      <c r="C85" s="25"/>
      <c r="D85" s="25">
        <v>40</v>
      </c>
      <c r="E85" s="38" t="s">
        <v>43</v>
      </c>
      <c r="F85" s="63">
        <v>18.28</v>
      </c>
      <c r="G85" s="51"/>
      <c r="H85" s="51"/>
      <c r="I85" s="52" t="s">
        <v>33</v>
      </c>
      <c r="J85" s="53">
        <f t="shared" si="4"/>
        <v>1</v>
      </c>
      <c r="K85" s="51" t="s">
        <v>34</v>
      </c>
      <c r="L85" s="51" t="s">
        <v>4</v>
      </c>
      <c r="M85" s="54"/>
      <c r="N85" s="55"/>
      <c r="O85" s="55"/>
      <c r="P85" s="56"/>
      <c r="Q85" s="55"/>
      <c r="R85" s="55"/>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7">
        <f t="shared" si="5"/>
        <v>731.2</v>
      </c>
      <c r="BB85" s="31">
        <f t="shared" si="6"/>
        <v>731.2</v>
      </c>
      <c r="BC85" s="35" t="str">
        <f t="shared" si="7"/>
        <v>INR  Seven Hundred &amp; Thirty One  and Paise Twenty Only</v>
      </c>
      <c r="IA85" s="21">
        <v>8.16</v>
      </c>
      <c r="IB85" s="21" t="s">
        <v>67</v>
      </c>
      <c r="ID85" s="21">
        <v>40</v>
      </c>
      <c r="IE85" s="22" t="s">
        <v>43</v>
      </c>
      <c r="IF85" s="22"/>
      <c r="IG85" s="22"/>
      <c r="IH85" s="22"/>
      <c r="II85" s="22"/>
    </row>
    <row r="86" spans="1:243" s="21" customFormat="1" ht="63">
      <c r="A86" s="36">
        <v>8.17</v>
      </c>
      <c r="B86" s="37" t="s">
        <v>125</v>
      </c>
      <c r="C86" s="25"/>
      <c r="D86" s="65"/>
      <c r="E86" s="65"/>
      <c r="F86" s="65"/>
      <c r="G86" s="65"/>
      <c r="H86" s="65"/>
      <c r="I86" s="65"/>
      <c r="J86" s="65"/>
      <c r="K86" s="65"/>
      <c r="L86" s="65"/>
      <c r="M86" s="65"/>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IA86" s="21">
        <v>8.17</v>
      </c>
      <c r="IB86" s="21" t="s">
        <v>125</v>
      </c>
      <c r="IE86" s="22"/>
      <c r="IF86" s="22"/>
      <c r="IG86" s="22"/>
      <c r="IH86" s="22"/>
      <c r="II86" s="22"/>
    </row>
    <row r="87" spans="1:243" s="21" customFormat="1" ht="42.75">
      <c r="A87" s="36">
        <v>8.18</v>
      </c>
      <c r="B87" s="37" t="s">
        <v>68</v>
      </c>
      <c r="C87" s="25"/>
      <c r="D87" s="25">
        <v>39</v>
      </c>
      <c r="E87" s="38" t="s">
        <v>43</v>
      </c>
      <c r="F87" s="63">
        <v>75.89</v>
      </c>
      <c r="G87" s="51"/>
      <c r="H87" s="51"/>
      <c r="I87" s="52" t="s">
        <v>33</v>
      </c>
      <c r="J87" s="53">
        <f t="shared" si="4"/>
        <v>1</v>
      </c>
      <c r="K87" s="51" t="s">
        <v>34</v>
      </c>
      <c r="L87" s="51" t="s">
        <v>4</v>
      </c>
      <c r="M87" s="54"/>
      <c r="N87" s="55"/>
      <c r="O87" s="55"/>
      <c r="P87" s="56"/>
      <c r="Q87" s="55"/>
      <c r="R87" s="55"/>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7">
        <f t="shared" si="5"/>
        <v>2959.71</v>
      </c>
      <c r="BB87" s="31">
        <f t="shared" si="6"/>
        <v>2959.71</v>
      </c>
      <c r="BC87" s="35" t="str">
        <f t="shared" si="7"/>
        <v>INR  Two Thousand Nine Hundred &amp; Fifty Nine  and Paise Seventy One Only</v>
      </c>
      <c r="IA87" s="21">
        <v>8.18</v>
      </c>
      <c r="IB87" s="21" t="s">
        <v>68</v>
      </c>
      <c r="ID87" s="21">
        <v>39</v>
      </c>
      <c r="IE87" s="22" t="s">
        <v>43</v>
      </c>
      <c r="IF87" s="22"/>
      <c r="IG87" s="22"/>
      <c r="IH87" s="22"/>
      <c r="II87" s="22"/>
    </row>
    <row r="88" spans="1:243" s="21" customFormat="1" ht="47.25">
      <c r="A88" s="36">
        <v>8.19</v>
      </c>
      <c r="B88" s="37" t="s">
        <v>129</v>
      </c>
      <c r="C88" s="25"/>
      <c r="D88" s="65"/>
      <c r="E88" s="65"/>
      <c r="F88" s="65"/>
      <c r="G88" s="65"/>
      <c r="H88" s="65"/>
      <c r="I88" s="65"/>
      <c r="J88" s="65"/>
      <c r="K88" s="65"/>
      <c r="L88" s="65"/>
      <c r="M88" s="65"/>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IA88" s="21">
        <v>8.19</v>
      </c>
      <c r="IB88" s="21" t="s">
        <v>129</v>
      </c>
      <c r="IE88" s="22"/>
      <c r="IF88" s="22"/>
      <c r="IG88" s="22"/>
      <c r="IH88" s="22"/>
      <c r="II88" s="22"/>
    </row>
    <row r="89" spans="1:243" s="21" customFormat="1" ht="47.25">
      <c r="A89" s="39">
        <v>8.2</v>
      </c>
      <c r="B89" s="37" t="s">
        <v>69</v>
      </c>
      <c r="C89" s="25"/>
      <c r="D89" s="25">
        <v>77</v>
      </c>
      <c r="E89" s="38" t="s">
        <v>43</v>
      </c>
      <c r="F89" s="63">
        <v>95.22</v>
      </c>
      <c r="G89" s="51"/>
      <c r="H89" s="51"/>
      <c r="I89" s="52" t="s">
        <v>33</v>
      </c>
      <c r="J89" s="53">
        <f aca="true" t="shared" si="8" ref="J89:J142">IF(I89="Less(-)",-1,1)</f>
        <v>1</v>
      </c>
      <c r="K89" s="51" t="s">
        <v>34</v>
      </c>
      <c r="L89" s="51" t="s">
        <v>4</v>
      </c>
      <c r="M89" s="54"/>
      <c r="N89" s="55"/>
      <c r="O89" s="55"/>
      <c r="P89" s="56"/>
      <c r="Q89" s="55"/>
      <c r="R89" s="55"/>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7">
        <f aca="true" t="shared" si="9" ref="BA89:BA142">total_amount_ba($B$2,$D$2,D89,F89,J89,K89,M89)</f>
        <v>7331.94</v>
      </c>
      <c r="BB89" s="31">
        <f aca="true" t="shared" si="10" ref="BB89:BB142">BA89+SUM(N89:AZ89)</f>
        <v>7331.94</v>
      </c>
      <c r="BC89" s="35" t="str">
        <f aca="true" t="shared" si="11" ref="BC89:BC142">SpellNumber(L89,BB89)</f>
        <v>INR  Seven Thousand Three Hundred &amp; Thirty One  and Paise Ninety Four Only</v>
      </c>
      <c r="IA89" s="21">
        <v>8.2</v>
      </c>
      <c r="IB89" s="21" t="s">
        <v>69</v>
      </c>
      <c r="ID89" s="21">
        <v>77</v>
      </c>
      <c r="IE89" s="22" t="s">
        <v>43</v>
      </c>
      <c r="IF89" s="22"/>
      <c r="IG89" s="22"/>
      <c r="IH89" s="22"/>
      <c r="II89" s="22"/>
    </row>
    <row r="90" spans="1:243" s="21" customFormat="1" ht="15.75">
      <c r="A90" s="36">
        <v>9</v>
      </c>
      <c r="B90" s="37" t="s">
        <v>130</v>
      </c>
      <c r="C90" s="25"/>
      <c r="D90" s="65"/>
      <c r="E90" s="65"/>
      <c r="F90" s="65"/>
      <c r="G90" s="65"/>
      <c r="H90" s="65"/>
      <c r="I90" s="65"/>
      <c r="J90" s="65"/>
      <c r="K90" s="65"/>
      <c r="L90" s="65"/>
      <c r="M90" s="65"/>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IA90" s="21">
        <v>9</v>
      </c>
      <c r="IB90" s="21" t="s">
        <v>130</v>
      </c>
      <c r="IE90" s="22"/>
      <c r="IF90" s="22"/>
      <c r="IG90" s="22"/>
      <c r="IH90" s="22"/>
      <c r="II90" s="22"/>
    </row>
    <row r="91" spans="1:243" s="21" customFormat="1" ht="157.5">
      <c r="A91" s="36">
        <v>9.01</v>
      </c>
      <c r="B91" s="37" t="s">
        <v>131</v>
      </c>
      <c r="C91" s="25"/>
      <c r="D91" s="65"/>
      <c r="E91" s="65"/>
      <c r="F91" s="65"/>
      <c r="G91" s="65"/>
      <c r="H91" s="65"/>
      <c r="I91" s="65"/>
      <c r="J91" s="65"/>
      <c r="K91" s="65"/>
      <c r="L91" s="65"/>
      <c r="M91" s="65"/>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IA91" s="21">
        <v>9.01</v>
      </c>
      <c r="IB91" s="21" t="s">
        <v>131</v>
      </c>
      <c r="IE91" s="22"/>
      <c r="IF91" s="22"/>
      <c r="IG91" s="22"/>
      <c r="IH91" s="22"/>
      <c r="II91" s="22"/>
    </row>
    <row r="92" spans="1:243" s="21" customFormat="1" ht="42.75">
      <c r="A92" s="36">
        <v>9.02</v>
      </c>
      <c r="B92" s="37" t="s">
        <v>70</v>
      </c>
      <c r="C92" s="25"/>
      <c r="D92" s="25">
        <v>13</v>
      </c>
      <c r="E92" s="38" t="s">
        <v>43</v>
      </c>
      <c r="F92" s="63">
        <v>419.11</v>
      </c>
      <c r="G92" s="51"/>
      <c r="H92" s="51"/>
      <c r="I92" s="52" t="s">
        <v>33</v>
      </c>
      <c r="J92" s="53">
        <f t="shared" si="8"/>
        <v>1</v>
      </c>
      <c r="K92" s="51" t="s">
        <v>34</v>
      </c>
      <c r="L92" s="51" t="s">
        <v>4</v>
      </c>
      <c r="M92" s="54"/>
      <c r="N92" s="55"/>
      <c r="O92" s="55"/>
      <c r="P92" s="56"/>
      <c r="Q92" s="55"/>
      <c r="R92" s="55"/>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7">
        <f t="shared" si="9"/>
        <v>5448.43</v>
      </c>
      <c r="BB92" s="31">
        <f t="shared" si="10"/>
        <v>5448.43</v>
      </c>
      <c r="BC92" s="35" t="str">
        <f t="shared" si="11"/>
        <v>INR  Five Thousand Four Hundred &amp; Forty Eight  and Paise Forty Three Only</v>
      </c>
      <c r="IA92" s="21">
        <v>9.02</v>
      </c>
      <c r="IB92" s="21" t="s">
        <v>70</v>
      </c>
      <c r="ID92" s="21">
        <v>13</v>
      </c>
      <c r="IE92" s="22" t="s">
        <v>43</v>
      </c>
      <c r="IF92" s="22"/>
      <c r="IG92" s="22"/>
      <c r="IH92" s="22"/>
      <c r="II92" s="22"/>
    </row>
    <row r="93" spans="1:243" s="21" customFormat="1" ht="63">
      <c r="A93" s="36">
        <v>9.03</v>
      </c>
      <c r="B93" s="37" t="s">
        <v>132</v>
      </c>
      <c r="C93" s="25"/>
      <c r="D93" s="25">
        <v>45</v>
      </c>
      <c r="E93" s="38" t="s">
        <v>43</v>
      </c>
      <c r="F93" s="63">
        <v>2.5</v>
      </c>
      <c r="G93" s="51"/>
      <c r="H93" s="51"/>
      <c r="I93" s="52" t="s">
        <v>33</v>
      </c>
      <c r="J93" s="53">
        <f t="shared" si="8"/>
        <v>1</v>
      </c>
      <c r="K93" s="51" t="s">
        <v>34</v>
      </c>
      <c r="L93" s="51" t="s">
        <v>4</v>
      </c>
      <c r="M93" s="54"/>
      <c r="N93" s="55"/>
      <c r="O93" s="55"/>
      <c r="P93" s="56"/>
      <c r="Q93" s="55"/>
      <c r="R93" s="55"/>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7">
        <f t="shared" si="9"/>
        <v>112.5</v>
      </c>
      <c r="BB93" s="31">
        <f t="shared" si="10"/>
        <v>112.5</v>
      </c>
      <c r="BC93" s="35" t="str">
        <f t="shared" si="11"/>
        <v>INR  One Hundred &amp; Twelve  and Paise Fifty Only</v>
      </c>
      <c r="IA93" s="21">
        <v>9.03</v>
      </c>
      <c r="IB93" s="21" t="s">
        <v>132</v>
      </c>
      <c r="ID93" s="21">
        <v>45</v>
      </c>
      <c r="IE93" s="22" t="s">
        <v>43</v>
      </c>
      <c r="IF93" s="22"/>
      <c r="IG93" s="22"/>
      <c r="IH93" s="22"/>
      <c r="II93" s="22"/>
    </row>
    <row r="94" spans="1:243" s="21" customFormat="1" ht="15.75">
      <c r="A94" s="36">
        <v>9.04</v>
      </c>
      <c r="B94" s="37" t="s">
        <v>133</v>
      </c>
      <c r="C94" s="25"/>
      <c r="D94" s="65"/>
      <c r="E94" s="65"/>
      <c r="F94" s="65"/>
      <c r="G94" s="65"/>
      <c r="H94" s="65"/>
      <c r="I94" s="65"/>
      <c r="J94" s="65"/>
      <c r="K94" s="65"/>
      <c r="L94" s="65"/>
      <c r="M94" s="65"/>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IA94" s="21">
        <v>9.04</v>
      </c>
      <c r="IB94" s="21" t="s">
        <v>133</v>
      </c>
      <c r="IE94" s="22"/>
      <c r="IF94" s="22"/>
      <c r="IG94" s="22"/>
      <c r="IH94" s="22"/>
      <c r="II94" s="22"/>
    </row>
    <row r="95" spans="1:243" s="21" customFormat="1" ht="63">
      <c r="A95" s="36">
        <v>9.05</v>
      </c>
      <c r="B95" s="37" t="s">
        <v>71</v>
      </c>
      <c r="C95" s="25"/>
      <c r="D95" s="25">
        <v>0.5</v>
      </c>
      <c r="E95" s="38" t="s">
        <v>46</v>
      </c>
      <c r="F95" s="63">
        <v>615.48</v>
      </c>
      <c r="G95" s="51"/>
      <c r="H95" s="51"/>
      <c r="I95" s="52" t="s">
        <v>33</v>
      </c>
      <c r="J95" s="53">
        <f t="shared" si="8"/>
        <v>1</v>
      </c>
      <c r="K95" s="51" t="s">
        <v>34</v>
      </c>
      <c r="L95" s="51" t="s">
        <v>4</v>
      </c>
      <c r="M95" s="54"/>
      <c r="N95" s="55"/>
      <c r="O95" s="55"/>
      <c r="P95" s="56"/>
      <c r="Q95" s="55"/>
      <c r="R95" s="55"/>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7">
        <f t="shared" si="9"/>
        <v>307.74</v>
      </c>
      <c r="BB95" s="31">
        <f t="shared" si="10"/>
        <v>307.74</v>
      </c>
      <c r="BC95" s="35" t="str">
        <f t="shared" si="11"/>
        <v>INR  Three Hundred &amp; Seven  and Paise Seventy Four Only</v>
      </c>
      <c r="IA95" s="21">
        <v>9.05</v>
      </c>
      <c r="IB95" s="21" t="s">
        <v>71</v>
      </c>
      <c r="ID95" s="21">
        <v>0.5</v>
      </c>
      <c r="IE95" s="22" t="s">
        <v>46</v>
      </c>
      <c r="IF95" s="22"/>
      <c r="IG95" s="22"/>
      <c r="IH95" s="22"/>
      <c r="II95" s="22"/>
    </row>
    <row r="96" spans="1:243" s="21" customFormat="1" ht="78.75">
      <c r="A96" s="36">
        <v>9.06</v>
      </c>
      <c r="B96" s="37" t="s">
        <v>134</v>
      </c>
      <c r="C96" s="25"/>
      <c r="D96" s="65"/>
      <c r="E96" s="65"/>
      <c r="F96" s="65"/>
      <c r="G96" s="65"/>
      <c r="H96" s="65"/>
      <c r="I96" s="65"/>
      <c r="J96" s="65"/>
      <c r="K96" s="65"/>
      <c r="L96" s="65"/>
      <c r="M96" s="65"/>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IA96" s="21">
        <v>9.06</v>
      </c>
      <c r="IB96" s="21" t="s">
        <v>134</v>
      </c>
      <c r="IE96" s="22"/>
      <c r="IF96" s="22"/>
      <c r="IG96" s="22"/>
      <c r="IH96" s="22"/>
      <c r="II96" s="22"/>
    </row>
    <row r="97" spans="1:243" s="21" customFormat="1" ht="31.5">
      <c r="A97" s="36">
        <v>9.07</v>
      </c>
      <c r="B97" s="37" t="s">
        <v>52</v>
      </c>
      <c r="C97" s="25"/>
      <c r="D97" s="25">
        <v>0.5</v>
      </c>
      <c r="E97" s="38" t="s">
        <v>46</v>
      </c>
      <c r="F97" s="63">
        <v>1759.84</v>
      </c>
      <c r="G97" s="51"/>
      <c r="H97" s="51"/>
      <c r="I97" s="52" t="s">
        <v>33</v>
      </c>
      <c r="J97" s="53">
        <f t="shared" si="8"/>
        <v>1</v>
      </c>
      <c r="K97" s="51" t="s">
        <v>34</v>
      </c>
      <c r="L97" s="51" t="s">
        <v>4</v>
      </c>
      <c r="M97" s="54"/>
      <c r="N97" s="55"/>
      <c r="O97" s="55"/>
      <c r="P97" s="56"/>
      <c r="Q97" s="55"/>
      <c r="R97" s="55"/>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7">
        <f t="shared" si="9"/>
        <v>879.92</v>
      </c>
      <c r="BB97" s="31">
        <f t="shared" si="10"/>
        <v>879.92</v>
      </c>
      <c r="BC97" s="35" t="str">
        <f t="shared" si="11"/>
        <v>INR  Eight Hundred &amp; Seventy Nine  and Paise Ninety Two Only</v>
      </c>
      <c r="IA97" s="21">
        <v>9.07</v>
      </c>
      <c r="IB97" s="21" t="s">
        <v>52</v>
      </c>
      <c r="ID97" s="21">
        <v>0.5</v>
      </c>
      <c r="IE97" s="22" t="s">
        <v>46</v>
      </c>
      <c r="IF97" s="22"/>
      <c r="IG97" s="22"/>
      <c r="IH97" s="22"/>
      <c r="II97" s="22"/>
    </row>
    <row r="98" spans="1:243" s="21" customFormat="1" ht="78.75">
      <c r="A98" s="36">
        <v>9.08</v>
      </c>
      <c r="B98" s="37" t="s">
        <v>135</v>
      </c>
      <c r="C98" s="25"/>
      <c r="D98" s="65"/>
      <c r="E98" s="65"/>
      <c r="F98" s="65"/>
      <c r="G98" s="65"/>
      <c r="H98" s="65"/>
      <c r="I98" s="65"/>
      <c r="J98" s="65"/>
      <c r="K98" s="65"/>
      <c r="L98" s="65"/>
      <c r="M98" s="65"/>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IA98" s="21">
        <v>9.08</v>
      </c>
      <c r="IB98" s="21" t="s">
        <v>135</v>
      </c>
      <c r="IE98" s="22"/>
      <c r="IF98" s="22"/>
      <c r="IG98" s="22"/>
      <c r="IH98" s="22"/>
      <c r="II98" s="22"/>
    </row>
    <row r="99" spans="1:243" s="21" customFormat="1" ht="28.5">
      <c r="A99" s="36">
        <v>9.09</v>
      </c>
      <c r="B99" s="37" t="s">
        <v>72</v>
      </c>
      <c r="C99" s="25"/>
      <c r="D99" s="25">
        <v>2</v>
      </c>
      <c r="E99" s="38" t="s">
        <v>47</v>
      </c>
      <c r="F99" s="63">
        <v>265.41</v>
      </c>
      <c r="G99" s="51"/>
      <c r="H99" s="51"/>
      <c r="I99" s="52" t="s">
        <v>33</v>
      </c>
      <c r="J99" s="53">
        <f t="shared" si="8"/>
        <v>1</v>
      </c>
      <c r="K99" s="51" t="s">
        <v>34</v>
      </c>
      <c r="L99" s="51" t="s">
        <v>4</v>
      </c>
      <c r="M99" s="54"/>
      <c r="N99" s="55"/>
      <c r="O99" s="55"/>
      <c r="P99" s="56"/>
      <c r="Q99" s="55"/>
      <c r="R99" s="55"/>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7">
        <f t="shared" si="9"/>
        <v>530.82</v>
      </c>
      <c r="BB99" s="31">
        <f t="shared" si="10"/>
        <v>530.82</v>
      </c>
      <c r="BC99" s="35" t="str">
        <f t="shared" si="11"/>
        <v>INR  Five Hundred &amp; Thirty  and Paise Eighty Two Only</v>
      </c>
      <c r="IA99" s="21">
        <v>9.09</v>
      </c>
      <c r="IB99" s="21" t="s">
        <v>72</v>
      </c>
      <c r="ID99" s="21">
        <v>2</v>
      </c>
      <c r="IE99" s="22" t="s">
        <v>47</v>
      </c>
      <c r="IF99" s="22"/>
      <c r="IG99" s="22"/>
      <c r="IH99" s="22"/>
      <c r="II99" s="22"/>
    </row>
    <row r="100" spans="1:243" s="21" customFormat="1" ht="63">
      <c r="A100" s="39">
        <v>9.1</v>
      </c>
      <c r="B100" s="37" t="s">
        <v>136</v>
      </c>
      <c r="C100" s="25"/>
      <c r="D100" s="25">
        <v>5</v>
      </c>
      <c r="E100" s="38" t="s">
        <v>53</v>
      </c>
      <c r="F100" s="63">
        <v>26.61</v>
      </c>
      <c r="G100" s="51"/>
      <c r="H100" s="51"/>
      <c r="I100" s="52" t="s">
        <v>33</v>
      </c>
      <c r="J100" s="53">
        <f t="shared" si="8"/>
        <v>1</v>
      </c>
      <c r="K100" s="51" t="s">
        <v>34</v>
      </c>
      <c r="L100" s="51" t="s">
        <v>4</v>
      </c>
      <c r="M100" s="54"/>
      <c r="N100" s="55"/>
      <c r="O100" s="55"/>
      <c r="P100" s="56"/>
      <c r="Q100" s="55"/>
      <c r="R100" s="55"/>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7">
        <f t="shared" si="9"/>
        <v>133.05</v>
      </c>
      <c r="BB100" s="31">
        <f t="shared" si="10"/>
        <v>133.05</v>
      </c>
      <c r="BC100" s="35" t="str">
        <f t="shared" si="11"/>
        <v>INR  One Hundred &amp; Thirty Three  and Paise Five Only</v>
      </c>
      <c r="IA100" s="21">
        <v>9.1</v>
      </c>
      <c r="IB100" s="21" t="s">
        <v>136</v>
      </c>
      <c r="ID100" s="21">
        <v>5</v>
      </c>
      <c r="IE100" s="22" t="s">
        <v>53</v>
      </c>
      <c r="IF100" s="22"/>
      <c r="IG100" s="22"/>
      <c r="IH100" s="22"/>
      <c r="II100" s="22"/>
    </row>
    <row r="101" spans="1:243" s="21" customFormat="1" ht="78.75">
      <c r="A101" s="36">
        <v>9.11</v>
      </c>
      <c r="B101" s="37" t="s">
        <v>73</v>
      </c>
      <c r="C101" s="25"/>
      <c r="D101" s="25">
        <v>40</v>
      </c>
      <c r="E101" s="38" t="s">
        <v>43</v>
      </c>
      <c r="F101" s="63">
        <v>39.5</v>
      </c>
      <c r="G101" s="51"/>
      <c r="H101" s="51"/>
      <c r="I101" s="52" t="s">
        <v>33</v>
      </c>
      <c r="J101" s="53">
        <f t="shared" si="8"/>
        <v>1</v>
      </c>
      <c r="K101" s="51" t="s">
        <v>34</v>
      </c>
      <c r="L101" s="51" t="s">
        <v>4</v>
      </c>
      <c r="M101" s="54"/>
      <c r="N101" s="55"/>
      <c r="O101" s="55"/>
      <c r="P101" s="56"/>
      <c r="Q101" s="55"/>
      <c r="R101" s="55"/>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7">
        <f t="shared" si="9"/>
        <v>1580</v>
      </c>
      <c r="BB101" s="31">
        <f t="shared" si="10"/>
        <v>1580</v>
      </c>
      <c r="BC101" s="35" t="str">
        <f t="shared" si="11"/>
        <v>INR  One Thousand Five Hundred &amp; Eighty  Only</v>
      </c>
      <c r="IA101" s="21">
        <v>9.11</v>
      </c>
      <c r="IB101" s="21" t="s">
        <v>73</v>
      </c>
      <c r="ID101" s="21">
        <v>40</v>
      </c>
      <c r="IE101" s="22" t="s">
        <v>43</v>
      </c>
      <c r="IF101" s="22"/>
      <c r="IG101" s="22"/>
      <c r="IH101" s="22"/>
      <c r="II101" s="22"/>
    </row>
    <row r="102" spans="1:243" s="21" customFormat="1" ht="141.75">
      <c r="A102" s="36">
        <v>9.12</v>
      </c>
      <c r="B102" s="37" t="s">
        <v>74</v>
      </c>
      <c r="C102" s="25"/>
      <c r="D102" s="25">
        <v>1.5</v>
      </c>
      <c r="E102" s="38" t="s">
        <v>46</v>
      </c>
      <c r="F102" s="63">
        <v>192.33</v>
      </c>
      <c r="G102" s="51"/>
      <c r="H102" s="51"/>
      <c r="I102" s="52" t="s">
        <v>33</v>
      </c>
      <c r="J102" s="53">
        <f t="shared" si="8"/>
        <v>1</v>
      </c>
      <c r="K102" s="51" t="s">
        <v>34</v>
      </c>
      <c r="L102" s="51" t="s">
        <v>4</v>
      </c>
      <c r="M102" s="54"/>
      <c r="N102" s="55"/>
      <c r="O102" s="55"/>
      <c r="P102" s="56"/>
      <c r="Q102" s="55"/>
      <c r="R102" s="55"/>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7">
        <f t="shared" si="9"/>
        <v>288.5</v>
      </c>
      <c r="BB102" s="31">
        <f t="shared" si="10"/>
        <v>288.5</v>
      </c>
      <c r="BC102" s="35" t="str">
        <f t="shared" si="11"/>
        <v>INR  Two Hundred &amp; Eighty Eight  and Paise Fifty Only</v>
      </c>
      <c r="IA102" s="21">
        <v>9.12</v>
      </c>
      <c r="IB102" s="21" t="s">
        <v>74</v>
      </c>
      <c r="ID102" s="21">
        <v>1.5</v>
      </c>
      <c r="IE102" s="22" t="s">
        <v>46</v>
      </c>
      <c r="IF102" s="22"/>
      <c r="IG102" s="22"/>
      <c r="IH102" s="22"/>
      <c r="II102" s="22"/>
    </row>
    <row r="103" spans="1:243" s="21" customFormat="1" ht="15.75">
      <c r="A103" s="36">
        <v>10</v>
      </c>
      <c r="B103" s="37" t="s">
        <v>137</v>
      </c>
      <c r="C103" s="25"/>
      <c r="D103" s="65"/>
      <c r="E103" s="65"/>
      <c r="F103" s="65"/>
      <c r="G103" s="65"/>
      <c r="H103" s="65"/>
      <c r="I103" s="65"/>
      <c r="J103" s="65"/>
      <c r="K103" s="65"/>
      <c r="L103" s="65"/>
      <c r="M103" s="65"/>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IA103" s="21">
        <v>10</v>
      </c>
      <c r="IB103" s="21" t="s">
        <v>137</v>
      </c>
      <c r="IE103" s="22"/>
      <c r="IF103" s="22"/>
      <c r="IG103" s="22"/>
      <c r="IH103" s="22"/>
      <c r="II103" s="22"/>
    </row>
    <row r="104" spans="1:243" s="21" customFormat="1" ht="267.75">
      <c r="A104" s="36">
        <v>10.01</v>
      </c>
      <c r="B104" s="37" t="s">
        <v>138</v>
      </c>
      <c r="C104" s="25"/>
      <c r="D104" s="65"/>
      <c r="E104" s="65"/>
      <c r="F104" s="65"/>
      <c r="G104" s="65"/>
      <c r="H104" s="65"/>
      <c r="I104" s="65"/>
      <c r="J104" s="65"/>
      <c r="K104" s="65"/>
      <c r="L104" s="65"/>
      <c r="M104" s="65"/>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IA104" s="21">
        <v>10.01</v>
      </c>
      <c r="IB104" s="21" t="s">
        <v>138</v>
      </c>
      <c r="IE104" s="22"/>
      <c r="IF104" s="22"/>
      <c r="IG104" s="22"/>
      <c r="IH104" s="22"/>
      <c r="II104" s="22"/>
    </row>
    <row r="105" spans="1:243" s="21" customFormat="1" ht="42.75">
      <c r="A105" s="36">
        <v>10.02</v>
      </c>
      <c r="B105" s="37" t="s">
        <v>139</v>
      </c>
      <c r="C105" s="25"/>
      <c r="D105" s="25">
        <v>112</v>
      </c>
      <c r="E105" s="38" t="s">
        <v>44</v>
      </c>
      <c r="F105" s="63">
        <v>17.19</v>
      </c>
      <c r="G105" s="51"/>
      <c r="H105" s="51"/>
      <c r="I105" s="52" t="s">
        <v>33</v>
      </c>
      <c r="J105" s="53">
        <f t="shared" si="8"/>
        <v>1</v>
      </c>
      <c r="K105" s="51" t="s">
        <v>34</v>
      </c>
      <c r="L105" s="51" t="s">
        <v>4</v>
      </c>
      <c r="M105" s="54"/>
      <c r="N105" s="55"/>
      <c r="O105" s="55"/>
      <c r="P105" s="56"/>
      <c r="Q105" s="55"/>
      <c r="R105" s="55"/>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7">
        <f t="shared" si="9"/>
        <v>1925.28</v>
      </c>
      <c r="BB105" s="31">
        <f t="shared" si="10"/>
        <v>1925.28</v>
      </c>
      <c r="BC105" s="35" t="str">
        <f t="shared" si="11"/>
        <v>INR  One Thousand Nine Hundred &amp; Twenty Five  and Paise Twenty Eight Only</v>
      </c>
      <c r="IA105" s="21">
        <v>10.02</v>
      </c>
      <c r="IB105" s="21" t="s">
        <v>139</v>
      </c>
      <c r="ID105" s="21">
        <v>112</v>
      </c>
      <c r="IE105" s="22" t="s">
        <v>44</v>
      </c>
      <c r="IF105" s="22"/>
      <c r="IG105" s="22"/>
      <c r="IH105" s="22"/>
      <c r="II105" s="22"/>
    </row>
    <row r="106" spans="1:243" s="21" customFormat="1" ht="94.5">
      <c r="A106" s="36">
        <v>10.03</v>
      </c>
      <c r="B106" s="37" t="s">
        <v>140</v>
      </c>
      <c r="C106" s="25"/>
      <c r="D106" s="25">
        <v>7</v>
      </c>
      <c r="E106" s="38" t="s">
        <v>53</v>
      </c>
      <c r="F106" s="63">
        <v>87.64</v>
      </c>
      <c r="G106" s="51"/>
      <c r="H106" s="51"/>
      <c r="I106" s="52" t="s">
        <v>33</v>
      </c>
      <c r="J106" s="53">
        <f t="shared" si="8"/>
        <v>1</v>
      </c>
      <c r="K106" s="51" t="s">
        <v>34</v>
      </c>
      <c r="L106" s="51" t="s">
        <v>4</v>
      </c>
      <c r="M106" s="54"/>
      <c r="N106" s="55"/>
      <c r="O106" s="55"/>
      <c r="P106" s="56"/>
      <c r="Q106" s="55"/>
      <c r="R106" s="55"/>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7">
        <f t="shared" si="9"/>
        <v>613.48</v>
      </c>
      <c r="BB106" s="31">
        <f t="shared" si="10"/>
        <v>613.48</v>
      </c>
      <c r="BC106" s="35" t="str">
        <f t="shared" si="11"/>
        <v>INR  Six Hundred &amp; Thirteen  and Paise Forty Eight Only</v>
      </c>
      <c r="IA106" s="21">
        <v>10.03</v>
      </c>
      <c r="IB106" s="21" t="s">
        <v>140</v>
      </c>
      <c r="ID106" s="21">
        <v>7</v>
      </c>
      <c r="IE106" s="22" t="s">
        <v>53</v>
      </c>
      <c r="IF106" s="22"/>
      <c r="IG106" s="22"/>
      <c r="IH106" s="22"/>
      <c r="II106" s="22"/>
    </row>
    <row r="107" spans="1:243" s="21" customFormat="1" ht="15.75">
      <c r="A107" s="36">
        <v>11</v>
      </c>
      <c r="B107" s="37" t="s">
        <v>141</v>
      </c>
      <c r="C107" s="25"/>
      <c r="D107" s="65"/>
      <c r="E107" s="65"/>
      <c r="F107" s="65"/>
      <c r="G107" s="65"/>
      <c r="H107" s="65"/>
      <c r="I107" s="65"/>
      <c r="J107" s="65"/>
      <c r="K107" s="65"/>
      <c r="L107" s="65"/>
      <c r="M107" s="65"/>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IA107" s="21">
        <v>11</v>
      </c>
      <c r="IB107" s="21" t="s">
        <v>141</v>
      </c>
      <c r="IE107" s="22"/>
      <c r="IF107" s="22"/>
      <c r="IG107" s="22"/>
      <c r="IH107" s="22"/>
      <c r="II107" s="22"/>
    </row>
    <row r="108" spans="1:243" s="21" customFormat="1" ht="47.25">
      <c r="A108" s="36">
        <v>11.01</v>
      </c>
      <c r="B108" s="37" t="s">
        <v>142</v>
      </c>
      <c r="C108" s="25"/>
      <c r="D108" s="65"/>
      <c r="E108" s="65"/>
      <c r="F108" s="65"/>
      <c r="G108" s="65"/>
      <c r="H108" s="65"/>
      <c r="I108" s="65"/>
      <c r="J108" s="65"/>
      <c r="K108" s="65"/>
      <c r="L108" s="65"/>
      <c r="M108" s="65"/>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IA108" s="21">
        <v>11.01</v>
      </c>
      <c r="IB108" s="21" t="s">
        <v>142</v>
      </c>
      <c r="IE108" s="22"/>
      <c r="IF108" s="22"/>
      <c r="IG108" s="22"/>
      <c r="IH108" s="22"/>
      <c r="II108" s="22"/>
    </row>
    <row r="109" spans="1:243" s="21" customFormat="1" ht="15.75">
      <c r="A109" s="36">
        <v>11.02</v>
      </c>
      <c r="B109" s="37" t="s">
        <v>143</v>
      </c>
      <c r="C109" s="25"/>
      <c r="D109" s="65"/>
      <c r="E109" s="65"/>
      <c r="F109" s="65"/>
      <c r="G109" s="65"/>
      <c r="H109" s="65"/>
      <c r="I109" s="65"/>
      <c r="J109" s="65"/>
      <c r="K109" s="65"/>
      <c r="L109" s="65"/>
      <c r="M109" s="65"/>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IA109" s="21">
        <v>11.02</v>
      </c>
      <c r="IB109" s="21" t="s">
        <v>143</v>
      </c>
      <c r="IE109" s="22"/>
      <c r="IF109" s="22"/>
      <c r="IG109" s="22"/>
      <c r="IH109" s="22"/>
      <c r="II109" s="22"/>
    </row>
    <row r="110" spans="1:243" s="21" customFormat="1" ht="28.5">
      <c r="A110" s="36">
        <v>11.03</v>
      </c>
      <c r="B110" s="37" t="s">
        <v>144</v>
      </c>
      <c r="C110" s="25"/>
      <c r="D110" s="25">
        <v>2</v>
      </c>
      <c r="E110" s="38" t="s">
        <v>47</v>
      </c>
      <c r="F110" s="63">
        <v>91.49</v>
      </c>
      <c r="G110" s="51"/>
      <c r="H110" s="51"/>
      <c r="I110" s="52" t="s">
        <v>33</v>
      </c>
      <c r="J110" s="53">
        <f t="shared" si="8"/>
        <v>1</v>
      </c>
      <c r="K110" s="51" t="s">
        <v>34</v>
      </c>
      <c r="L110" s="51" t="s">
        <v>4</v>
      </c>
      <c r="M110" s="54"/>
      <c r="N110" s="55"/>
      <c r="O110" s="55"/>
      <c r="P110" s="56"/>
      <c r="Q110" s="55"/>
      <c r="R110" s="55"/>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7">
        <f t="shared" si="9"/>
        <v>182.98</v>
      </c>
      <c r="BB110" s="31">
        <f t="shared" si="10"/>
        <v>182.98</v>
      </c>
      <c r="BC110" s="35" t="str">
        <f t="shared" si="11"/>
        <v>INR  One Hundred &amp; Eighty Two  and Paise Ninety Eight Only</v>
      </c>
      <c r="IA110" s="21">
        <v>11.03</v>
      </c>
      <c r="IB110" s="21" t="s">
        <v>144</v>
      </c>
      <c r="ID110" s="21">
        <v>2</v>
      </c>
      <c r="IE110" s="22" t="s">
        <v>47</v>
      </c>
      <c r="IF110" s="22"/>
      <c r="IG110" s="22"/>
      <c r="IH110" s="22"/>
      <c r="II110" s="22"/>
    </row>
    <row r="111" spans="1:243" s="21" customFormat="1" ht="94.5">
      <c r="A111" s="36">
        <v>11.04</v>
      </c>
      <c r="B111" s="37" t="s">
        <v>145</v>
      </c>
      <c r="C111" s="25"/>
      <c r="D111" s="25">
        <v>1</v>
      </c>
      <c r="E111" s="38" t="s">
        <v>47</v>
      </c>
      <c r="F111" s="63">
        <v>1237.31</v>
      </c>
      <c r="G111" s="51"/>
      <c r="H111" s="51"/>
      <c r="I111" s="52" t="s">
        <v>33</v>
      </c>
      <c r="J111" s="53">
        <f t="shared" si="8"/>
        <v>1</v>
      </c>
      <c r="K111" s="51" t="s">
        <v>34</v>
      </c>
      <c r="L111" s="51" t="s">
        <v>4</v>
      </c>
      <c r="M111" s="54"/>
      <c r="N111" s="55"/>
      <c r="O111" s="55"/>
      <c r="P111" s="56"/>
      <c r="Q111" s="55"/>
      <c r="R111" s="55"/>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7">
        <f t="shared" si="9"/>
        <v>1237.31</v>
      </c>
      <c r="BB111" s="31">
        <f t="shared" si="10"/>
        <v>1237.31</v>
      </c>
      <c r="BC111" s="35" t="str">
        <f t="shared" si="11"/>
        <v>INR  One Thousand Two Hundred &amp; Thirty Seven  and Paise Thirty One Only</v>
      </c>
      <c r="IA111" s="21">
        <v>11.04</v>
      </c>
      <c r="IB111" s="21" t="s">
        <v>145</v>
      </c>
      <c r="ID111" s="21">
        <v>1</v>
      </c>
      <c r="IE111" s="22" t="s">
        <v>47</v>
      </c>
      <c r="IF111" s="22"/>
      <c r="IG111" s="22"/>
      <c r="IH111" s="22"/>
      <c r="II111" s="22"/>
    </row>
    <row r="112" spans="1:243" s="21" customFormat="1" ht="15.75">
      <c r="A112" s="36">
        <v>12</v>
      </c>
      <c r="B112" s="37" t="s">
        <v>146</v>
      </c>
      <c r="C112" s="25"/>
      <c r="D112" s="65"/>
      <c r="E112" s="65"/>
      <c r="F112" s="65"/>
      <c r="G112" s="65"/>
      <c r="H112" s="65"/>
      <c r="I112" s="65"/>
      <c r="J112" s="65"/>
      <c r="K112" s="65"/>
      <c r="L112" s="65"/>
      <c r="M112" s="65"/>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IA112" s="21">
        <v>12</v>
      </c>
      <c r="IB112" s="21" t="s">
        <v>146</v>
      </c>
      <c r="IE112" s="22"/>
      <c r="IF112" s="22"/>
      <c r="IG112" s="22"/>
      <c r="IH112" s="22"/>
      <c r="II112" s="22"/>
    </row>
    <row r="113" spans="1:243" s="21" customFormat="1" ht="110.25">
      <c r="A113" s="36">
        <v>12.01</v>
      </c>
      <c r="B113" s="37" t="s">
        <v>147</v>
      </c>
      <c r="C113" s="25"/>
      <c r="D113" s="65"/>
      <c r="E113" s="65"/>
      <c r="F113" s="65"/>
      <c r="G113" s="65"/>
      <c r="H113" s="65"/>
      <c r="I113" s="65"/>
      <c r="J113" s="65"/>
      <c r="K113" s="65"/>
      <c r="L113" s="65"/>
      <c r="M113" s="65"/>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IA113" s="21">
        <v>12.01</v>
      </c>
      <c r="IB113" s="21" t="s">
        <v>147</v>
      </c>
      <c r="IE113" s="22"/>
      <c r="IF113" s="22"/>
      <c r="IG113" s="22"/>
      <c r="IH113" s="22"/>
      <c r="II113" s="22"/>
    </row>
    <row r="114" spans="1:243" s="21" customFormat="1" ht="42.75">
      <c r="A114" s="36">
        <v>12.02</v>
      </c>
      <c r="B114" s="37" t="s">
        <v>148</v>
      </c>
      <c r="C114" s="25"/>
      <c r="D114" s="25">
        <v>6.5</v>
      </c>
      <c r="E114" s="38" t="s">
        <v>44</v>
      </c>
      <c r="F114" s="63">
        <v>425.43</v>
      </c>
      <c r="G114" s="51"/>
      <c r="H114" s="51"/>
      <c r="I114" s="52" t="s">
        <v>33</v>
      </c>
      <c r="J114" s="53">
        <f t="shared" si="8"/>
        <v>1</v>
      </c>
      <c r="K114" s="51" t="s">
        <v>34</v>
      </c>
      <c r="L114" s="51" t="s">
        <v>4</v>
      </c>
      <c r="M114" s="54"/>
      <c r="N114" s="55"/>
      <c r="O114" s="55"/>
      <c r="P114" s="56"/>
      <c r="Q114" s="55"/>
      <c r="R114" s="55"/>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7">
        <f t="shared" si="9"/>
        <v>2765.3</v>
      </c>
      <c r="BB114" s="31">
        <f t="shared" si="10"/>
        <v>2765.3</v>
      </c>
      <c r="BC114" s="35" t="str">
        <f t="shared" si="11"/>
        <v>INR  Two Thousand Seven Hundred &amp; Sixty Five  and Paise Thirty Only</v>
      </c>
      <c r="IA114" s="21">
        <v>12.02</v>
      </c>
      <c r="IB114" s="21" t="s">
        <v>148</v>
      </c>
      <c r="ID114" s="21">
        <v>6.5</v>
      </c>
      <c r="IE114" s="22" t="s">
        <v>44</v>
      </c>
      <c r="IF114" s="22"/>
      <c r="IG114" s="22"/>
      <c r="IH114" s="22"/>
      <c r="II114" s="22"/>
    </row>
    <row r="115" spans="1:243" s="21" customFormat="1" ht="63">
      <c r="A115" s="36">
        <v>12.03</v>
      </c>
      <c r="B115" s="37" t="s">
        <v>149</v>
      </c>
      <c r="C115" s="25"/>
      <c r="D115" s="65"/>
      <c r="E115" s="65"/>
      <c r="F115" s="65"/>
      <c r="G115" s="65"/>
      <c r="H115" s="65"/>
      <c r="I115" s="65"/>
      <c r="J115" s="65"/>
      <c r="K115" s="65"/>
      <c r="L115" s="65"/>
      <c r="M115" s="65"/>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IA115" s="21">
        <v>12.03</v>
      </c>
      <c r="IB115" s="21" t="s">
        <v>149</v>
      </c>
      <c r="IE115" s="22"/>
      <c r="IF115" s="22"/>
      <c r="IG115" s="22"/>
      <c r="IH115" s="22"/>
      <c r="II115" s="22"/>
    </row>
    <row r="116" spans="1:243" s="21" customFormat="1" ht="28.5">
      <c r="A116" s="36">
        <v>12.04</v>
      </c>
      <c r="B116" s="37" t="s">
        <v>150</v>
      </c>
      <c r="C116" s="25"/>
      <c r="D116" s="25">
        <v>1</v>
      </c>
      <c r="E116" s="38" t="s">
        <v>47</v>
      </c>
      <c r="F116" s="63">
        <v>621.13</v>
      </c>
      <c r="G116" s="51"/>
      <c r="H116" s="51"/>
      <c r="I116" s="52" t="s">
        <v>33</v>
      </c>
      <c r="J116" s="53">
        <f t="shared" si="8"/>
        <v>1</v>
      </c>
      <c r="K116" s="51" t="s">
        <v>34</v>
      </c>
      <c r="L116" s="51" t="s">
        <v>4</v>
      </c>
      <c r="M116" s="54"/>
      <c r="N116" s="55"/>
      <c r="O116" s="55"/>
      <c r="P116" s="56"/>
      <c r="Q116" s="55"/>
      <c r="R116" s="55"/>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7">
        <f t="shared" si="9"/>
        <v>621.13</v>
      </c>
      <c r="BB116" s="31">
        <f t="shared" si="10"/>
        <v>621.13</v>
      </c>
      <c r="BC116" s="35" t="str">
        <f t="shared" si="11"/>
        <v>INR  Six Hundred &amp; Twenty One  and Paise Thirteen Only</v>
      </c>
      <c r="IA116" s="21">
        <v>12.04</v>
      </c>
      <c r="IB116" s="21" t="s">
        <v>150</v>
      </c>
      <c r="ID116" s="21">
        <v>1</v>
      </c>
      <c r="IE116" s="22" t="s">
        <v>47</v>
      </c>
      <c r="IF116" s="22"/>
      <c r="IG116" s="22"/>
      <c r="IH116" s="22"/>
      <c r="II116" s="22"/>
    </row>
    <row r="117" spans="1:243" s="21" customFormat="1" ht="63">
      <c r="A117" s="36">
        <v>12.05</v>
      </c>
      <c r="B117" s="37" t="s">
        <v>151</v>
      </c>
      <c r="C117" s="25"/>
      <c r="D117" s="65"/>
      <c r="E117" s="65"/>
      <c r="F117" s="65"/>
      <c r="G117" s="65"/>
      <c r="H117" s="65"/>
      <c r="I117" s="65"/>
      <c r="J117" s="65"/>
      <c r="K117" s="65"/>
      <c r="L117" s="65"/>
      <c r="M117" s="65"/>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IA117" s="21">
        <v>12.05</v>
      </c>
      <c r="IB117" s="21" t="s">
        <v>151</v>
      </c>
      <c r="IE117" s="22"/>
      <c r="IF117" s="22"/>
      <c r="IG117" s="22"/>
      <c r="IH117" s="22"/>
      <c r="II117" s="22"/>
    </row>
    <row r="118" spans="1:243" s="21" customFormat="1" ht="28.5">
      <c r="A118" s="36">
        <v>12.06</v>
      </c>
      <c r="B118" s="37" t="s">
        <v>150</v>
      </c>
      <c r="C118" s="25"/>
      <c r="D118" s="25">
        <v>1</v>
      </c>
      <c r="E118" s="38" t="s">
        <v>47</v>
      </c>
      <c r="F118" s="63">
        <v>521.48</v>
      </c>
      <c r="G118" s="51"/>
      <c r="H118" s="51"/>
      <c r="I118" s="52" t="s">
        <v>33</v>
      </c>
      <c r="J118" s="53">
        <f t="shared" si="8"/>
        <v>1</v>
      </c>
      <c r="K118" s="51" t="s">
        <v>34</v>
      </c>
      <c r="L118" s="51" t="s">
        <v>4</v>
      </c>
      <c r="M118" s="54"/>
      <c r="N118" s="55"/>
      <c r="O118" s="55"/>
      <c r="P118" s="56"/>
      <c r="Q118" s="55"/>
      <c r="R118" s="55"/>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7">
        <f t="shared" si="9"/>
        <v>521.48</v>
      </c>
      <c r="BB118" s="31">
        <f t="shared" si="10"/>
        <v>521.48</v>
      </c>
      <c r="BC118" s="35" t="str">
        <f t="shared" si="11"/>
        <v>INR  Five Hundred &amp; Twenty One  and Paise Forty Eight Only</v>
      </c>
      <c r="IA118" s="21">
        <v>12.06</v>
      </c>
      <c r="IB118" s="21" t="s">
        <v>150</v>
      </c>
      <c r="ID118" s="21">
        <v>1</v>
      </c>
      <c r="IE118" s="22" t="s">
        <v>47</v>
      </c>
      <c r="IF118" s="22"/>
      <c r="IG118" s="22"/>
      <c r="IH118" s="22"/>
      <c r="II118" s="22"/>
    </row>
    <row r="119" spans="1:243" s="21" customFormat="1" ht="63">
      <c r="A119" s="36">
        <v>12.07</v>
      </c>
      <c r="B119" s="37" t="s">
        <v>152</v>
      </c>
      <c r="C119" s="25"/>
      <c r="D119" s="65"/>
      <c r="E119" s="65"/>
      <c r="F119" s="65"/>
      <c r="G119" s="65"/>
      <c r="H119" s="65"/>
      <c r="I119" s="65"/>
      <c r="J119" s="65"/>
      <c r="K119" s="65"/>
      <c r="L119" s="65"/>
      <c r="M119" s="65"/>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IA119" s="21">
        <v>12.07</v>
      </c>
      <c r="IB119" s="21" t="s">
        <v>152</v>
      </c>
      <c r="IE119" s="22"/>
      <c r="IF119" s="22"/>
      <c r="IG119" s="22"/>
      <c r="IH119" s="22"/>
      <c r="II119" s="22"/>
    </row>
    <row r="120" spans="1:243" s="21" customFormat="1" ht="28.5">
      <c r="A120" s="36">
        <v>12.08</v>
      </c>
      <c r="B120" s="37" t="s">
        <v>153</v>
      </c>
      <c r="C120" s="25"/>
      <c r="D120" s="25">
        <v>2</v>
      </c>
      <c r="E120" s="38" t="s">
        <v>47</v>
      </c>
      <c r="F120" s="63">
        <v>438.71</v>
      </c>
      <c r="G120" s="51"/>
      <c r="H120" s="51"/>
      <c r="I120" s="52" t="s">
        <v>33</v>
      </c>
      <c r="J120" s="53">
        <f t="shared" si="8"/>
        <v>1</v>
      </c>
      <c r="K120" s="51" t="s">
        <v>34</v>
      </c>
      <c r="L120" s="51" t="s">
        <v>4</v>
      </c>
      <c r="M120" s="54"/>
      <c r="N120" s="55"/>
      <c r="O120" s="55"/>
      <c r="P120" s="56"/>
      <c r="Q120" s="55"/>
      <c r="R120" s="55"/>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7">
        <f t="shared" si="9"/>
        <v>877.42</v>
      </c>
      <c r="BB120" s="31">
        <f t="shared" si="10"/>
        <v>877.42</v>
      </c>
      <c r="BC120" s="35" t="str">
        <f t="shared" si="11"/>
        <v>INR  Eight Hundred &amp; Seventy Seven  and Paise Forty Two Only</v>
      </c>
      <c r="IA120" s="21">
        <v>12.08</v>
      </c>
      <c r="IB120" s="21" t="s">
        <v>153</v>
      </c>
      <c r="ID120" s="21">
        <v>2</v>
      </c>
      <c r="IE120" s="22" t="s">
        <v>47</v>
      </c>
      <c r="IF120" s="22"/>
      <c r="IG120" s="22"/>
      <c r="IH120" s="22"/>
      <c r="II120" s="22"/>
    </row>
    <row r="121" spans="1:243" s="21" customFormat="1" ht="63">
      <c r="A121" s="36">
        <v>12.09</v>
      </c>
      <c r="B121" s="37" t="s">
        <v>154</v>
      </c>
      <c r="C121" s="25"/>
      <c r="D121" s="25">
        <v>3</v>
      </c>
      <c r="E121" s="38" t="s">
        <v>47</v>
      </c>
      <c r="F121" s="63">
        <v>54.1</v>
      </c>
      <c r="G121" s="51"/>
      <c r="H121" s="51"/>
      <c r="I121" s="52" t="s">
        <v>33</v>
      </c>
      <c r="J121" s="53">
        <f t="shared" si="8"/>
        <v>1</v>
      </c>
      <c r="K121" s="51" t="s">
        <v>34</v>
      </c>
      <c r="L121" s="51" t="s">
        <v>4</v>
      </c>
      <c r="M121" s="54"/>
      <c r="N121" s="55"/>
      <c r="O121" s="55"/>
      <c r="P121" s="56"/>
      <c r="Q121" s="55"/>
      <c r="R121" s="55"/>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7">
        <f t="shared" si="9"/>
        <v>162.3</v>
      </c>
      <c r="BB121" s="31">
        <f t="shared" si="10"/>
        <v>162.3</v>
      </c>
      <c r="BC121" s="35" t="str">
        <f t="shared" si="11"/>
        <v>INR  One Hundred &amp; Sixty Two  and Paise Thirty Only</v>
      </c>
      <c r="IA121" s="21">
        <v>12.09</v>
      </c>
      <c r="IB121" s="21" t="s">
        <v>154</v>
      </c>
      <c r="ID121" s="21">
        <v>3</v>
      </c>
      <c r="IE121" s="22" t="s">
        <v>47</v>
      </c>
      <c r="IF121" s="22"/>
      <c r="IG121" s="22"/>
      <c r="IH121" s="22"/>
      <c r="II121" s="22"/>
    </row>
    <row r="122" spans="1:243" s="21" customFormat="1" ht="15.75">
      <c r="A122" s="36">
        <v>13</v>
      </c>
      <c r="B122" s="37" t="s">
        <v>155</v>
      </c>
      <c r="C122" s="25"/>
      <c r="D122" s="65"/>
      <c r="E122" s="65"/>
      <c r="F122" s="65"/>
      <c r="G122" s="65"/>
      <c r="H122" s="65"/>
      <c r="I122" s="65"/>
      <c r="J122" s="65"/>
      <c r="K122" s="65"/>
      <c r="L122" s="65"/>
      <c r="M122" s="65"/>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IA122" s="21">
        <v>13</v>
      </c>
      <c r="IB122" s="21" t="s">
        <v>155</v>
      </c>
      <c r="IE122" s="22"/>
      <c r="IF122" s="22"/>
      <c r="IG122" s="22"/>
      <c r="IH122" s="22"/>
      <c r="II122" s="22"/>
    </row>
    <row r="123" spans="1:243" s="21" customFormat="1" ht="362.25">
      <c r="A123" s="36">
        <v>13.01</v>
      </c>
      <c r="B123" s="37" t="s">
        <v>156</v>
      </c>
      <c r="C123" s="25"/>
      <c r="D123" s="65"/>
      <c r="E123" s="65"/>
      <c r="F123" s="65"/>
      <c r="G123" s="65"/>
      <c r="H123" s="65"/>
      <c r="I123" s="65"/>
      <c r="J123" s="65"/>
      <c r="K123" s="65"/>
      <c r="L123" s="65"/>
      <c r="M123" s="65"/>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IA123" s="21">
        <v>13.01</v>
      </c>
      <c r="IB123" s="21" t="s">
        <v>156</v>
      </c>
      <c r="IE123" s="22"/>
      <c r="IF123" s="22"/>
      <c r="IG123" s="22"/>
      <c r="IH123" s="22"/>
      <c r="II123" s="22"/>
    </row>
    <row r="124" spans="1:243" s="21" customFormat="1" ht="15.75">
      <c r="A124" s="36">
        <v>13.02</v>
      </c>
      <c r="B124" s="37" t="s">
        <v>157</v>
      </c>
      <c r="C124" s="25"/>
      <c r="D124" s="65"/>
      <c r="E124" s="65"/>
      <c r="F124" s="65"/>
      <c r="G124" s="65"/>
      <c r="H124" s="65"/>
      <c r="I124" s="65"/>
      <c r="J124" s="65"/>
      <c r="K124" s="65"/>
      <c r="L124" s="65"/>
      <c r="M124" s="65"/>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IA124" s="21">
        <v>13.02</v>
      </c>
      <c r="IB124" s="21" t="s">
        <v>157</v>
      </c>
      <c r="IE124" s="22"/>
      <c r="IF124" s="22"/>
      <c r="IG124" s="22"/>
      <c r="IH124" s="22"/>
      <c r="II124" s="22"/>
    </row>
    <row r="125" spans="1:243" s="21" customFormat="1" ht="78.75">
      <c r="A125" s="36">
        <v>13.03</v>
      </c>
      <c r="B125" s="37" t="s">
        <v>158</v>
      </c>
      <c r="C125" s="25"/>
      <c r="D125" s="25">
        <v>9</v>
      </c>
      <c r="E125" s="38" t="s">
        <v>53</v>
      </c>
      <c r="F125" s="63">
        <v>380.49</v>
      </c>
      <c r="G125" s="51"/>
      <c r="H125" s="51"/>
      <c r="I125" s="52" t="s">
        <v>33</v>
      </c>
      <c r="J125" s="53">
        <f t="shared" si="8"/>
        <v>1</v>
      </c>
      <c r="K125" s="51" t="s">
        <v>34</v>
      </c>
      <c r="L125" s="51" t="s">
        <v>4</v>
      </c>
      <c r="M125" s="54"/>
      <c r="N125" s="55"/>
      <c r="O125" s="55"/>
      <c r="P125" s="56"/>
      <c r="Q125" s="55"/>
      <c r="R125" s="55"/>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7">
        <f t="shared" si="9"/>
        <v>3424.41</v>
      </c>
      <c r="BB125" s="31">
        <f t="shared" si="10"/>
        <v>3424.41</v>
      </c>
      <c r="BC125" s="35" t="str">
        <f t="shared" si="11"/>
        <v>INR  Three Thousand Four Hundred &amp; Twenty Four  and Paise Forty One Only</v>
      </c>
      <c r="IA125" s="21">
        <v>13.03</v>
      </c>
      <c r="IB125" s="21" t="s">
        <v>158</v>
      </c>
      <c r="ID125" s="21">
        <v>9</v>
      </c>
      <c r="IE125" s="22" t="s">
        <v>53</v>
      </c>
      <c r="IF125" s="22"/>
      <c r="IG125" s="22"/>
      <c r="IH125" s="22"/>
      <c r="II125" s="22"/>
    </row>
    <row r="126" spans="1:243" s="21" customFormat="1" ht="126">
      <c r="A126" s="36">
        <v>13.04</v>
      </c>
      <c r="B126" s="37" t="s">
        <v>159</v>
      </c>
      <c r="C126" s="25"/>
      <c r="D126" s="65"/>
      <c r="E126" s="65"/>
      <c r="F126" s="65"/>
      <c r="G126" s="65"/>
      <c r="H126" s="65"/>
      <c r="I126" s="65"/>
      <c r="J126" s="65"/>
      <c r="K126" s="65"/>
      <c r="L126" s="65"/>
      <c r="M126" s="65"/>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IA126" s="21">
        <v>13.04</v>
      </c>
      <c r="IB126" s="21" t="s">
        <v>159</v>
      </c>
      <c r="IE126" s="22"/>
      <c r="IF126" s="22"/>
      <c r="IG126" s="22"/>
      <c r="IH126" s="22"/>
      <c r="II126" s="22"/>
    </row>
    <row r="127" spans="1:243" s="21" customFormat="1" ht="78.75">
      <c r="A127" s="36">
        <v>13.05</v>
      </c>
      <c r="B127" s="37" t="s">
        <v>158</v>
      </c>
      <c r="C127" s="25"/>
      <c r="D127" s="25">
        <v>9</v>
      </c>
      <c r="E127" s="38" t="s">
        <v>53</v>
      </c>
      <c r="F127" s="63">
        <v>466.29</v>
      </c>
      <c r="G127" s="51"/>
      <c r="H127" s="51"/>
      <c r="I127" s="52" t="s">
        <v>33</v>
      </c>
      <c r="J127" s="53">
        <f t="shared" si="8"/>
        <v>1</v>
      </c>
      <c r="K127" s="51" t="s">
        <v>34</v>
      </c>
      <c r="L127" s="51" t="s">
        <v>4</v>
      </c>
      <c r="M127" s="54"/>
      <c r="N127" s="55"/>
      <c r="O127" s="55"/>
      <c r="P127" s="56"/>
      <c r="Q127" s="55"/>
      <c r="R127" s="55"/>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7">
        <f t="shared" si="9"/>
        <v>4196.61</v>
      </c>
      <c r="BB127" s="31">
        <f t="shared" si="10"/>
        <v>4196.61</v>
      </c>
      <c r="BC127" s="35" t="str">
        <f t="shared" si="11"/>
        <v>INR  Four Thousand One Hundred &amp; Ninety Six  and Paise Sixty One Only</v>
      </c>
      <c r="IA127" s="21">
        <v>13.05</v>
      </c>
      <c r="IB127" s="21" t="s">
        <v>158</v>
      </c>
      <c r="ID127" s="21">
        <v>9</v>
      </c>
      <c r="IE127" s="22" t="s">
        <v>53</v>
      </c>
      <c r="IF127" s="22"/>
      <c r="IG127" s="22"/>
      <c r="IH127" s="22"/>
      <c r="II127" s="22"/>
    </row>
    <row r="128" spans="1:243" s="21" customFormat="1" ht="141.75">
      <c r="A128" s="36">
        <v>13.06</v>
      </c>
      <c r="B128" s="37" t="s">
        <v>160</v>
      </c>
      <c r="C128" s="25"/>
      <c r="D128" s="65"/>
      <c r="E128" s="65"/>
      <c r="F128" s="65"/>
      <c r="G128" s="65"/>
      <c r="H128" s="65"/>
      <c r="I128" s="65"/>
      <c r="J128" s="65"/>
      <c r="K128" s="65"/>
      <c r="L128" s="65"/>
      <c r="M128" s="65"/>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IA128" s="21">
        <v>13.06</v>
      </c>
      <c r="IB128" s="21" t="s">
        <v>160</v>
      </c>
      <c r="IE128" s="22"/>
      <c r="IF128" s="22"/>
      <c r="IG128" s="22"/>
      <c r="IH128" s="22"/>
      <c r="II128" s="22"/>
    </row>
    <row r="129" spans="1:243" s="21" customFormat="1" ht="47.25">
      <c r="A129" s="36">
        <v>13.07</v>
      </c>
      <c r="B129" s="37" t="s">
        <v>161</v>
      </c>
      <c r="C129" s="25"/>
      <c r="D129" s="25">
        <v>0.5</v>
      </c>
      <c r="E129" s="38" t="s">
        <v>43</v>
      </c>
      <c r="F129" s="63">
        <v>894.17</v>
      </c>
      <c r="G129" s="51"/>
      <c r="H129" s="51"/>
      <c r="I129" s="52" t="s">
        <v>33</v>
      </c>
      <c r="J129" s="53">
        <f t="shared" si="8"/>
        <v>1</v>
      </c>
      <c r="K129" s="51" t="s">
        <v>34</v>
      </c>
      <c r="L129" s="51" t="s">
        <v>4</v>
      </c>
      <c r="M129" s="54"/>
      <c r="N129" s="55"/>
      <c r="O129" s="55"/>
      <c r="P129" s="56"/>
      <c r="Q129" s="55"/>
      <c r="R129" s="55"/>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7">
        <f t="shared" si="9"/>
        <v>447.09</v>
      </c>
      <c r="BB129" s="31">
        <f t="shared" si="10"/>
        <v>447.09</v>
      </c>
      <c r="BC129" s="35" t="str">
        <f t="shared" si="11"/>
        <v>INR  Four Hundred &amp; Forty Seven  and Paise Nine Only</v>
      </c>
      <c r="IA129" s="21">
        <v>13.07</v>
      </c>
      <c r="IB129" s="21" t="s">
        <v>161</v>
      </c>
      <c r="ID129" s="21">
        <v>0.5</v>
      </c>
      <c r="IE129" s="22" t="s">
        <v>43</v>
      </c>
      <c r="IF129" s="22"/>
      <c r="IG129" s="22"/>
      <c r="IH129" s="22"/>
      <c r="II129" s="22"/>
    </row>
    <row r="130" spans="1:243" s="21" customFormat="1" ht="110.25">
      <c r="A130" s="36">
        <v>13.08</v>
      </c>
      <c r="B130" s="37" t="s">
        <v>162</v>
      </c>
      <c r="C130" s="25"/>
      <c r="D130" s="65"/>
      <c r="E130" s="65"/>
      <c r="F130" s="65"/>
      <c r="G130" s="65"/>
      <c r="H130" s="65"/>
      <c r="I130" s="65"/>
      <c r="J130" s="65"/>
      <c r="K130" s="65"/>
      <c r="L130" s="65"/>
      <c r="M130" s="65"/>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IA130" s="21">
        <v>13.08</v>
      </c>
      <c r="IB130" s="21" t="s">
        <v>162</v>
      </c>
      <c r="IE130" s="22"/>
      <c r="IF130" s="22"/>
      <c r="IG130" s="22"/>
      <c r="IH130" s="22"/>
      <c r="II130" s="22"/>
    </row>
    <row r="131" spans="1:243" s="21" customFormat="1" ht="42.75">
      <c r="A131" s="36">
        <v>13.09</v>
      </c>
      <c r="B131" s="37" t="s">
        <v>163</v>
      </c>
      <c r="C131" s="25"/>
      <c r="D131" s="25">
        <v>4</v>
      </c>
      <c r="E131" s="38" t="s">
        <v>47</v>
      </c>
      <c r="F131" s="63">
        <v>288.65</v>
      </c>
      <c r="G131" s="51"/>
      <c r="H131" s="51"/>
      <c r="I131" s="52" t="s">
        <v>33</v>
      </c>
      <c r="J131" s="53">
        <f t="shared" si="8"/>
        <v>1</v>
      </c>
      <c r="K131" s="51" t="s">
        <v>34</v>
      </c>
      <c r="L131" s="51" t="s">
        <v>4</v>
      </c>
      <c r="M131" s="54"/>
      <c r="N131" s="55"/>
      <c r="O131" s="55"/>
      <c r="P131" s="56"/>
      <c r="Q131" s="55"/>
      <c r="R131" s="55"/>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7">
        <f t="shared" si="9"/>
        <v>1154.6</v>
      </c>
      <c r="BB131" s="31">
        <f t="shared" si="10"/>
        <v>1154.6</v>
      </c>
      <c r="BC131" s="35" t="str">
        <f t="shared" si="11"/>
        <v>INR  One Thousand One Hundred &amp; Fifty Four  and Paise Sixty Only</v>
      </c>
      <c r="IA131" s="21">
        <v>13.09</v>
      </c>
      <c r="IB131" s="21" t="s">
        <v>163</v>
      </c>
      <c r="ID131" s="21">
        <v>4</v>
      </c>
      <c r="IE131" s="22" t="s">
        <v>47</v>
      </c>
      <c r="IF131" s="22"/>
      <c r="IG131" s="22"/>
      <c r="IH131" s="22"/>
      <c r="II131" s="22"/>
    </row>
    <row r="132" spans="1:243" s="21" customFormat="1" ht="31.5">
      <c r="A132" s="36">
        <v>14</v>
      </c>
      <c r="B132" s="37" t="s">
        <v>164</v>
      </c>
      <c r="C132" s="25"/>
      <c r="D132" s="65"/>
      <c r="E132" s="65"/>
      <c r="F132" s="65"/>
      <c r="G132" s="65"/>
      <c r="H132" s="65"/>
      <c r="I132" s="65"/>
      <c r="J132" s="65"/>
      <c r="K132" s="65"/>
      <c r="L132" s="65"/>
      <c r="M132" s="65"/>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IA132" s="21">
        <v>14</v>
      </c>
      <c r="IB132" s="21" t="s">
        <v>164</v>
      </c>
      <c r="IE132" s="22"/>
      <c r="IF132" s="22"/>
      <c r="IG132" s="22"/>
      <c r="IH132" s="22"/>
      <c r="II132" s="22"/>
    </row>
    <row r="133" spans="1:243" s="21" customFormat="1" ht="94.5">
      <c r="A133" s="36">
        <v>14.01</v>
      </c>
      <c r="B133" s="37" t="s">
        <v>165</v>
      </c>
      <c r="C133" s="25"/>
      <c r="D133" s="65"/>
      <c r="E133" s="65"/>
      <c r="F133" s="65"/>
      <c r="G133" s="65"/>
      <c r="H133" s="65"/>
      <c r="I133" s="65"/>
      <c r="J133" s="65"/>
      <c r="K133" s="65"/>
      <c r="L133" s="65"/>
      <c r="M133" s="65"/>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IA133" s="21">
        <v>14.01</v>
      </c>
      <c r="IB133" s="21" t="s">
        <v>165</v>
      </c>
      <c r="IE133" s="22"/>
      <c r="IF133" s="22"/>
      <c r="IG133" s="22"/>
      <c r="IH133" s="22"/>
      <c r="II133" s="22"/>
    </row>
    <row r="134" spans="1:243" s="21" customFormat="1" ht="78.75">
      <c r="A134" s="36">
        <v>14.02</v>
      </c>
      <c r="B134" s="37" t="s">
        <v>166</v>
      </c>
      <c r="C134" s="25"/>
      <c r="D134" s="25">
        <v>6.5</v>
      </c>
      <c r="E134" s="38" t="s">
        <v>43</v>
      </c>
      <c r="F134" s="63">
        <v>103.24</v>
      </c>
      <c r="G134" s="51"/>
      <c r="H134" s="51"/>
      <c r="I134" s="52" t="s">
        <v>33</v>
      </c>
      <c r="J134" s="53">
        <f t="shared" si="8"/>
        <v>1</v>
      </c>
      <c r="K134" s="51" t="s">
        <v>34</v>
      </c>
      <c r="L134" s="51" t="s">
        <v>4</v>
      </c>
      <c r="M134" s="54"/>
      <c r="N134" s="55"/>
      <c r="O134" s="55"/>
      <c r="P134" s="56"/>
      <c r="Q134" s="55"/>
      <c r="R134" s="55"/>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7">
        <f t="shared" si="9"/>
        <v>671.06</v>
      </c>
      <c r="BB134" s="31">
        <f t="shared" si="10"/>
        <v>671.06</v>
      </c>
      <c r="BC134" s="35" t="str">
        <f t="shared" si="11"/>
        <v>INR  Six Hundred &amp; Seventy One  and Paise Six Only</v>
      </c>
      <c r="IA134" s="21">
        <v>14.02</v>
      </c>
      <c r="IB134" s="21" t="s">
        <v>166</v>
      </c>
      <c r="ID134" s="21">
        <v>6.5</v>
      </c>
      <c r="IE134" s="22" t="s">
        <v>43</v>
      </c>
      <c r="IF134" s="22"/>
      <c r="IG134" s="22"/>
      <c r="IH134" s="22"/>
      <c r="II134" s="22"/>
    </row>
    <row r="135" spans="1:243" s="21" customFormat="1" ht="110.25">
      <c r="A135" s="36">
        <v>14.03</v>
      </c>
      <c r="B135" s="37" t="s">
        <v>167</v>
      </c>
      <c r="C135" s="25"/>
      <c r="D135" s="65"/>
      <c r="E135" s="65"/>
      <c r="F135" s="65"/>
      <c r="G135" s="65"/>
      <c r="H135" s="65"/>
      <c r="I135" s="65"/>
      <c r="J135" s="65"/>
      <c r="K135" s="65"/>
      <c r="L135" s="65"/>
      <c r="M135" s="65"/>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IA135" s="21">
        <v>14.03</v>
      </c>
      <c r="IB135" s="21" t="s">
        <v>167</v>
      </c>
      <c r="IE135" s="22"/>
      <c r="IF135" s="22"/>
      <c r="IG135" s="22"/>
      <c r="IH135" s="22"/>
      <c r="II135" s="22"/>
    </row>
    <row r="136" spans="1:243" s="21" customFormat="1" ht="42.75">
      <c r="A136" s="36">
        <v>14.04</v>
      </c>
      <c r="B136" s="37" t="s">
        <v>168</v>
      </c>
      <c r="C136" s="25"/>
      <c r="D136" s="25">
        <v>6.5</v>
      </c>
      <c r="E136" s="38" t="s">
        <v>43</v>
      </c>
      <c r="F136" s="63">
        <v>447.61</v>
      </c>
      <c r="G136" s="51"/>
      <c r="H136" s="51"/>
      <c r="I136" s="52" t="s">
        <v>33</v>
      </c>
      <c r="J136" s="53">
        <f t="shared" si="8"/>
        <v>1</v>
      </c>
      <c r="K136" s="51" t="s">
        <v>34</v>
      </c>
      <c r="L136" s="51" t="s">
        <v>4</v>
      </c>
      <c r="M136" s="54"/>
      <c r="N136" s="55"/>
      <c r="O136" s="55"/>
      <c r="P136" s="56"/>
      <c r="Q136" s="55"/>
      <c r="R136" s="55"/>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7">
        <f t="shared" si="9"/>
        <v>2909.47</v>
      </c>
      <c r="BB136" s="31">
        <f t="shared" si="10"/>
        <v>2909.47</v>
      </c>
      <c r="BC136" s="35" t="str">
        <f t="shared" si="11"/>
        <v>INR  Two Thousand Nine Hundred &amp; Nine  and Paise Forty Seven Only</v>
      </c>
      <c r="IA136" s="21">
        <v>14.04</v>
      </c>
      <c r="IB136" s="21" t="s">
        <v>168</v>
      </c>
      <c r="ID136" s="21">
        <v>6.5</v>
      </c>
      <c r="IE136" s="22" t="s">
        <v>43</v>
      </c>
      <c r="IF136" s="22"/>
      <c r="IG136" s="22"/>
      <c r="IH136" s="22"/>
      <c r="II136" s="22"/>
    </row>
    <row r="137" spans="1:243" s="21" customFormat="1" ht="15.75">
      <c r="A137" s="36">
        <v>15</v>
      </c>
      <c r="B137" s="37" t="s">
        <v>169</v>
      </c>
      <c r="C137" s="25"/>
      <c r="D137" s="65"/>
      <c r="E137" s="65"/>
      <c r="F137" s="65"/>
      <c r="G137" s="65"/>
      <c r="H137" s="65"/>
      <c r="I137" s="65"/>
      <c r="J137" s="65"/>
      <c r="K137" s="65"/>
      <c r="L137" s="65"/>
      <c r="M137" s="65"/>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IA137" s="21">
        <v>15</v>
      </c>
      <c r="IB137" s="21" t="s">
        <v>169</v>
      </c>
      <c r="IE137" s="22"/>
      <c r="IF137" s="22"/>
      <c r="IG137" s="22"/>
      <c r="IH137" s="22"/>
      <c r="II137" s="22"/>
    </row>
    <row r="138" spans="1:243" s="21" customFormat="1" ht="129.75" customHeight="1">
      <c r="A138" s="36">
        <v>15.01</v>
      </c>
      <c r="B138" s="37" t="s">
        <v>170</v>
      </c>
      <c r="C138" s="25"/>
      <c r="D138" s="25">
        <v>0.5</v>
      </c>
      <c r="E138" s="38" t="s">
        <v>175</v>
      </c>
      <c r="F138" s="63">
        <v>4985.93</v>
      </c>
      <c r="G138" s="51"/>
      <c r="H138" s="51"/>
      <c r="I138" s="52" t="s">
        <v>33</v>
      </c>
      <c r="J138" s="53">
        <f t="shared" si="8"/>
        <v>1</v>
      </c>
      <c r="K138" s="51" t="s">
        <v>34</v>
      </c>
      <c r="L138" s="51" t="s">
        <v>4</v>
      </c>
      <c r="M138" s="54"/>
      <c r="N138" s="55"/>
      <c r="O138" s="55"/>
      <c r="P138" s="56"/>
      <c r="Q138" s="55"/>
      <c r="R138" s="55"/>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7">
        <f t="shared" si="9"/>
        <v>2492.97</v>
      </c>
      <c r="BB138" s="31">
        <f t="shared" si="10"/>
        <v>2492.97</v>
      </c>
      <c r="BC138" s="35" t="str">
        <f t="shared" si="11"/>
        <v>INR  Two Thousand Four Hundred &amp; Ninety Two  and Paise Ninety Seven Only</v>
      </c>
      <c r="IA138" s="21">
        <v>15.01</v>
      </c>
      <c r="IB138" s="64" t="s">
        <v>170</v>
      </c>
      <c r="ID138" s="21">
        <v>0.5</v>
      </c>
      <c r="IE138" s="22" t="s">
        <v>175</v>
      </c>
      <c r="IF138" s="22"/>
      <c r="IG138" s="22"/>
      <c r="IH138" s="22"/>
      <c r="II138" s="22"/>
    </row>
    <row r="139" spans="1:243" s="21" customFormat="1" ht="63">
      <c r="A139" s="39">
        <v>15.02</v>
      </c>
      <c r="B139" s="37" t="s">
        <v>171</v>
      </c>
      <c r="C139" s="25"/>
      <c r="D139" s="25">
        <v>3</v>
      </c>
      <c r="E139" s="38" t="s">
        <v>176</v>
      </c>
      <c r="F139" s="63">
        <v>51.62</v>
      </c>
      <c r="G139" s="51"/>
      <c r="H139" s="51"/>
      <c r="I139" s="52" t="s">
        <v>33</v>
      </c>
      <c r="J139" s="53">
        <f t="shared" si="8"/>
        <v>1</v>
      </c>
      <c r="K139" s="51" t="s">
        <v>34</v>
      </c>
      <c r="L139" s="51" t="s">
        <v>4</v>
      </c>
      <c r="M139" s="54"/>
      <c r="N139" s="55"/>
      <c r="O139" s="55"/>
      <c r="P139" s="56"/>
      <c r="Q139" s="55"/>
      <c r="R139" s="55"/>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7">
        <f t="shared" si="9"/>
        <v>154.86</v>
      </c>
      <c r="BB139" s="31">
        <f t="shared" si="10"/>
        <v>154.86</v>
      </c>
      <c r="BC139" s="35" t="str">
        <f t="shared" si="11"/>
        <v>INR  One Hundred &amp; Fifty Four  and Paise Eighty Six Only</v>
      </c>
      <c r="IA139" s="21">
        <v>15.02</v>
      </c>
      <c r="IB139" s="21" t="s">
        <v>171</v>
      </c>
      <c r="ID139" s="21">
        <v>3</v>
      </c>
      <c r="IE139" s="22" t="s">
        <v>176</v>
      </c>
      <c r="IF139" s="22"/>
      <c r="IG139" s="22"/>
      <c r="IH139" s="22"/>
      <c r="II139" s="22"/>
    </row>
    <row r="140" spans="1:243" s="21" customFormat="1" ht="99.75" customHeight="1">
      <c r="A140" s="36">
        <v>15.03</v>
      </c>
      <c r="B140" s="37" t="s">
        <v>172</v>
      </c>
      <c r="C140" s="25"/>
      <c r="D140" s="25">
        <v>1</v>
      </c>
      <c r="E140" s="38" t="s">
        <v>176</v>
      </c>
      <c r="F140" s="63">
        <v>95.19</v>
      </c>
      <c r="G140" s="51"/>
      <c r="H140" s="51"/>
      <c r="I140" s="52" t="s">
        <v>33</v>
      </c>
      <c r="J140" s="53">
        <f t="shared" si="8"/>
        <v>1</v>
      </c>
      <c r="K140" s="51" t="s">
        <v>34</v>
      </c>
      <c r="L140" s="51" t="s">
        <v>4</v>
      </c>
      <c r="M140" s="54"/>
      <c r="N140" s="55"/>
      <c r="O140" s="55"/>
      <c r="P140" s="56"/>
      <c r="Q140" s="55"/>
      <c r="R140" s="55"/>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7">
        <f t="shared" si="9"/>
        <v>95.19</v>
      </c>
      <c r="BB140" s="31">
        <f t="shared" si="10"/>
        <v>95.19</v>
      </c>
      <c r="BC140" s="35" t="str">
        <f t="shared" si="11"/>
        <v>INR  Ninety Five and Paise Nineteen Only</v>
      </c>
      <c r="IA140" s="21">
        <v>15.03</v>
      </c>
      <c r="IB140" s="64" t="s">
        <v>172</v>
      </c>
      <c r="ID140" s="21">
        <v>1</v>
      </c>
      <c r="IE140" s="22" t="s">
        <v>176</v>
      </c>
      <c r="IF140" s="22"/>
      <c r="IG140" s="22"/>
      <c r="IH140" s="22"/>
      <c r="II140" s="22"/>
    </row>
    <row r="141" spans="1:243" s="21" customFormat="1" ht="110.25">
      <c r="A141" s="36">
        <v>15.04</v>
      </c>
      <c r="B141" s="37" t="s">
        <v>173</v>
      </c>
      <c r="C141" s="25"/>
      <c r="D141" s="25">
        <v>2</v>
      </c>
      <c r="E141" s="38" t="s">
        <v>176</v>
      </c>
      <c r="F141" s="63">
        <v>131.39</v>
      </c>
      <c r="G141" s="51"/>
      <c r="H141" s="51"/>
      <c r="I141" s="52" t="s">
        <v>33</v>
      </c>
      <c r="J141" s="53">
        <f t="shared" si="8"/>
        <v>1</v>
      </c>
      <c r="K141" s="51" t="s">
        <v>34</v>
      </c>
      <c r="L141" s="51" t="s">
        <v>4</v>
      </c>
      <c r="M141" s="54"/>
      <c r="N141" s="55"/>
      <c r="O141" s="55"/>
      <c r="P141" s="56"/>
      <c r="Q141" s="55"/>
      <c r="R141" s="55"/>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7">
        <f t="shared" si="9"/>
        <v>262.78</v>
      </c>
      <c r="BB141" s="31">
        <f t="shared" si="10"/>
        <v>262.78</v>
      </c>
      <c r="BC141" s="35" t="str">
        <f t="shared" si="11"/>
        <v>INR  Two Hundred &amp; Sixty Two  and Paise Seventy Eight Only</v>
      </c>
      <c r="IA141" s="21">
        <v>15.04</v>
      </c>
      <c r="IB141" s="21" t="s">
        <v>173</v>
      </c>
      <c r="ID141" s="21">
        <v>2</v>
      </c>
      <c r="IE141" s="22" t="s">
        <v>176</v>
      </c>
      <c r="IF141" s="22"/>
      <c r="IG141" s="22"/>
      <c r="IH141" s="22"/>
      <c r="II141" s="22"/>
    </row>
    <row r="142" spans="1:243" s="21" customFormat="1" ht="126">
      <c r="A142" s="39">
        <v>15.05</v>
      </c>
      <c r="B142" s="37" t="s">
        <v>174</v>
      </c>
      <c r="C142" s="25"/>
      <c r="D142" s="25">
        <v>3</v>
      </c>
      <c r="E142" s="38" t="s">
        <v>177</v>
      </c>
      <c r="F142" s="63">
        <v>513.06</v>
      </c>
      <c r="G142" s="51"/>
      <c r="H142" s="51"/>
      <c r="I142" s="52" t="s">
        <v>33</v>
      </c>
      <c r="J142" s="53">
        <f t="shared" si="8"/>
        <v>1</v>
      </c>
      <c r="K142" s="51" t="s">
        <v>34</v>
      </c>
      <c r="L142" s="51" t="s">
        <v>4</v>
      </c>
      <c r="M142" s="54"/>
      <c r="N142" s="55"/>
      <c r="O142" s="55"/>
      <c r="P142" s="56"/>
      <c r="Q142" s="55"/>
      <c r="R142" s="55"/>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7">
        <f t="shared" si="9"/>
        <v>1539.18</v>
      </c>
      <c r="BB142" s="31">
        <f t="shared" si="10"/>
        <v>1539.18</v>
      </c>
      <c r="BC142" s="35" t="str">
        <f t="shared" si="11"/>
        <v>INR  One Thousand Five Hundred &amp; Thirty Nine  and Paise Eighteen Only</v>
      </c>
      <c r="IA142" s="21">
        <v>15.05</v>
      </c>
      <c r="IB142" s="21" t="s">
        <v>174</v>
      </c>
      <c r="ID142" s="21">
        <v>3</v>
      </c>
      <c r="IE142" s="22" t="s">
        <v>177</v>
      </c>
      <c r="IF142" s="22"/>
      <c r="IG142" s="22"/>
      <c r="IH142" s="22"/>
      <c r="II142" s="22"/>
    </row>
    <row r="143" spans="1:55" ht="42.75">
      <c r="A143" s="58" t="s">
        <v>35</v>
      </c>
      <c r="B143" s="58"/>
      <c r="C143" s="59"/>
      <c r="D143" s="59"/>
      <c r="E143" s="59"/>
      <c r="F143" s="59"/>
      <c r="G143" s="59"/>
      <c r="H143" s="60"/>
      <c r="I143" s="60"/>
      <c r="J143" s="60"/>
      <c r="K143" s="60"/>
      <c r="L143" s="59"/>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34">
        <f>SUM(BA13:BA142)</f>
        <v>190869.84</v>
      </c>
      <c r="BB143" s="34">
        <f>SUM(BB13:BB142)</f>
        <v>190869.84</v>
      </c>
      <c r="BC143" s="35" t="str">
        <f>SpellNumber($E$2,BB143)</f>
        <v>INR  One Lakh Ninety Thousand Eight Hundred &amp; Sixty Nine  and Paise Eighty Four Only</v>
      </c>
    </row>
    <row r="144" spans="1:55" ht="46.5" customHeight="1">
      <c r="A144" s="30" t="s">
        <v>36</v>
      </c>
      <c r="B144" s="41"/>
      <c r="C144" s="42"/>
      <c r="D144" s="43"/>
      <c r="E144" s="44" t="s">
        <v>45</v>
      </c>
      <c r="F144" s="45"/>
      <c r="G144" s="46"/>
      <c r="H144" s="47"/>
      <c r="I144" s="47"/>
      <c r="J144" s="47"/>
      <c r="K144" s="48"/>
      <c r="L144" s="49"/>
      <c r="M144" s="50"/>
      <c r="N144" s="24"/>
      <c r="O144" s="21"/>
      <c r="P144" s="21"/>
      <c r="Q144" s="21"/>
      <c r="R144" s="21"/>
      <c r="S144" s="21"/>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32">
        <f>IF(ISBLANK(F144),0,IF(E144="Excess (+)",ROUND(BA143+(BA143*F144),2),IF(E144="Less (-)",ROUND(BA143+(BA143*F144*(-1)),2),IF(E144="At Par",BA143,0))))</f>
        <v>0</v>
      </c>
      <c r="BB144" s="33">
        <f>ROUND(BA144,0)</f>
        <v>0</v>
      </c>
      <c r="BC144" s="27" t="str">
        <f>SpellNumber($E$2,BB144)</f>
        <v>INR Zero Only</v>
      </c>
    </row>
    <row r="145" spans="1:55" ht="45.75" customHeight="1">
      <c r="A145" s="23" t="s">
        <v>37</v>
      </c>
      <c r="B145" s="23"/>
      <c r="C145" s="67" t="str">
        <f>SpellNumber($E$2,BB144)</f>
        <v>INR Zero Only</v>
      </c>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row>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2" ht="15"/>
    <row r="1803" ht="15"/>
    <row r="1804" ht="15"/>
    <row r="1805" ht="15"/>
    <row r="1806" ht="15"/>
    <row r="1807" ht="15"/>
    <row r="1808" ht="15"/>
    <row r="1809" ht="15"/>
    <row r="1810"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6"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6" ht="15"/>
    <row r="1897" ht="15"/>
    <row r="1898" ht="15"/>
    <row r="1899" ht="15"/>
    <row r="1900" ht="15"/>
    <row r="1901" ht="15"/>
    <row r="1902" ht="15"/>
    <row r="1904" ht="15"/>
    <row r="1905" ht="15"/>
    <row r="1906" ht="15"/>
    <row r="1907" ht="15"/>
    <row r="1908" ht="15"/>
    <row r="1909" ht="15"/>
    <row r="1910" ht="15"/>
    <row r="1911" ht="15"/>
    <row r="1913" ht="15"/>
    <row r="1914" ht="15"/>
    <row r="1915" ht="15"/>
    <row r="1916" ht="15"/>
    <row r="1917" ht="15"/>
    <row r="1918" ht="15"/>
    <row r="1920" ht="15"/>
    <row r="1922" ht="15"/>
    <row r="1923" ht="15"/>
    <row r="1924" ht="15"/>
    <row r="1925" ht="15"/>
    <row r="1926" ht="15"/>
    <row r="1927" ht="15"/>
    <row r="1928" ht="15"/>
    <row r="1929" ht="15"/>
    <row r="1931" ht="15"/>
    <row r="1932" ht="15"/>
    <row r="1933" ht="15"/>
    <row r="1935" ht="15"/>
    <row r="1936" ht="15"/>
    <row r="1937" ht="15"/>
    <row r="1938" ht="15"/>
    <row r="1939" ht="15"/>
    <row r="1940" ht="15"/>
  </sheetData>
  <sheetProtection password="8F23" sheet="1"/>
  <mergeCells count="72">
    <mergeCell ref="C145:BC145"/>
    <mergeCell ref="A1:L1"/>
    <mergeCell ref="A4:BC4"/>
    <mergeCell ref="A5:BC5"/>
    <mergeCell ref="A6:BC6"/>
    <mergeCell ref="A7:BC7"/>
    <mergeCell ref="A9:BC9"/>
    <mergeCell ref="D13:BC13"/>
    <mergeCell ref="B8:BC8"/>
    <mergeCell ref="D14:BC14"/>
    <mergeCell ref="D16:BC16"/>
    <mergeCell ref="D17:BC17"/>
    <mergeCell ref="D24:BC24"/>
    <mergeCell ref="D21:BC21"/>
    <mergeCell ref="D20:BC20"/>
    <mergeCell ref="D26:BC26"/>
    <mergeCell ref="D27:BC27"/>
    <mergeCell ref="D29:BC29"/>
    <mergeCell ref="D31:BC31"/>
    <mergeCell ref="D33:BC33"/>
    <mergeCell ref="D37:BC37"/>
    <mergeCell ref="D40:BC40"/>
    <mergeCell ref="D42:BC42"/>
    <mergeCell ref="D44:BC44"/>
    <mergeCell ref="D46:BC46"/>
    <mergeCell ref="D48:BC48"/>
    <mergeCell ref="D50:BC50"/>
    <mergeCell ref="D51:BC51"/>
    <mergeCell ref="D52:BC52"/>
    <mergeCell ref="D54:BC54"/>
    <mergeCell ref="D55:BC55"/>
    <mergeCell ref="D57:BC57"/>
    <mergeCell ref="D59:BC59"/>
    <mergeCell ref="D61:BC61"/>
    <mergeCell ref="D63:BC63"/>
    <mergeCell ref="D65:BC65"/>
    <mergeCell ref="D67:BC67"/>
    <mergeCell ref="D69:BC69"/>
    <mergeCell ref="D70:BC70"/>
    <mergeCell ref="D72:BC72"/>
    <mergeCell ref="D74:BC74"/>
    <mergeCell ref="D76:BC76"/>
    <mergeCell ref="D78:BC78"/>
    <mergeCell ref="D81:BC81"/>
    <mergeCell ref="D83:BC83"/>
    <mergeCell ref="D86:BC86"/>
    <mergeCell ref="D88:BC88"/>
    <mergeCell ref="D90:BC90"/>
    <mergeCell ref="D91:BC91"/>
    <mergeCell ref="D94:BC94"/>
    <mergeCell ref="D96:BC96"/>
    <mergeCell ref="D98:BC98"/>
    <mergeCell ref="D103:BC103"/>
    <mergeCell ref="D104:BC104"/>
    <mergeCell ref="D108:BC108"/>
    <mergeCell ref="D107:BC107"/>
    <mergeCell ref="D109:BC109"/>
    <mergeCell ref="D112:BC112"/>
    <mergeCell ref="D113:BC113"/>
    <mergeCell ref="D115:BC115"/>
    <mergeCell ref="D117:BC117"/>
    <mergeCell ref="D119:BC119"/>
    <mergeCell ref="D122:BC122"/>
    <mergeCell ref="D123:BC123"/>
    <mergeCell ref="D137:BC137"/>
    <mergeCell ref="D124:BC124"/>
    <mergeCell ref="D126:BC126"/>
    <mergeCell ref="D128:BC128"/>
    <mergeCell ref="D130:BC130"/>
    <mergeCell ref="D132:BC132"/>
    <mergeCell ref="D133:BC133"/>
    <mergeCell ref="D135:BC135"/>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4">
      <formula1>IF(E144="Select",-1,IF(E144="At Par",0,0))</formula1>
      <formula2>IF(E144="Select",-1,IF(E144="At Par",0,0.99))</formula2>
    </dataValidation>
    <dataValidation type="list" allowBlank="1" showErrorMessage="1" sqref="E14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44">
      <formula1>0</formula1>
      <formula2>IF(#REF!&lt;&gt;"Select",99.9,0)</formula2>
    </dataValidation>
    <dataValidation allowBlank="1" showInputMessage="1" showErrorMessage="1" promptTitle="Units" prompt="Please enter Units in text" sqref="D15:E15 D18:E19 D22:E23 D25:E25 D28:E28 D30:E30 D32:E32 D34:E36 D38:E39 D41:E41 D43:E43 D45:E45 D47:E47 D49:E49 D53:E53 D56:E56 D58:E58 D60:E60 D62:E62 D64:E64 D66:E66 D68:E68 D71:E71 D73:E73 D75:E75 D77:E77 D79:E80 D82:E82 D84:E85 D87:E87 D89:E89 D92:E93 D95:E95 D97:E97 D99:E102 D105:E106 D110:E111 D114:E114 D116:E116 D118:E118 D120:E121 D138:E142 D127:E127 D129:E129 D131:E131 D134:E134 D136:E136 D125:E125">
      <formula1>0</formula1>
      <formula2>0</formula2>
    </dataValidation>
    <dataValidation type="decimal" allowBlank="1" showInputMessage="1" showErrorMessage="1" promptTitle="Quantity" prompt="Please enter the Quantity for this item. " errorTitle="Invalid Entry" error="Only Numeric Values are allowed. " sqref="F15 F18:F19 F22:F23 F25 F28 F30 F32 F34:F36 F38:F39 F41 F43 F45 F47 F49 F53 F56 F58 F60 F62 F64 F66 F68 F71 F73 F75 F77 F79:F80 F82 F84:F85 F87 F89 F92:F93 F95 F97 F99:F102 F105:F106 F110:F111 F114 F116 F118 F120:F121 F138:F142 F127 F129 F131 F134 F136 F125">
      <formula1>0</formula1>
      <formula2>999999999999999</formula2>
    </dataValidation>
    <dataValidation type="list" allowBlank="1" showErrorMessage="1" sqref="D13:D14 K15 D16:D17 D24 K18:K19 D20:D21 K22:K23 K25 D26:D27 K28 D29 K30 D31 K32 D33 K34:K36 D37 K38:K39 D40 K41 D42 K43 D44 K45 D46 K47 D48 K49 D50:D52 K53 D54:D55 K56 D57 K58 D59 K60 D61 K62 D63 K64 D65 K66 D67 K68 D69:D70 K71 D72 K73 D74 K75 D76 K77 D78 K79:K80 D81 K82 D83 K84:K85 D86 K87 D88 K89 D90:D91 K92:K93 D94 K95 D96 K97 D98 K99:K102 D103:D104 D107:D109 K105:K106 K110:K111 D112:D113 K114 D115 K116 D117 K118 D119 K120:K121 D122:D124 D137 D126 K127 D128 K129 D130 K131 D132:D133 K134 D135 K136 K138:K142 K12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2:H23 G25:H25 G28:H28 G30:H30 G32:H32 G34:H36 G38:H39 G41:H41 G43:H43 G45:H45 G47:H47 G49:H49 G53:H53 G56:H56 G58:H58 G60:H60 G62:H62 G64:H64 G66:H66 G68:H68 G71:H71 G73:H73 G75:H75 G77:H77 G79:H80 G82:H82 G84:H85 G87:H87 G89:H89 G92:H93 G95:H95 G97:H97 G99:H102 G105:H106 G110:H111 G114:H114 G116:H116 G118:H118 G120:H121 G138:H142 G127:H127 G129:H129 G131:H131 G134:H134 G136:H136 G125:H125">
      <formula1>0</formula1>
      <formula2>999999999999999</formula2>
    </dataValidation>
    <dataValidation allowBlank="1" showInputMessage="1" showErrorMessage="1" promptTitle="Addition / Deduction" prompt="Please Choose the correct One" sqref="J15 J18:J19 J22:J23 J25 J28 J30 J32 J34:J36 J38:J39 J41 J43 J45 J47 J49 J53 J56 J58 J60 J62 J64 J66 J68 J71 J73 J75 J77 J79:J80 J82 J84:J85 J87 J89 J92:J93 J95 J97 J99:J102 J105:J106 J110:J111 J114 J116 J118 J120:J121 J138:J142 J127 J129 J131 J134 J136 J125">
      <formula1>0</formula1>
      <formula2>0</formula2>
    </dataValidation>
    <dataValidation type="list" showErrorMessage="1" sqref="I15 I18:I19 I22:I23 I25 I28 I30 I32 I34:I36 I38:I39 I41 I43 I45 I47 I49 I53 I56 I58 I60 I62 I64 I66 I68 I71 I73 I75 I77 I79:I80 I82 I84:I85 I87 I89 I92:I93 I95 I97 I99:I102 I105:I106 I110:I111 I114 I116 I118 I120:I121 I138:I142 I127 I129 I131 I134 I136 I1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2:O23 N25:O25 N28:O28 N30:O30 N32:O32 N34:O36 N38:O39 N41:O41 N43:O43 N45:O45 N47:O47 N49:O49 N53:O53 N56:O56 N58:O58 N60:O60 N62:O62 N64:O64 N66:O66 N68:O68 N71:O71 N73:O73 N75:O75 N77:O77 N79:O80 N82:O82 N84:O85 N87:O87 N89:O89 N92:O93 N95:O95 N97:O97 N99:O102 N105:O106 N110:O111 N114:O114 N116:O116 N118:O118 N120:O121 N138:O142 N127:O127 N129:O129 N131:O131 N134:O134 N136:O136 N125:O1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2:R23 R25 R28 R30 R32 R34:R36 R38:R39 R41 R43 R45 R47 R49 R53 R56 R58 R60 R62 R64 R66 R68 R71 R73 R75 R77 R79:R80 R82 R84:R85 R87 R89 R92:R93 R95 R97 R99:R102 R105:R106 R110:R111 R114 R116 R118 R120:R121 R138:R142 R127 R129 R131 R134 R136 R1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2:Q23 Q25 Q28 Q30 Q32 Q34:Q36 Q38:Q39 Q41 Q43 Q45 Q47 Q49 Q53 Q56 Q58 Q60 Q62 Q64 Q66 Q68 Q71 Q73 Q75 Q77 Q79:Q80 Q82 Q84:Q85 Q87 Q89 Q92:Q93 Q95 Q97 Q99:Q102 Q105:Q106 Q110:Q111 Q114 Q116 Q118 Q120:Q121 Q138:Q142 Q127 Q129 Q131 Q134 Q136 Q12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2:M23 M25 M28 M30 M32 M34:M36 M38:M39 M41 M43 M45 M47 M49 M53 M56 M58 M60 M62 M64 M66 M68 M71 M73 M75 M77 M79:M80 M82 M84:M85 M87 M89 M92:M93 M95 M97 M99:M102 M105:M106 M110:M111 M114 M116 M118 M120:M121 M138:M142 M127 M129 M131 M134 M136 M125">
      <formula1>0</formula1>
      <formula2>999999999999999</formula2>
    </dataValidation>
    <dataValidation type="list" allowBlank="1" showInputMessage="1" showErrorMessage="1" sqref="L139 L14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42 L14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42">
      <formula1>0</formula1>
      <formula2>0</formula2>
    </dataValidation>
    <dataValidation type="decimal" allowBlank="1" showErrorMessage="1" errorTitle="Invalid Entry" error="Only Numeric Values are allowed. " sqref="A13:A142">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3" t="s">
        <v>38</v>
      </c>
      <c r="F6" s="73"/>
      <c r="G6" s="73"/>
      <c r="H6" s="73"/>
      <c r="I6" s="73"/>
      <c r="J6" s="73"/>
      <c r="K6" s="73"/>
    </row>
    <row r="7" spans="5:11" ht="14.25">
      <c r="E7" s="74"/>
      <c r="F7" s="74"/>
      <c r="G7" s="74"/>
      <c r="H7" s="74"/>
      <c r="I7" s="74"/>
      <c r="J7" s="74"/>
      <c r="K7" s="74"/>
    </row>
    <row r="8" spans="5:11" ht="14.25">
      <c r="E8" s="74"/>
      <c r="F8" s="74"/>
      <c r="G8" s="74"/>
      <c r="H8" s="74"/>
      <c r="I8" s="74"/>
      <c r="J8" s="74"/>
      <c r="K8" s="74"/>
    </row>
    <row r="9" spans="5:11" ht="14.25">
      <c r="E9" s="74"/>
      <c r="F9" s="74"/>
      <c r="G9" s="74"/>
      <c r="H9" s="74"/>
      <c r="I9" s="74"/>
      <c r="J9" s="74"/>
      <c r="K9" s="74"/>
    </row>
    <row r="10" spans="5:11" ht="14.25">
      <c r="E10" s="74"/>
      <c r="F10" s="74"/>
      <c r="G10" s="74"/>
      <c r="H10" s="74"/>
      <c r="I10" s="74"/>
      <c r="J10" s="74"/>
      <c r="K10" s="74"/>
    </row>
    <row r="11" spans="5:11" ht="14.25">
      <c r="E11" s="74"/>
      <c r="F11" s="74"/>
      <c r="G11" s="74"/>
      <c r="H11" s="74"/>
      <c r="I11" s="74"/>
      <c r="J11" s="74"/>
      <c r="K11" s="74"/>
    </row>
    <row r="12" spans="5:11" ht="14.25">
      <c r="E12" s="74"/>
      <c r="F12" s="74"/>
      <c r="G12" s="74"/>
      <c r="H12" s="74"/>
      <c r="I12" s="74"/>
      <c r="J12" s="74"/>
      <c r="K12" s="74"/>
    </row>
    <row r="13" spans="5:11" ht="14.25">
      <c r="E13" s="74"/>
      <c r="F13" s="74"/>
      <c r="G13" s="74"/>
      <c r="H13" s="74"/>
      <c r="I13" s="74"/>
      <c r="J13" s="74"/>
      <c r="K13" s="74"/>
    </row>
    <row r="14" spans="5:11" ht="14.2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2022-06-17T13:58:57Z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