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<sst xmlns="http://schemas.openxmlformats.org/spreadsheetml/2006/main" count="146" uniqueCount="59">
  <si>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</si>
  <si>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</si>
  <si>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</si>
  <si>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</si>
  <si>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</si>
  <si>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</si>
  <si>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</si>
  <si>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</si>
  <si>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</si>
  <si>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</si>
  <si>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</si>
  <si>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</si>
  <si>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</si>
  <si>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</si>
  <si>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</si>
  <si>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</si>
  <si>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</si>
  <si>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</si>
  <si>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</si>
  <si>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</si>
  <si>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</si>
  <si>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</si>
  <si>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</si>
  <si>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</si>
  <si>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</si>
  <si>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</si>
  <si>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</si>
  <si>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</si>
  <si>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</si>
  <si>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</si>
  <si>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</si>
  <si>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</si>
  <si>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</si>
  <si>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</si>
  <si>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</si>
  <si>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</si>
  <si>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</si>
  <si>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</si>
  <si>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</si>
  <si>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</si>
  <si>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</si>
  <si>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</si>
  <si>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</si>
  <si>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</si>
  <si>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</si>
  <si>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</si>
  <si>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</si>
  <si>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</si>
  <si>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</si>
  <si>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</si>
  <si>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</si>
  <si>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Contract No:  36/C/D1/2021-22</t>
  </si>
  <si>
    <t>Name of Work: White washing and painting of room no.202,204,205,206,207,208,209 and out side open area  at New SAC</t>
  </si>
  <si>
    <t>FINISHING</t>
  </si>
  <si>
    <t>Distempering with 1st quality acrylic distemper (ready mixed) having VOC content less than 50 gms/litre, of approved manufacturer, of required shade and colour complete, as per manufacturer's specification.</t>
  </si>
  <si>
    <t>Wall painting with premium acrylic emulsion paint of interior grade, having VOC (Volatile Organic Compound ) content less than 50 grams/ litre of approved brand and manufacture, including applying additional coats wherever required to achieve even shade and colour.</t>
  </si>
  <si>
    <t>Two coats</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</si>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</sst>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view="pageBreakPreview" zoomScaleNormal="85" zoomScaleSheetLayoutView="100" zoomScalePageLayoutView="0" workbookViewId="0" topLeftCell="A1">
      <selection activeCell="B25" sqref="B2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52</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51</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53</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53</v>
      </c>
      <c r="IE13" s="22"/>
      <c r="IF13" s="22"/>
      <c r="IG13" s="22"/>
      <c r="IH13" s="22"/>
      <c r="II13" s="22"/>
    </row>
    <row r="14" spans="1:243" s="21" customFormat="1" ht="94.5">
      <c r="A14" s="57">
        <v>1.01</v>
      </c>
      <c r="B14" s="58" t="s">
        <v>54</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54</v>
      </c>
      <c r="IE14" s="22"/>
      <c r="IF14" s="22"/>
      <c r="IG14" s="22"/>
      <c r="IH14" s="22"/>
      <c r="II14" s="22"/>
    </row>
    <row r="15" spans="1:243" s="21" customFormat="1" ht="28.5">
      <c r="A15" s="57">
        <v>1.02</v>
      </c>
      <c r="B15" s="58" t="s">
        <v>47</v>
      </c>
      <c r="C15" s="33"/>
      <c r="D15" s="33">
        <v>600</v>
      </c>
      <c r="E15" s="59" t="s">
        <v>43</v>
      </c>
      <c r="F15" s="60">
        <v>76.41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45846</v>
      </c>
      <c r="BB15" s="51">
        <f>BA15+SUM(N15:AZ15)</f>
        <v>45846</v>
      </c>
      <c r="BC15" s="56" t="str">
        <f>SpellNumber(L15,BB15)</f>
        <v>INR  Forty Five Thousand Eight Hundred &amp; Forty Six  Only</v>
      </c>
      <c r="IA15" s="21">
        <v>1.02</v>
      </c>
      <c r="IB15" s="21" t="s">
        <v>47</v>
      </c>
      <c r="ID15" s="21">
        <v>600</v>
      </c>
      <c r="IE15" s="22" t="s">
        <v>43</v>
      </c>
      <c r="IF15" s="22"/>
      <c r="IG15" s="22"/>
      <c r="IH15" s="22"/>
      <c r="II15" s="22"/>
    </row>
    <row r="16" spans="1:243" s="21" customFormat="1" ht="94.5">
      <c r="A16" s="57">
        <v>1.03</v>
      </c>
      <c r="B16" s="58" t="s">
        <v>48</v>
      </c>
      <c r="C16" s="33"/>
      <c r="D16" s="33">
        <v>150</v>
      </c>
      <c r="E16" s="59" t="s">
        <v>43</v>
      </c>
      <c r="F16" s="60">
        <v>100.96</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15144</v>
      </c>
      <c r="BB16" s="51">
        <f aca="true" t="shared" si="2" ref="BB16:BB23">BA16+SUM(N16:AZ16)</f>
        <v>15144</v>
      </c>
      <c r="BC16" s="56" t="str">
        <f aca="true" t="shared" si="3" ref="BC16:BC23">SpellNumber(L16,BB16)</f>
        <v>INR  Fifteen Thousand One Hundred &amp; Forty Four  Only</v>
      </c>
      <c r="IA16" s="21">
        <v>1.03</v>
      </c>
      <c r="IB16" s="21" t="s">
        <v>48</v>
      </c>
      <c r="ID16" s="21">
        <v>150</v>
      </c>
      <c r="IE16" s="22" t="s">
        <v>43</v>
      </c>
      <c r="IF16" s="22"/>
      <c r="IG16" s="22"/>
      <c r="IH16" s="22"/>
      <c r="II16" s="22"/>
    </row>
    <row r="17" spans="1:243" s="21" customFormat="1" ht="95.25" customHeight="1">
      <c r="A17" s="57">
        <v>1.04</v>
      </c>
      <c r="B17" s="58" t="s">
        <v>55</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55</v>
      </c>
      <c r="IE17" s="22"/>
      <c r="IF17" s="22"/>
      <c r="IG17" s="22"/>
      <c r="IH17" s="22"/>
      <c r="II17" s="22"/>
    </row>
    <row r="18" spans="1:243" s="21" customFormat="1" ht="32.25" customHeight="1">
      <c r="A18" s="57">
        <v>1.05</v>
      </c>
      <c r="B18" s="58" t="s">
        <v>56</v>
      </c>
      <c r="C18" s="33"/>
      <c r="D18" s="33">
        <v>100</v>
      </c>
      <c r="E18" s="59" t="s">
        <v>43</v>
      </c>
      <c r="F18" s="60">
        <v>99.87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9987</v>
      </c>
      <c r="BB18" s="51">
        <f t="shared" si="2"/>
        <v>9987</v>
      </c>
      <c r="BC18" s="56" t="str">
        <f t="shared" si="3"/>
        <v>INR  Nine Thousand Nine Hundred &amp; Eighty Seven  Only</v>
      </c>
      <c r="IA18" s="21">
        <v>1.05</v>
      </c>
      <c r="IB18" s="21" t="s">
        <v>56</v>
      </c>
      <c r="ID18" s="21">
        <v>100</v>
      </c>
      <c r="IE18" s="22" t="s">
        <v>43</v>
      </c>
      <c r="IF18" s="22"/>
      <c r="IG18" s="22"/>
      <c r="IH18" s="22"/>
      <c r="II18" s="22"/>
    </row>
    <row r="19" spans="1:243" s="21" customFormat="1" ht="29.25" customHeight="1">
      <c r="A19" s="57">
        <v>1.06</v>
      </c>
      <c r="B19" s="58" t="s">
        <v>49</v>
      </c>
      <c r="C19" s="33"/>
      <c r="D19" s="33">
        <v>150</v>
      </c>
      <c r="E19" s="59" t="s">
        <v>43</v>
      </c>
      <c r="F19" s="60">
        <v>16</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2400</v>
      </c>
      <c r="BB19" s="51">
        <f t="shared" si="2"/>
        <v>2400</v>
      </c>
      <c r="BC19" s="56" t="str">
        <f t="shared" si="3"/>
        <v>INR  Two Thousand Four Hundred    Only</v>
      </c>
      <c r="IA19" s="21">
        <v>1.06</v>
      </c>
      <c r="IB19" s="21" t="s">
        <v>49</v>
      </c>
      <c r="ID19" s="21">
        <v>150</v>
      </c>
      <c r="IE19" s="22" t="s">
        <v>43</v>
      </c>
      <c r="IF19" s="22"/>
      <c r="IG19" s="22"/>
      <c r="IH19" s="22"/>
      <c r="II19" s="22"/>
    </row>
    <row r="20" spans="1:243" s="21" customFormat="1" ht="33" customHeight="1">
      <c r="A20" s="57">
        <v>1.07</v>
      </c>
      <c r="B20" s="58" t="s">
        <v>57</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1.07</v>
      </c>
      <c r="IB20" s="21" t="s">
        <v>57</v>
      </c>
      <c r="IE20" s="22"/>
      <c r="IF20" s="22"/>
      <c r="IG20" s="22"/>
      <c r="IH20" s="22"/>
      <c r="II20" s="22"/>
    </row>
    <row r="21" spans="1:243" s="21" customFormat="1" ht="34.5" customHeight="1">
      <c r="A21" s="57">
        <v>1.08</v>
      </c>
      <c r="B21" s="58" t="s">
        <v>50</v>
      </c>
      <c r="C21" s="33"/>
      <c r="D21" s="33">
        <v>40</v>
      </c>
      <c r="E21" s="59" t="s">
        <v>43</v>
      </c>
      <c r="F21" s="60">
        <v>70.1</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2804</v>
      </c>
      <c r="BB21" s="51">
        <f t="shared" si="2"/>
        <v>2804</v>
      </c>
      <c r="BC21" s="56" t="str">
        <f t="shared" si="3"/>
        <v>INR  Two Thousand Eight Hundred &amp; Four  Only</v>
      </c>
      <c r="IA21" s="21">
        <v>1.08</v>
      </c>
      <c r="IB21" s="21" t="s">
        <v>50</v>
      </c>
      <c r="ID21" s="21">
        <v>40</v>
      </c>
      <c r="IE21" s="22" t="s">
        <v>43</v>
      </c>
      <c r="IF21" s="22"/>
      <c r="IG21" s="22"/>
      <c r="IH21" s="22"/>
      <c r="II21" s="22"/>
    </row>
    <row r="22" spans="1:243" s="21" customFormat="1" ht="18" customHeight="1">
      <c r="A22" s="57">
        <v>1.09</v>
      </c>
      <c r="B22" s="58" t="s">
        <v>58</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58</v>
      </c>
      <c r="IE22" s="22"/>
      <c r="IF22" s="22"/>
      <c r="IG22" s="22"/>
      <c r="IH22" s="22"/>
      <c r="II22" s="22"/>
    </row>
    <row r="23" spans="1:243" s="21" customFormat="1" ht="30.75" customHeight="1">
      <c r="A23" s="61">
        <v>1.1</v>
      </c>
      <c r="B23" s="58" t="s">
        <v>50</v>
      </c>
      <c r="C23" s="33"/>
      <c r="D23" s="33">
        <v>1000</v>
      </c>
      <c r="E23" s="59" t="s">
        <v>43</v>
      </c>
      <c r="F23" s="60">
        <v>42.13</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42130</v>
      </c>
      <c r="BB23" s="51">
        <f t="shared" si="2"/>
        <v>42130</v>
      </c>
      <c r="BC23" s="56" t="str">
        <f t="shared" si="3"/>
        <v>INR  Forty Two Thousand One Hundred &amp; Thirty  Only</v>
      </c>
      <c r="IA23" s="21">
        <v>1.1</v>
      </c>
      <c r="IB23" s="21" t="s">
        <v>50</v>
      </c>
      <c r="ID23" s="21">
        <v>1000</v>
      </c>
      <c r="IE23" s="22" t="s">
        <v>43</v>
      </c>
      <c r="IF23" s="22"/>
      <c r="IG23" s="22"/>
      <c r="IH23" s="22"/>
      <c r="II23" s="22"/>
    </row>
    <row r="24" spans="1:55" ht="28.5" customHeight="1">
      <c r="A24" s="44" t="s">
        <v>35</v>
      </c>
      <c r="B24" s="45"/>
      <c r="C24" s="46"/>
      <c r="D24" s="75"/>
      <c r="E24" s="75"/>
      <c r="F24" s="75"/>
      <c r="G24" s="34"/>
      <c r="H24" s="47"/>
      <c r="I24" s="47"/>
      <c r="J24" s="47"/>
      <c r="K24" s="47"/>
      <c r="L24" s="48"/>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55">
        <f>SUM(BA13:BA23)</f>
        <v>118311</v>
      </c>
      <c r="BB24" s="55">
        <f>SUM(BB13:BB23)</f>
        <v>118311</v>
      </c>
      <c r="BC24" s="76" t="str">
        <f>SpellNumber($E$2,BB24)</f>
        <v>INR  One Lakh Eighteen Thousand Three Hundred &amp; Eleven  Only</v>
      </c>
    </row>
    <row r="25" spans="1:55" ht="40.5" customHeight="1">
      <c r="A25" s="24" t="s">
        <v>36</v>
      </c>
      <c r="B25" s="25"/>
      <c r="C25" s="26"/>
      <c r="D25" s="72"/>
      <c r="E25" s="73" t="s">
        <v>44</v>
      </c>
      <c r="F25" s="74"/>
      <c r="G25" s="27"/>
      <c r="H25" s="28"/>
      <c r="I25" s="28"/>
      <c r="J25" s="28"/>
      <c r="K25" s="29"/>
      <c r="L25" s="30"/>
      <c r="M25" s="31"/>
      <c r="N25" s="32"/>
      <c r="O25" s="21"/>
      <c r="P25" s="21"/>
      <c r="Q25" s="21"/>
      <c r="R25" s="21"/>
      <c r="S25" s="21"/>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3">
        <f>IF(ISBLANK(F25),0,IF(E25="Excess (+)",ROUND(BA24+(BA24*F25),2),IF(E25="Less (-)",ROUND(BA24+(BA24*F25*(-1)),2),IF(E25="At Par",BA24,0))))</f>
        <v>0</v>
      </c>
      <c r="BB25" s="54">
        <f>ROUND(BA25,0)</f>
        <v>0</v>
      </c>
      <c r="BC25" s="36" t="str">
        <f>SpellNumber($E$2,BB25)</f>
        <v>INR Zero Only</v>
      </c>
    </row>
    <row r="26" spans="1:55" ht="45.75" customHeight="1">
      <c r="A26" s="23" t="s">
        <v>37</v>
      </c>
      <c r="B26" s="23"/>
      <c r="C26" s="62" t="str">
        <f>SpellNumber($E$2,BB25)</f>
        <v>INR Zero Only</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5"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sheetData>
  <sheetProtection password="8F23" sheet="1"/>
  <mergeCells count="13">
    <mergeCell ref="D17:BC17"/>
    <mergeCell ref="D20:BC20"/>
    <mergeCell ref="D22:BC22"/>
    <mergeCell ref="C26:BC26"/>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IF(#REF!&lt;&gt;"Select",99.9,0)</formula2>
    </dataValidation>
    <dataValidation allowBlank="1" showInputMessage="1" showErrorMessage="1" promptTitle="Units" prompt="Please enter Units in text" sqref="D15:E16 D18:E19 D21:E21 D23:E23">
      <formula1>0</formula1>
      <formula2>0</formula2>
    </dataValidation>
    <dataValidation type="decimal" allowBlank="1" showInputMessage="1" showErrorMessage="1" promptTitle="Quantity" prompt="Please enter the Quantity for this item. " errorTitle="Invalid Entry" error="Only Numeric Values are allowed. " sqref="F15:F16 F18:F19 F21 F23">
      <formula1>0</formula1>
      <formula2>999999999999999</formula2>
    </dataValidation>
    <dataValidation type="list" allowBlank="1" showErrorMessage="1" sqref="D13:D14 K15:K16 D17 K18:K19 D20 K21 K23 D2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1 G23:H23">
      <formula1>0</formula1>
      <formula2>999999999999999</formula2>
    </dataValidation>
    <dataValidation allowBlank="1" showInputMessage="1" showErrorMessage="1" promptTitle="Addition / Deduction" prompt="Please Choose the correct One" sqref="J15:J16 J18:J19 J21 J23">
      <formula1>0</formula1>
      <formula2>0</formula2>
    </dataValidation>
    <dataValidation type="list" showErrorMessage="1" sqref="I15:I16 I18:I19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 M23">
      <formula1>0</formula1>
      <formula2>999999999999999</formula2>
    </dataValidation>
    <dataValidation type="list" allowBlank="1" showInputMessage="1" showErrorMessage="1" sqref="L21 L13 L14 L15 L16 L17 L18 L19 L20 L23 L2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
      <formula1>0</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2022-03-31T04:52:28Z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