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<sst xmlns="http://schemas.openxmlformats.org/spreadsheetml/2006/main" count="526" uniqueCount="181">
  <si>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</si>
  <si>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</si>
  <si>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</si>
  <si>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</si>
  <si>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</si>
  <si>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</si>
  <si>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</si>
  <si>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</si>
  <si>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</si>
  <si>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</si>
  <si>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</si>
  <si>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</si>
  <si>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</si>
  <si>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</si>
  <si>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</si>
  <si>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</si>
  <si>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</si>
  <si>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</si>
  <si>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</si>
  <si>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</si>
  <si>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</si>
  <si>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</si>
  <si>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</si>
  <si>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</si>
  <si>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</si>
  <si>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</si>
  <si>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</si>
  <si>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</si>
  <si>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</si>
  <si>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</si>
  <si>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</si>
  <si>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</si>
  <si>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</si>
  <si>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</si>
  <si>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</si>
  <si>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</si>
  <si>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</si>
  <si>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</si>
  <si>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</si>
  <si>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</si>
  <si>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</si>
  <si>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</si>
  <si>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</si>
  <si>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</si>
  <si>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</si>
  <si>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</si>
  <si>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</si>
  <si>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</si>
  <si>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</si>
  <si>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</si>
  <si>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</si>
  <si>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</si>
  <si>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</si>
  <si>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</si>
  <si>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</si>
  <si>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</si>
  <si>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</si>
  <si>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</si>
  <si>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</si>
  <si>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</si>
  <si>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</si>
  <si>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</si>
  <si>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</si>
  <si>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</si>
  <si>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</si>
  <si>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</si>
  <si>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</si>
  <si>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</si>
  <si>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metre</t>
  </si>
  <si>
    <t>Tender Inviting Authority: Superintending Engineer, IWD, IIT, Kanpur</t>
  </si>
  <si>
    <t>Two or more coats on new work</t>
  </si>
  <si>
    <t>MINOR CIVIL MAINTENANCE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</si>
  <si>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</si>
  <si>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</si>
  <si>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</si>
  <si>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</si>
  <si>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</si>
  <si>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</si>
  <si>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</si>
  <si>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</si>
  <si>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</si>
  <si>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DISMANTLING AND DEMOLISHING</t>
  </si>
  <si>
    <t>SANITARY INSTALLATIONS</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</si>
  <si>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</si>
  <si>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</si>
  <si>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</si>
  <si>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</si>
  <si>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</si>
  <si>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</si>
  <si>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</si>
  <si>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</si>
  <si>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</si>
  <si>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</si>
  <si>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</si>
  <si>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</si>
  <si>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</si>
  <si>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</si>
  <si>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</si>
  <si>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</si>
  <si>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</si>
  <si>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</si>
  <si>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</si>
  <si>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</si>
  <si>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</si>
  <si>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</si>
  <si>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</si>
  <si>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</si>
  <si>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</si>
  <si>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</si>
  <si>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</si>
  <si>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</si>
  <si>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</si>
  <si>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</si>
  <si>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</si>
  <si>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</si>
  <si>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</si>
  <si>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</si>
  <si>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</si>
  <si>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</si>
  <si>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</si>
  <si>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</si>
  <si>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</si>
  <si>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</si>
  <si>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</si>
  <si>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</si>
  <si>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</si>
  <si>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</si>
  <si>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</si>
  <si>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</si>
  <si>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</si>
  <si>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</si>
  <si>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</si>
  <si>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</si>
  <si>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</si>
  <si>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</si>
  <si>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CARRIAGE OF MATERIALS</t>
  </si>
  <si>
    <t>By Mechanical Transport including loading,unloading and stacking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</si>
  <si>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</si>
  <si>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</si>
  <si>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</si>
  <si>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</si>
  <si>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</si>
  <si>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</si>
  <si>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</si>
  <si>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</si>
  <si>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</si>
  <si>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</si>
  <si>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</si>
  <si>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Cum</t>
  </si>
  <si>
    <t>Each</t>
  </si>
  <si>
    <t>Lime, moorum, building rubbish Lead - 1 km</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</si>
  <si>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</si>
  <si>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</si>
  <si>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</si>
  <si>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</si>
  <si>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</si>
  <si>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applying plaster of paris putty of 2 mm thickness over plastered surface to prepare the surface even and smooth complete.</t>
  </si>
  <si>
    <t>White washing with lime to give an even shade :</t>
  </si>
  <si>
    <t>Old work (one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</si>
  <si>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</si>
  <si>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</si>
  <si>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Old work (one or more coats applied @ 0.83 ltr/10 sqm).</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</si>
  <si>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</si>
  <si>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</si>
  <si>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</si>
  <si>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</si>
  <si>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</si>
  <si>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Providing and fixing mirror of superior glass (of approved quality) and of required shape and size with plastic moulded frame of approved make and shade with 6 mm thick hard board backing :</t>
  </si>
  <si>
    <t>Rectangular shape 1500x450 mm</t>
  </si>
  <si>
    <t>Providing and Fixing of Aluminum cover  fully automatic """"NO TOUCH""""hand drier suitable to operate on 220 volts, single phase     
50 Hz A.C power supply and directly plugged to power point with fixing on wall complete.
Model HK-1800ALU(Aluminum Cover ) (Make TOSHI or equivalent)</t>
  </si>
  <si>
    <t>"Providing and fixing Automatic CP Liquid soap Dispenser i/c fixing all Complete."
Model: FD 950 SA ( SS Cover ) (Make TOSHI or equivalent).</t>
  </si>
  <si>
    <t>"Cutting rubbing and polishing of old mosaic flooring of dado for rubbing and removal of rubbish i/c one coat of cement slurry for final rubbing and polishing.</t>
  </si>
  <si>
    <t>Providing and Fixing of plastic body PVC finish fully automatic """"NO TOUCH""""hand drier suitable to operate on 220 volts, single phase     
50 Hz A.C power supply and directly plugged to power point with fixing on wall complete.
Model HK-1600EA(ABS) (Make TOSHI or equivalent).</t>
  </si>
  <si>
    <t>"Providing and fixing Automatic CP Liquid soap Dispenser i/c fixing all Complete."
Model: FD 900 SA ( ABS ) (Make TOSHI or equivalent).</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</si>
  <si>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</si>
  <si>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contact less Automatic water tap i/c fixing all Complete."
Model: T-718 (Make TOSHI or equivalent). </t>
  </si>
  <si>
    <t xml:space="preserve">Providing and fixing 15 mm nominal bore two way angle valve of make L&amp;K or approved equivalent make.
</t>
  </si>
  <si>
    <t xml:space="preserve">P/F CP liquid soap dispensor (container)of standard make fixed on wall with screw etc complete.      
</t>
  </si>
  <si>
    <t>Providind and fixing C.P. hand spray (heath faucet) with push button control and flexible hose connection with C.P hook of L&amp;K make or approved equivalent complete in all respects.</t>
  </si>
  <si>
    <t>Name of Work: Painting of Main gate Boundary wall,Misc. Work inside Auditorium hall, Painting of Auditorium hall back side,Electrical room incompliance to VVIP visit.</t>
  </si>
  <si>
    <t>Contract No:   37/C/D2/2021-22/02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</si>
</sst>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4"/>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179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180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135</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135</v>
      </c>
      <c r="IC13" s="22" t="s">
        <v>55</v>
      </c>
      <c r="IE13" s="23"/>
      <c r="IF13" s="23" t="s">
        <v>34</v>
      </c>
      <c r="IG13" s="23" t="s">
        <v>35</v>
      </c>
      <c r="IH13" s="23">
        <v>10</v>
      </c>
      <c r="II13" s="23" t="s">
        <v>36</v>
      </c>
    </row>
    <row r="14" spans="1:243" s="22" customFormat="1" ht="28.5">
      <c r="A14" s="59">
        <v>1.01</v>
      </c>
      <c r="B14" s="64" t="s">
        <v>136</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136</v>
      </c>
      <c r="IC14" s="22" t="s">
        <v>56</v>
      </c>
      <c r="IE14" s="23"/>
      <c r="IF14" s="23" t="s">
        <v>40</v>
      </c>
      <c r="IG14" s="23" t="s">
        <v>35</v>
      </c>
      <c r="IH14" s="23">
        <v>123.223</v>
      </c>
      <c r="II14" s="23" t="s">
        <v>37</v>
      </c>
    </row>
    <row r="15" spans="1:243" s="22" customFormat="1" ht="28.5">
      <c r="A15" s="59">
        <v>1.02</v>
      </c>
      <c r="B15" s="60" t="s">
        <v>150</v>
      </c>
      <c r="C15" s="39" t="s">
        <v>57</v>
      </c>
      <c r="D15" s="61">
        <v>36.23</v>
      </c>
      <c r="E15" s="62" t="s">
        <v>64</v>
      </c>
      <c r="F15" s="63">
        <v>115.27</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4176</v>
      </c>
      <c r="BB15" s="54">
        <f aca="true" t="shared" si="2" ref="BB14:BB45">BA15+SUM(N15:AZ15)</f>
        <v>4176</v>
      </c>
      <c r="BC15" s="50" t="str">
        <f aca="true" t="shared" si="3" ref="BC14:BC45">SpellNumber(L15,BB15)</f>
        <v>INR  Four Thousand One Hundred &amp; Seventy Six  Only</v>
      </c>
      <c r="IA15" s="22">
        <v>1.02</v>
      </c>
      <c r="IB15" s="22" t="s">
        <v>150</v>
      </c>
      <c r="IC15" s="22" t="s">
        <v>57</v>
      </c>
      <c r="ID15" s="22">
        <v>36.23</v>
      </c>
      <c r="IE15" s="23" t="s">
        <v>64</v>
      </c>
      <c r="IF15" s="23" t="s">
        <v>41</v>
      </c>
      <c r="IG15" s="23" t="s">
        <v>42</v>
      </c>
      <c r="IH15" s="23">
        <v>213</v>
      </c>
      <c r="II15" s="23" t="s">
        <v>37</v>
      </c>
    </row>
    <row r="16" spans="1:243" s="22" customFormat="1" ht="15.75">
      <c r="A16" s="59">
        <v>2</v>
      </c>
      <c r="B16" s="60" t="s">
        <v>151</v>
      </c>
      <c r="C16" s="39" t="s">
        <v>85</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151</v>
      </c>
      <c r="IC16" s="22" t="s">
        <v>85</v>
      </c>
      <c r="IE16" s="23"/>
      <c r="IF16" s="23"/>
      <c r="IG16" s="23"/>
      <c r="IH16" s="23"/>
      <c r="II16" s="23"/>
    </row>
    <row r="17" spans="1:243" s="22" customFormat="1" ht="142.5">
      <c r="A17" s="59">
        <v>2.01</v>
      </c>
      <c r="B17" s="60" t="s">
        <v>152</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152</v>
      </c>
      <c r="IC17" s="22" t="s">
        <v>58</v>
      </c>
      <c r="IE17" s="23"/>
      <c r="IF17" s="23"/>
      <c r="IG17" s="23"/>
      <c r="IH17" s="23"/>
      <c r="II17" s="23"/>
    </row>
    <row r="18" spans="1:243" s="22" customFormat="1" ht="28.5">
      <c r="A18" s="59">
        <v>2.02</v>
      </c>
      <c r="B18" s="60" t="s">
        <v>153</v>
      </c>
      <c r="C18" s="39" t="s">
        <v>86</v>
      </c>
      <c r="D18" s="61">
        <v>16</v>
      </c>
      <c r="E18" s="62" t="s">
        <v>65</v>
      </c>
      <c r="F18" s="63">
        <v>69.53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1112</v>
      </c>
      <c r="BB18" s="54">
        <f t="shared" si="2"/>
        <v>1112</v>
      </c>
      <c r="BC18" s="50" t="str">
        <f t="shared" si="3"/>
        <v>INR  One Thousand One Hundred &amp; Twelve  Only</v>
      </c>
      <c r="IA18" s="22">
        <v>2.02</v>
      </c>
      <c r="IB18" s="22" t="s">
        <v>153</v>
      </c>
      <c r="IC18" s="22" t="s">
        <v>86</v>
      </c>
      <c r="ID18" s="22">
        <v>16</v>
      </c>
      <c r="IE18" s="23" t="s">
        <v>65</v>
      </c>
      <c r="IF18" s="23"/>
      <c r="IG18" s="23"/>
      <c r="IH18" s="23"/>
      <c r="II18" s="23"/>
    </row>
    <row r="19" spans="1:243" s="22" customFormat="1" ht="15.75">
      <c r="A19" s="59">
        <v>3</v>
      </c>
      <c r="B19" s="60" t="s">
        <v>137</v>
      </c>
      <c r="C19" s="39" t="s">
        <v>87</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137</v>
      </c>
      <c r="IC19" s="22" t="s">
        <v>87</v>
      </c>
      <c r="IE19" s="23"/>
      <c r="IF19" s="23"/>
      <c r="IG19" s="23"/>
      <c r="IH19" s="23"/>
      <c r="II19" s="23"/>
    </row>
    <row r="20" spans="1:243" s="22" customFormat="1" ht="30.75" customHeight="1">
      <c r="A20" s="59">
        <v>3.01</v>
      </c>
      <c r="B20" s="60" t="s">
        <v>138</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138</v>
      </c>
      <c r="IC20" s="22" t="s">
        <v>59</v>
      </c>
      <c r="IE20" s="23"/>
      <c r="IF20" s="23" t="s">
        <v>34</v>
      </c>
      <c r="IG20" s="23" t="s">
        <v>43</v>
      </c>
      <c r="IH20" s="23">
        <v>10</v>
      </c>
      <c r="II20" s="23" t="s">
        <v>37</v>
      </c>
    </row>
    <row r="21" spans="1:243" s="22" customFormat="1" ht="71.25">
      <c r="A21" s="59">
        <v>3.02</v>
      </c>
      <c r="B21" s="60" t="s">
        <v>139</v>
      </c>
      <c r="C21" s="39" t="s">
        <v>88</v>
      </c>
      <c r="D21" s="61">
        <v>0.32</v>
      </c>
      <c r="E21" s="62" t="s">
        <v>64</v>
      </c>
      <c r="F21" s="63">
        <v>5952.3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1905</v>
      </c>
      <c r="BB21" s="54">
        <f t="shared" si="2"/>
        <v>1905</v>
      </c>
      <c r="BC21" s="50" t="str">
        <f t="shared" si="3"/>
        <v>INR  One Thousand Nine Hundred &amp; Five  Only</v>
      </c>
      <c r="IA21" s="22">
        <v>3.02</v>
      </c>
      <c r="IB21" s="22" t="s">
        <v>139</v>
      </c>
      <c r="IC21" s="22" t="s">
        <v>88</v>
      </c>
      <c r="ID21" s="22">
        <v>0.32</v>
      </c>
      <c r="IE21" s="23" t="s">
        <v>64</v>
      </c>
      <c r="IF21" s="23"/>
      <c r="IG21" s="23"/>
      <c r="IH21" s="23"/>
      <c r="II21" s="23"/>
    </row>
    <row r="22" spans="1:243" s="22" customFormat="1" ht="15.75">
      <c r="A22" s="59">
        <v>4</v>
      </c>
      <c r="B22" s="60" t="s">
        <v>72</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4</v>
      </c>
      <c r="IB22" s="22" t="s">
        <v>72</v>
      </c>
      <c r="IC22" s="22" t="s">
        <v>60</v>
      </c>
      <c r="IE22" s="23"/>
      <c r="IF22" s="23" t="s">
        <v>40</v>
      </c>
      <c r="IG22" s="23" t="s">
        <v>35</v>
      </c>
      <c r="IH22" s="23">
        <v>123.223</v>
      </c>
      <c r="II22" s="23" t="s">
        <v>37</v>
      </c>
    </row>
    <row r="23" spans="1:243" s="22" customFormat="1" ht="187.5" customHeight="1">
      <c r="A23" s="59">
        <v>4.01</v>
      </c>
      <c r="B23" s="60" t="s">
        <v>73</v>
      </c>
      <c r="C23" s="39" t="s">
        <v>89</v>
      </c>
      <c r="D23" s="61">
        <v>1.35</v>
      </c>
      <c r="E23" s="62" t="s">
        <v>52</v>
      </c>
      <c r="F23" s="63">
        <v>903.37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1220</v>
      </c>
      <c r="BB23" s="54">
        <f t="shared" si="2"/>
        <v>1220</v>
      </c>
      <c r="BC23" s="50" t="str">
        <f t="shared" si="3"/>
        <v>INR  One Thousand Two Hundred &amp; Twenty  Only</v>
      </c>
      <c r="IA23" s="22">
        <v>4.01</v>
      </c>
      <c r="IB23" s="22" t="s">
        <v>73</v>
      </c>
      <c r="IC23" s="22" t="s">
        <v>89</v>
      </c>
      <c r="ID23" s="22">
        <v>1.35</v>
      </c>
      <c r="IE23" s="23" t="s">
        <v>52</v>
      </c>
      <c r="IF23" s="23" t="s">
        <v>44</v>
      </c>
      <c r="IG23" s="23" t="s">
        <v>45</v>
      </c>
      <c r="IH23" s="23">
        <v>10</v>
      </c>
      <c r="II23" s="23" t="s">
        <v>37</v>
      </c>
    </row>
    <row r="24" spans="1:243" s="22" customFormat="1" ht="15.75">
      <c r="A24" s="59">
        <v>5</v>
      </c>
      <c r="B24" s="60" t="s">
        <v>140</v>
      </c>
      <c r="C24" s="39" t="s">
        <v>90</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5</v>
      </c>
      <c r="IB24" s="22" t="s">
        <v>140</v>
      </c>
      <c r="IC24" s="22" t="s">
        <v>90</v>
      </c>
      <c r="IE24" s="23"/>
      <c r="IF24" s="23"/>
      <c r="IG24" s="23"/>
      <c r="IH24" s="23"/>
      <c r="II24" s="23"/>
    </row>
    <row r="25" spans="1:243" s="22" customFormat="1" ht="114">
      <c r="A25" s="59">
        <v>5.01</v>
      </c>
      <c r="B25" s="60" t="s">
        <v>154</v>
      </c>
      <c r="C25" s="39" t="s">
        <v>91</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5.01</v>
      </c>
      <c r="IB25" s="22" t="s">
        <v>154</v>
      </c>
      <c r="IC25" s="22" t="s">
        <v>91</v>
      </c>
      <c r="IE25" s="23"/>
      <c r="IF25" s="23" t="s">
        <v>41</v>
      </c>
      <c r="IG25" s="23" t="s">
        <v>42</v>
      </c>
      <c r="IH25" s="23">
        <v>213</v>
      </c>
      <c r="II25" s="23" t="s">
        <v>37</v>
      </c>
    </row>
    <row r="26" spans="1:243" s="22" customFormat="1" ht="28.5">
      <c r="A26" s="59">
        <v>5.02</v>
      </c>
      <c r="B26" s="60" t="s">
        <v>155</v>
      </c>
      <c r="C26" s="39" t="s">
        <v>92</v>
      </c>
      <c r="D26" s="61">
        <v>1.82</v>
      </c>
      <c r="E26" s="62" t="s">
        <v>52</v>
      </c>
      <c r="F26" s="63">
        <v>1343.13</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2444</v>
      </c>
      <c r="BB26" s="54">
        <f t="shared" si="2"/>
        <v>2444</v>
      </c>
      <c r="BC26" s="50" t="str">
        <f t="shared" si="3"/>
        <v>INR  Two Thousand Four Hundred &amp; Forty Four  Only</v>
      </c>
      <c r="IA26" s="22">
        <v>5.02</v>
      </c>
      <c r="IB26" s="22" t="s">
        <v>155</v>
      </c>
      <c r="IC26" s="22" t="s">
        <v>92</v>
      </c>
      <c r="ID26" s="22">
        <v>1.82</v>
      </c>
      <c r="IE26" s="23" t="s">
        <v>52</v>
      </c>
      <c r="IF26" s="23"/>
      <c r="IG26" s="23"/>
      <c r="IH26" s="23"/>
      <c r="II26" s="23"/>
    </row>
    <row r="27" spans="1:243" s="22" customFormat="1" ht="15.75">
      <c r="A27" s="59">
        <v>6</v>
      </c>
      <c r="B27" s="60" t="s">
        <v>53</v>
      </c>
      <c r="C27" s="39" t="s">
        <v>93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6</v>
      </c>
      <c r="IB27" s="22" t="s">
        <v>53</v>
      </c>
      <c r="IC27" s="22" t="s">
        <v>93</v>
      </c>
      <c r="IE27" s="23"/>
      <c r="IF27" s="23"/>
      <c r="IG27" s="23"/>
      <c r="IH27" s="23"/>
      <c r="II27" s="23"/>
    </row>
    <row r="28" spans="1:243" s="22" customFormat="1" ht="57">
      <c r="A28" s="59">
        <v>6.01</v>
      </c>
      <c r="B28" s="60" t="s">
        <v>156</v>
      </c>
      <c r="C28" s="39" t="s">
        <v>94</v>
      </c>
      <c r="D28" s="61">
        <v>185.15</v>
      </c>
      <c r="E28" s="62" t="s">
        <v>52</v>
      </c>
      <c r="F28" s="63">
        <v>172.46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31931</v>
      </c>
      <c r="BB28" s="54">
        <f t="shared" si="2"/>
        <v>31931</v>
      </c>
      <c r="BC28" s="50" t="str">
        <f t="shared" si="3"/>
        <v>INR  Thirty One Thousand Nine Hundred &amp; Thirty One  Only</v>
      </c>
      <c r="IA28" s="22">
        <v>6.01</v>
      </c>
      <c r="IB28" s="22" t="s">
        <v>156</v>
      </c>
      <c r="IC28" s="22" t="s">
        <v>94</v>
      </c>
      <c r="ID28" s="22">
        <v>185.15</v>
      </c>
      <c r="IE28" s="23" t="s">
        <v>52</v>
      </c>
      <c r="IF28" s="23"/>
      <c r="IG28" s="23"/>
      <c r="IH28" s="23"/>
      <c r="II28" s="23"/>
    </row>
    <row r="29" spans="1:243" s="22" customFormat="1" ht="85.5">
      <c r="A29" s="59">
        <v>6.02</v>
      </c>
      <c r="B29" s="60" t="s">
        <v>74</v>
      </c>
      <c r="C29" s="39" t="s">
        <v>95</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6.02</v>
      </c>
      <c r="IB29" s="22" t="s">
        <v>74</v>
      </c>
      <c r="IC29" s="22" t="s">
        <v>95</v>
      </c>
      <c r="IE29" s="23"/>
      <c r="IF29" s="23"/>
      <c r="IG29" s="23"/>
      <c r="IH29" s="23"/>
      <c r="II29" s="23"/>
    </row>
    <row r="30" spans="1:243" s="22" customFormat="1" ht="28.5">
      <c r="A30" s="59">
        <v>6.03</v>
      </c>
      <c r="B30" s="60" t="s">
        <v>70</v>
      </c>
      <c r="C30" s="39" t="s">
        <v>61</v>
      </c>
      <c r="D30" s="61">
        <v>211.61</v>
      </c>
      <c r="E30" s="62" t="s">
        <v>52</v>
      </c>
      <c r="F30" s="63">
        <v>76.41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16169</v>
      </c>
      <c r="BB30" s="54">
        <f t="shared" si="2"/>
        <v>16169</v>
      </c>
      <c r="BC30" s="50" t="str">
        <f t="shared" si="3"/>
        <v>INR  Sixteen Thousand One Hundred &amp; Sixty Nine  Only</v>
      </c>
      <c r="IA30" s="22">
        <v>6.03</v>
      </c>
      <c r="IB30" s="22" t="s">
        <v>70</v>
      </c>
      <c r="IC30" s="22" t="s">
        <v>61</v>
      </c>
      <c r="ID30" s="22">
        <v>211.61</v>
      </c>
      <c r="IE30" s="23" t="s">
        <v>52</v>
      </c>
      <c r="IF30" s="23"/>
      <c r="IG30" s="23"/>
      <c r="IH30" s="23"/>
      <c r="II30" s="23"/>
    </row>
    <row r="31" spans="1:243" s="22" customFormat="1" ht="57">
      <c r="A31" s="59">
        <v>6.04</v>
      </c>
      <c r="B31" s="60" t="s">
        <v>75</v>
      </c>
      <c r="C31" s="39" t="s">
        <v>96</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6.04</v>
      </c>
      <c r="IB31" s="22" t="s">
        <v>75</v>
      </c>
      <c r="IC31" s="22" t="s">
        <v>96</v>
      </c>
      <c r="IE31" s="23"/>
      <c r="IF31" s="23"/>
      <c r="IG31" s="23"/>
      <c r="IH31" s="23"/>
      <c r="II31" s="23"/>
    </row>
    <row r="32" spans="1:243" s="22" customFormat="1" ht="57">
      <c r="A32" s="59">
        <v>6.05</v>
      </c>
      <c r="B32" s="60" t="s">
        <v>76</v>
      </c>
      <c r="C32" s="39" t="s">
        <v>97</v>
      </c>
      <c r="D32" s="61">
        <v>8.5</v>
      </c>
      <c r="E32" s="62" t="s">
        <v>52</v>
      </c>
      <c r="F32" s="63">
        <v>155.32</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1320</v>
      </c>
      <c r="BB32" s="54">
        <f t="shared" si="2"/>
        <v>1320</v>
      </c>
      <c r="BC32" s="50" t="str">
        <f t="shared" si="3"/>
        <v>INR  One Thousand Three Hundred &amp; Twenty  Only</v>
      </c>
      <c r="IA32" s="22">
        <v>6.05</v>
      </c>
      <c r="IB32" s="22" t="s">
        <v>76</v>
      </c>
      <c r="IC32" s="22" t="s">
        <v>97</v>
      </c>
      <c r="ID32" s="22">
        <v>8.5</v>
      </c>
      <c r="IE32" s="23" t="s">
        <v>52</v>
      </c>
      <c r="IF32" s="23"/>
      <c r="IG32" s="23"/>
      <c r="IH32" s="23"/>
      <c r="II32" s="23"/>
    </row>
    <row r="33" spans="1:243" s="22" customFormat="1" ht="85.5">
      <c r="A33" s="59">
        <v>6.06</v>
      </c>
      <c r="B33" s="60" t="s">
        <v>77</v>
      </c>
      <c r="C33" s="39" t="s">
        <v>98</v>
      </c>
      <c r="D33" s="61">
        <v>26.46</v>
      </c>
      <c r="E33" s="62" t="s">
        <v>52</v>
      </c>
      <c r="F33" s="63">
        <v>100.96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2671</v>
      </c>
      <c r="BB33" s="54">
        <f t="shared" si="2"/>
        <v>2671</v>
      </c>
      <c r="BC33" s="50" t="str">
        <f t="shared" si="3"/>
        <v>INR  Two Thousand Six Hundred &amp; Seventy One  Only</v>
      </c>
      <c r="IA33" s="22">
        <v>6.06</v>
      </c>
      <c r="IB33" s="22" t="s">
        <v>77</v>
      </c>
      <c r="IC33" s="22" t="s">
        <v>98</v>
      </c>
      <c r="ID33" s="22">
        <v>26.46</v>
      </c>
      <c r="IE33" s="23" t="s">
        <v>52</v>
      </c>
      <c r="IF33" s="23"/>
      <c r="IG33" s="23"/>
      <c r="IH33" s="23"/>
      <c r="II33" s="23"/>
    </row>
    <row r="34" spans="1:243" s="22" customFormat="1" ht="42.75" customHeight="1">
      <c r="A34" s="59">
        <v>6.07</v>
      </c>
      <c r="B34" s="60" t="s">
        <v>157</v>
      </c>
      <c r="C34" s="39" t="s">
        <v>99</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6.07</v>
      </c>
      <c r="IB34" s="22" t="s">
        <v>157</v>
      </c>
      <c r="IC34" s="22" t="s">
        <v>99</v>
      </c>
      <c r="IE34" s="23"/>
      <c r="IF34" s="23"/>
      <c r="IG34" s="23"/>
      <c r="IH34" s="23"/>
      <c r="II34" s="23"/>
    </row>
    <row r="35" spans="1:243" s="22" customFormat="1" ht="19.5" customHeight="1">
      <c r="A35" s="59">
        <v>6.08</v>
      </c>
      <c r="B35" s="60" t="s">
        <v>158</v>
      </c>
      <c r="C35" s="39" t="s">
        <v>100</v>
      </c>
      <c r="D35" s="61">
        <v>67.12</v>
      </c>
      <c r="E35" s="62" t="s">
        <v>52</v>
      </c>
      <c r="F35" s="63">
        <v>8.98</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603</v>
      </c>
      <c r="BB35" s="54">
        <f t="shared" si="2"/>
        <v>603</v>
      </c>
      <c r="BC35" s="50" t="str">
        <f t="shared" si="3"/>
        <v>INR  Six Hundred &amp; Three  Only</v>
      </c>
      <c r="IA35" s="22">
        <v>6.08</v>
      </c>
      <c r="IB35" s="22" t="s">
        <v>158</v>
      </c>
      <c r="IC35" s="22" t="s">
        <v>100</v>
      </c>
      <c r="ID35" s="22">
        <v>67.12</v>
      </c>
      <c r="IE35" s="23" t="s">
        <v>52</v>
      </c>
      <c r="IF35" s="23"/>
      <c r="IG35" s="23"/>
      <c r="IH35" s="23"/>
      <c r="II35" s="23"/>
    </row>
    <row r="36" spans="1:243" s="22" customFormat="1" ht="30.75" customHeight="1">
      <c r="A36" s="59">
        <v>6.09</v>
      </c>
      <c r="B36" s="60" t="s">
        <v>141</v>
      </c>
      <c r="C36" s="39" t="s">
        <v>101</v>
      </c>
      <c r="D36" s="61">
        <v>67.12</v>
      </c>
      <c r="E36" s="62" t="s">
        <v>52</v>
      </c>
      <c r="F36" s="63">
        <v>12.45</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836</v>
      </c>
      <c r="BB36" s="54">
        <f t="shared" si="2"/>
        <v>836</v>
      </c>
      <c r="BC36" s="50" t="str">
        <f t="shared" si="3"/>
        <v>INR  Eight Hundred &amp; Thirty Six  Only</v>
      </c>
      <c r="IA36" s="22">
        <v>6.09</v>
      </c>
      <c r="IB36" s="22" t="s">
        <v>141</v>
      </c>
      <c r="IC36" s="22" t="s">
        <v>101</v>
      </c>
      <c r="ID36" s="22">
        <v>67.12</v>
      </c>
      <c r="IE36" s="23" t="s">
        <v>52</v>
      </c>
      <c r="IF36" s="23"/>
      <c r="IG36" s="23"/>
      <c r="IH36" s="23"/>
      <c r="II36" s="23"/>
    </row>
    <row r="37" spans="1:243" s="22" customFormat="1" ht="71.25">
      <c r="A37" s="59">
        <v>6.1</v>
      </c>
      <c r="B37" s="60" t="s">
        <v>159</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6.1</v>
      </c>
      <c r="IB37" s="22" t="s">
        <v>159</v>
      </c>
      <c r="IC37" s="22" t="s">
        <v>62</v>
      </c>
      <c r="IE37" s="23"/>
      <c r="IF37" s="23"/>
      <c r="IG37" s="23"/>
      <c r="IH37" s="23"/>
      <c r="II37" s="23"/>
    </row>
    <row r="38" spans="1:243" s="22" customFormat="1" ht="28.5">
      <c r="A38" s="63">
        <v>6.11</v>
      </c>
      <c r="B38" s="60" t="s">
        <v>158</v>
      </c>
      <c r="C38" s="39" t="s">
        <v>63</v>
      </c>
      <c r="D38" s="61">
        <v>495</v>
      </c>
      <c r="E38" s="62" t="s">
        <v>52</v>
      </c>
      <c r="F38" s="63">
        <v>47.61</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23567</v>
      </c>
      <c r="BB38" s="54">
        <f t="shared" si="2"/>
        <v>23567</v>
      </c>
      <c r="BC38" s="50" t="str">
        <f t="shared" si="3"/>
        <v>INR  Twenty Three Thousand Five Hundred &amp; Sixty Seven  Only</v>
      </c>
      <c r="IA38" s="22">
        <v>6.11</v>
      </c>
      <c r="IB38" s="22" t="s">
        <v>158</v>
      </c>
      <c r="IC38" s="22" t="s">
        <v>63</v>
      </c>
      <c r="ID38" s="22">
        <v>495</v>
      </c>
      <c r="IE38" s="23" t="s">
        <v>52</v>
      </c>
      <c r="IF38" s="23"/>
      <c r="IG38" s="23"/>
      <c r="IH38" s="23"/>
      <c r="II38" s="23"/>
    </row>
    <row r="39" spans="1:243" s="22" customFormat="1" ht="75.75" customHeight="1">
      <c r="A39" s="59">
        <v>6.12</v>
      </c>
      <c r="B39" s="60" t="s">
        <v>78</v>
      </c>
      <c r="C39" s="39" t="s">
        <v>102</v>
      </c>
      <c r="D39" s="61">
        <v>27</v>
      </c>
      <c r="E39" s="62" t="s">
        <v>52</v>
      </c>
      <c r="F39" s="63">
        <v>16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432</v>
      </c>
      <c r="BB39" s="54">
        <f t="shared" si="2"/>
        <v>432</v>
      </c>
      <c r="BC39" s="50" t="str">
        <f t="shared" si="3"/>
        <v>INR  Four Hundred &amp; Thirty Two  Only</v>
      </c>
      <c r="IA39" s="22">
        <v>6.12</v>
      </c>
      <c r="IB39" s="22" t="s">
        <v>78</v>
      </c>
      <c r="IC39" s="22" t="s">
        <v>102</v>
      </c>
      <c r="ID39" s="22">
        <v>27</v>
      </c>
      <c r="IE39" s="23" t="s">
        <v>52</v>
      </c>
      <c r="IF39" s="23"/>
      <c r="IG39" s="23"/>
      <c r="IH39" s="23"/>
      <c r="II39" s="23"/>
    </row>
    <row r="40" spans="1:243" s="22" customFormat="1" ht="57">
      <c r="A40" s="59">
        <v>6.13</v>
      </c>
      <c r="B40" s="60" t="s">
        <v>75</v>
      </c>
      <c r="C40" s="39" t="s">
        <v>103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6.13</v>
      </c>
      <c r="IB40" s="22" t="s">
        <v>75</v>
      </c>
      <c r="IC40" s="22" t="s">
        <v>103</v>
      </c>
      <c r="IE40" s="23"/>
      <c r="IF40" s="23"/>
      <c r="IG40" s="23"/>
      <c r="IH40" s="23"/>
      <c r="II40" s="23"/>
    </row>
    <row r="41" spans="1:243" s="22" customFormat="1" ht="28.5">
      <c r="A41" s="59">
        <v>6.14</v>
      </c>
      <c r="B41" s="60" t="s">
        <v>79</v>
      </c>
      <c r="C41" s="39" t="s">
        <v>104</v>
      </c>
      <c r="D41" s="61">
        <v>150</v>
      </c>
      <c r="E41" s="62" t="s">
        <v>52</v>
      </c>
      <c r="F41" s="63">
        <v>70.1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10515</v>
      </c>
      <c r="BB41" s="54">
        <f t="shared" si="2"/>
        <v>10515</v>
      </c>
      <c r="BC41" s="50" t="str">
        <f t="shared" si="3"/>
        <v>INR  Ten Thousand Five Hundred &amp; Fifteen  Only</v>
      </c>
      <c r="IA41" s="22">
        <v>6.14</v>
      </c>
      <c r="IB41" s="22" t="s">
        <v>79</v>
      </c>
      <c r="IC41" s="22" t="s">
        <v>104</v>
      </c>
      <c r="ID41" s="22">
        <v>150</v>
      </c>
      <c r="IE41" s="23" t="s">
        <v>52</v>
      </c>
      <c r="IF41" s="23"/>
      <c r="IG41" s="23"/>
      <c r="IH41" s="23"/>
      <c r="II41" s="23"/>
    </row>
    <row r="42" spans="1:243" s="22" customFormat="1" ht="42.75">
      <c r="A42" s="59">
        <v>6.15</v>
      </c>
      <c r="B42" s="60" t="s">
        <v>160</v>
      </c>
      <c r="C42" s="39" t="s">
        <v>105</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6.15</v>
      </c>
      <c r="IB42" s="22" t="s">
        <v>160</v>
      </c>
      <c r="IC42" s="22" t="s">
        <v>105</v>
      </c>
      <c r="IE42" s="23"/>
      <c r="IF42" s="23"/>
      <c r="IG42" s="23"/>
      <c r="IH42" s="23"/>
      <c r="II42" s="23"/>
    </row>
    <row r="43" spans="1:243" s="22" customFormat="1" ht="28.5">
      <c r="A43" s="59">
        <v>6.16</v>
      </c>
      <c r="B43" s="60" t="s">
        <v>161</v>
      </c>
      <c r="C43" s="39" t="s">
        <v>106</v>
      </c>
      <c r="D43" s="61">
        <v>750</v>
      </c>
      <c r="E43" s="62" t="s">
        <v>52</v>
      </c>
      <c r="F43" s="63">
        <v>58.7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44025</v>
      </c>
      <c r="BB43" s="54">
        <f t="shared" si="2"/>
        <v>44025</v>
      </c>
      <c r="BC43" s="50" t="str">
        <f t="shared" si="3"/>
        <v>INR  Forty Four Thousand  &amp;Twenty Five  Only</v>
      </c>
      <c r="IA43" s="22">
        <v>6.16</v>
      </c>
      <c r="IB43" s="22" t="s">
        <v>161</v>
      </c>
      <c r="IC43" s="22" t="s">
        <v>106</v>
      </c>
      <c r="ID43" s="22">
        <v>750</v>
      </c>
      <c r="IE43" s="23" t="s">
        <v>52</v>
      </c>
      <c r="IF43" s="23"/>
      <c r="IG43" s="23"/>
      <c r="IH43" s="23"/>
      <c r="II43" s="23"/>
    </row>
    <row r="44" spans="1:243" s="22" customFormat="1" ht="15.75">
      <c r="A44" s="59">
        <v>7</v>
      </c>
      <c r="B44" s="60" t="s">
        <v>80</v>
      </c>
      <c r="C44" s="39" t="s">
        <v>107</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v>
      </c>
      <c r="IB44" s="22" t="s">
        <v>80</v>
      </c>
      <c r="IC44" s="22" t="s">
        <v>107</v>
      </c>
      <c r="IE44" s="23"/>
      <c r="IF44" s="23"/>
      <c r="IG44" s="23"/>
      <c r="IH44" s="23"/>
      <c r="II44" s="23"/>
    </row>
    <row r="45" spans="1:243" s="22" customFormat="1" ht="316.5" customHeight="1">
      <c r="A45" s="63">
        <v>7.01</v>
      </c>
      <c r="B45" s="60" t="s">
        <v>162</v>
      </c>
      <c r="C45" s="39" t="s">
        <v>108</v>
      </c>
      <c r="D45" s="61">
        <v>75</v>
      </c>
      <c r="E45" s="62" t="s">
        <v>52</v>
      </c>
      <c r="F45" s="63">
        <v>226.17</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16963</v>
      </c>
      <c r="BB45" s="54">
        <f t="shared" si="2"/>
        <v>16963</v>
      </c>
      <c r="BC45" s="50" t="str">
        <f t="shared" si="3"/>
        <v>INR  Sixteen Thousand Nine Hundred &amp; Sixty Three  Only</v>
      </c>
      <c r="IA45" s="22">
        <v>7.01</v>
      </c>
      <c r="IB45" s="22" t="s">
        <v>162</v>
      </c>
      <c r="IC45" s="22" t="s">
        <v>108</v>
      </c>
      <c r="ID45" s="22">
        <v>75</v>
      </c>
      <c r="IE45" s="23" t="s">
        <v>52</v>
      </c>
      <c r="IF45" s="23"/>
      <c r="IG45" s="23"/>
      <c r="IH45" s="23"/>
      <c r="II45" s="23"/>
    </row>
    <row r="46" spans="1:243" s="22" customFormat="1" ht="15.75">
      <c r="A46" s="59">
        <v>8</v>
      </c>
      <c r="B46" s="60" t="s">
        <v>81</v>
      </c>
      <c r="C46" s="39" t="s">
        <v>109</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8</v>
      </c>
      <c r="IB46" s="22" t="s">
        <v>81</v>
      </c>
      <c r="IC46" s="22" t="s">
        <v>109</v>
      </c>
      <c r="IE46" s="23"/>
      <c r="IF46" s="23"/>
      <c r="IG46" s="23"/>
      <c r="IH46" s="23"/>
      <c r="II46" s="23"/>
    </row>
    <row r="47" spans="1:243" s="22" customFormat="1" ht="71.25">
      <c r="A47" s="59">
        <v>8.01</v>
      </c>
      <c r="B47" s="60" t="s">
        <v>142</v>
      </c>
      <c r="C47" s="39" t="s">
        <v>110</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8.01</v>
      </c>
      <c r="IB47" s="22" t="s">
        <v>142</v>
      </c>
      <c r="IC47" s="22" t="s">
        <v>110</v>
      </c>
      <c r="IE47" s="23"/>
      <c r="IF47" s="23"/>
      <c r="IG47" s="23"/>
      <c r="IH47" s="23"/>
      <c r="II47" s="23"/>
    </row>
    <row r="48" spans="1:243" s="22" customFormat="1" ht="28.5">
      <c r="A48" s="59">
        <v>8.02</v>
      </c>
      <c r="B48" s="60" t="s">
        <v>143</v>
      </c>
      <c r="C48" s="39" t="s">
        <v>111</v>
      </c>
      <c r="D48" s="61">
        <v>0.2</v>
      </c>
      <c r="E48" s="62" t="s">
        <v>64</v>
      </c>
      <c r="F48" s="63">
        <v>1523.41</v>
      </c>
      <c r="G48" s="40"/>
      <c r="H48" s="24"/>
      <c r="I48" s="47" t="s">
        <v>38</v>
      </c>
      <c r="J48" s="48">
        <f aca="true" t="shared" si="4" ref="J46:J71">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aca="true" t="shared" si="5" ref="BA46:BA71">ROUND(total_amount_ba($B$2,$D$2,D48,F48,J48,K48,M48),0)</f>
        <v>305</v>
      </c>
      <c r="BB48" s="54">
        <f aca="true" t="shared" si="6" ref="BB46:BB71">BA48+SUM(N48:AZ48)</f>
        <v>305</v>
      </c>
      <c r="BC48" s="50" t="str">
        <f aca="true" t="shared" si="7" ref="BC46:BC71">SpellNumber(L48,BB48)</f>
        <v>INR  Three Hundred &amp; Five  Only</v>
      </c>
      <c r="IA48" s="22">
        <v>8.02</v>
      </c>
      <c r="IB48" s="22" t="s">
        <v>143</v>
      </c>
      <c r="IC48" s="22" t="s">
        <v>111</v>
      </c>
      <c r="ID48" s="22">
        <v>0.2</v>
      </c>
      <c r="IE48" s="23" t="s">
        <v>64</v>
      </c>
      <c r="IF48" s="23"/>
      <c r="IG48" s="23"/>
      <c r="IH48" s="23"/>
      <c r="II48" s="23"/>
    </row>
    <row r="49" spans="1:243" s="22" customFormat="1" ht="71.25">
      <c r="A49" s="59">
        <v>8.03</v>
      </c>
      <c r="B49" s="60" t="s">
        <v>144</v>
      </c>
      <c r="C49" s="39" t="s">
        <v>112</v>
      </c>
      <c r="D49" s="61">
        <v>5</v>
      </c>
      <c r="E49" s="62" t="s">
        <v>52</v>
      </c>
      <c r="F49" s="63">
        <v>34.19</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171</v>
      </c>
      <c r="BB49" s="54">
        <f t="shared" si="6"/>
        <v>171</v>
      </c>
      <c r="BC49" s="50" t="str">
        <f t="shared" si="7"/>
        <v>INR  One Hundred &amp; Seventy One  Only</v>
      </c>
      <c r="IA49" s="22">
        <v>8.03</v>
      </c>
      <c r="IB49" s="22" t="s">
        <v>144</v>
      </c>
      <c r="IC49" s="22" t="s">
        <v>112</v>
      </c>
      <c r="ID49" s="22">
        <v>5</v>
      </c>
      <c r="IE49" s="23" t="s">
        <v>52</v>
      </c>
      <c r="IF49" s="23"/>
      <c r="IG49" s="23"/>
      <c r="IH49" s="23"/>
      <c r="II49" s="23"/>
    </row>
    <row r="50" spans="1:243" s="22" customFormat="1" ht="15.75">
      <c r="A50" s="59">
        <v>9</v>
      </c>
      <c r="B50" s="60" t="s">
        <v>163</v>
      </c>
      <c r="C50" s="39" t="s">
        <v>113</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9</v>
      </c>
      <c r="IB50" s="22" t="s">
        <v>163</v>
      </c>
      <c r="IC50" s="22" t="s">
        <v>113</v>
      </c>
      <c r="IE50" s="23"/>
      <c r="IF50" s="23"/>
      <c r="IG50" s="23"/>
      <c r="IH50" s="23"/>
      <c r="II50" s="23"/>
    </row>
    <row r="51" spans="1:243" s="22" customFormat="1" ht="242.25">
      <c r="A51" s="59">
        <v>9.01</v>
      </c>
      <c r="B51" s="60" t="s">
        <v>164</v>
      </c>
      <c r="C51" s="39" t="s">
        <v>114</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9.01</v>
      </c>
      <c r="IB51" s="22" t="s">
        <v>164</v>
      </c>
      <c r="IC51" s="22" t="s">
        <v>114</v>
      </c>
      <c r="IE51" s="23"/>
      <c r="IF51" s="23"/>
      <c r="IG51" s="23"/>
      <c r="IH51" s="23"/>
      <c r="II51" s="23"/>
    </row>
    <row r="52" spans="1:243" s="22" customFormat="1" ht="23.25" customHeight="1">
      <c r="A52" s="59">
        <v>9.02</v>
      </c>
      <c r="B52" s="60" t="s">
        <v>165</v>
      </c>
      <c r="C52" s="39" t="s">
        <v>115</v>
      </c>
      <c r="D52" s="61">
        <v>552.7</v>
      </c>
      <c r="E52" s="62" t="s">
        <v>68</v>
      </c>
      <c r="F52" s="63">
        <v>16.7</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9230</v>
      </c>
      <c r="BB52" s="54">
        <f t="shared" si="6"/>
        <v>9230</v>
      </c>
      <c r="BC52" s="50" t="str">
        <f t="shared" si="7"/>
        <v>INR  Nine Thousand Two Hundred &amp; Thirty  Only</v>
      </c>
      <c r="IA52" s="22">
        <v>9.02</v>
      </c>
      <c r="IB52" s="22" t="s">
        <v>165</v>
      </c>
      <c r="IC52" s="22" t="s">
        <v>115</v>
      </c>
      <c r="ID52" s="22">
        <v>552.7</v>
      </c>
      <c r="IE52" s="23" t="s">
        <v>68</v>
      </c>
      <c r="IF52" s="23"/>
      <c r="IG52" s="23"/>
      <c r="IH52" s="23"/>
      <c r="II52" s="23"/>
    </row>
    <row r="53" spans="1:243" s="22" customFormat="1" ht="85.5">
      <c r="A53" s="59">
        <v>9.03</v>
      </c>
      <c r="B53" s="60" t="s">
        <v>166</v>
      </c>
      <c r="C53" s="39" t="s">
        <v>116</v>
      </c>
      <c r="D53" s="61">
        <v>112</v>
      </c>
      <c r="E53" s="62" t="s">
        <v>66</v>
      </c>
      <c r="F53" s="63">
        <v>81.01</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9073</v>
      </c>
      <c r="BB53" s="54">
        <f t="shared" si="6"/>
        <v>9073</v>
      </c>
      <c r="BC53" s="50" t="str">
        <f t="shared" si="7"/>
        <v>INR  Nine Thousand  &amp;Seventy Three  Only</v>
      </c>
      <c r="IA53" s="22">
        <v>9.03</v>
      </c>
      <c r="IB53" s="22" t="s">
        <v>166</v>
      </c>
      <c r="IC53" s="22" t="s">
        <v>116</v>
      </c>
      <c r="ID53" s="22">
        <v>112</v>
      </c>
      <c r="IE53" s="23" t="s">
        <v>66</v>
      </c>
      <c r="IF53" s="23"/>
      <c r="IG53" s="23"/>
      <c r="IH53" s="23"/>
      <c r="II53" s="23"/>
    </row>
    <row r="54" spans="1:243" s="22" customFormat="1" ht="18" customHeight="1">
      <c r="A54" s="59">
        <v>10</v>
      </c>
      <c r="B54" s="60" t="s">
        <v>82</v>
      </c>
      <c r="C54" s="39" t="s">
        <v>117</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10</v>
      </c>
      <c r="IB54" s="22" t="s">
        <v>82</v>
      </c>
      <c r="IC54" s="22" t="s">
        <v>117</v>
      </c>
      <c r="IE54" s="23"/>
      <c r="IF54" s="23"/>
      <c r="IG54" s="23"/>
      <c r="IH54" s="23"/>
      <c r="II54" s="23"/>
    </row>
    <row r="55" spans="1:243" s="22" customFormat="1" ht="75.75" customHeight="1">
      <c r="A55" s="59">
        <v>10.01</v>
      </c>
      <c r="B55" s="60" t="s">
        <v>167</v>
      </c>
      <c r="C55" s="39" t="s">
        <v>118</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10.01</v>
      </c>
      <c r="IB55" s="22" t="s">
        <v>167</v>
      </c>
      <c r="IC55" s="22" t="s">
        <v>118</v>
      </c>
      <c r="IE55" s="23"/>
      <c r="IF55" s="23"/>
      <c r="IG55" s="23"/>
      <c r="IH55" s="23"/>
      <c r="II55" s="23"/>
    </row>
    <row r="56" spans="1:243" s="22" customFormat="1" ht="18.75" customHeight="1">
      <c r="A56" s="59">
        <v>10.02</v>
      </c>
      <c r="B56" s="60" t="s">
        <v>168</v>
      </c>
      <c r="C56" s="39" t="s">
        <v>119</v>
      </c>
      <c r="D56" s="61">
        <v>1</v>
      </c>
      <c r="E56" s="62" t="s">
        <v>65</v>
      </c>
      <c r="F56" s="63">
        <v>1566.46</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1566</v>
      </c>
      <c r="BB56" s="54">
        <f t="shared" si="6"/>
        <v>1566</v>
      </c>
      <c r="BC56" s="50" t="str">
        <f t="shared" si="7"/>
        <v>INR  One Thousand Five Hundred &amp; Sixty Six  Only</v>
      </c>
      <c r="IA56" s="22">
        <v>10.02</v>
      </c>
      <c r="IB56" s="22" t="s">
        <v>168</v>
      </c>
      <c r="IC56" s="22" t="s">
        <v>119</v>
      </c>
      <c r="ID56" s="22">
        <v>1</v>
      </c>
      <c r="IE56" s="23" t="s">
        <v>65</v>
      </c>
      <c r="IF56" s="23"/>
      <c r="IG56" s="23"/>
      <c r="IH56" s="23"/>
      <c r="II56" s="23"/>
    </row>
    <row r="57" spans="1:243" s="22" customFormat="1" ht="24.75" customHeight="1">
      <c r="A57" s="59">
        <v>11</v>
      </c>
      <c r="B57" s="64" t="s">
        <v>71</v>
      </c>
      <c r="C57" s="39" t="s">
        <v>120</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11</v>
      </c>
      <c r="IB57" s="22" t="s">
        <v>71</v>
      </c>
      <c r="IC57" s="22" t="s">
        <v>120</v>
      </c>
      <c r="IE57" s="23"/>
      <c r="IF57" s="23"/>
      <c r="IG57" s="23"/>
      <c r="IH57" s="23"/>
      <c r="II57" s="23"/>
    </row>
    <row r="58" spans="1:243" s="22" customFormat="1" ht="409.5">
      <c r="A58" s="59">
        <v>11.01</v>
      </c>
      <c r="B58" s="64" t="s">
        <v>145</v>
      </c>
      <c r="C58" s="39" t="s">
        <v>121</v>
      </c>
      <c r="D58" s="61">
        <v>1.46</v>
      </c>
      <c r="E58" s="62" t="s">
        <v>148</v>
      </c>
      <c r="F58" s="63">
        <v>4942.04</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7215</v>
      </c>
      <c r="BB58" s="54">
        <f t="shared" si="6"/>
        <v>7215</v>
      </c>
      <c r="BC58" s="50" t="str">
        <f t="shared" si="7"/>
        <v>INR  Seven Thousand Two Hundred &amp; Fifteen  Only</v>
      </c>
      <c r="IA58" s="22">
        <v>11.01</v>
      </c>
      <c r="IB58" s="65" t="s">
        <v>145</v>
      </c>
      <c r="IC58" s="22" t="s">
        <v>121</v>
      </c>
      <c r="ID58" s="22">
        <v>1.46</v>
      </c>
      <c r="IE58" s="23" t="s">
        <v>148</v>
      </c>
      <c r="IF58" s="23"/>
      <c r="IG58" s="23"/>
      <c r="IH58" s="23"/>
      <c r="II58" s="23"/>
    </row>
    <row r="59" spans="1:243" s="22" customFormat="1" ht="409.5">
      <c r="A59" s="63">
        <v>11.02</v>
      </c>
      <c r="B59" s="60" t="s">
        <v>169</v>
      </c>
      <c r="C59" s="39" t="s">
        <v>122</v>
      </c>
      <c r="D59" s="61">
        <v>2</v>
      </c>
      <c r="E59" s="62" t="s">
        <v>149</v>
      </c>
      <c r="F59" s="63">
        <v>10105.05</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20210</v>
      </c>
      <c r="BB59" s="54">
        <f t="shared" si="6"/>
        <v>20210</v>
      </c>
      <c r="BC59" s="50" t="str">
        <f t="shared" si="7"/>
        <v>INR  Twenty Thousand Two Hundred &amp; Ten  Only</v>
      </c>
      <c r="IA59" s="22">
        <v>11.02</v>
      </c>
      <c r="IB59" s="65" t="s">
        <v>169</v>
      </c>
      <c r="IC59" s="22" t="s">
        <v>122</v>
      </c>
      <c r="ID59" s="22">
        <v>2</v>
      </c>
      <c r="IE59" s="23" t="s">
        <v>149</v>
      </c>
      <c r="IF59" s="23"/>
      <c r="IG59" s="23"/>
      <c r="IH59" s="23"/>
      <c r="II59" s="23"/>
    </row>
    <row r="60" spans="1:243" s="22" customFormat="1" ht="63.75" customHeight="1">
      <c r="A60" s="59">
        <v>11.03</v>
      </c>
      <c r="B60" s="60" t="s">
        <v>170</v>
      </c>
      <c r="C60" s="39" t="s">
        <v>123</v>
      </c>
      <c r="D60" s="61">
        <v>2</v>
      </c>
      <c r="E60" s="62" t="s">
        <v>149</v>
      </c>
      <c r="F60" s="63">
        <v>9524.29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19049</v>
      </c>
      <c r="BB60" s="54">
        <f t="shared" si="6"/>
        <v>19049</v>
      </c>
      <c r="BC60" s="50" t="str">
        <f t="shared" si="7"/>
        <v>INR  Nineteen Thousand  &amp;Forty Nine  Only</v>
      </c>
      <c r="IA60" s="22">
        <v>11.03</v>
      </c>
      <c r="IB60" s="65" t="s">
        <v>170</v>
      </c>
      <c r="IC60" s="22" t="s">
        <v>123</v>
      </c>
      <c r="ID60" s="22">
        <v>2</v>
      </c>
      <c r="IE60" s="23" t="s">
        <v>149</v>
      </c>
      <c r="IF60" s="23"/>
      <c r="IG60" s="23"/>
      <c r="IH60" s="23"/>
      <c r="II60" s="23"/>
    </row>
    <row r="61" spans="1:243" s="22" customFormat="1" ht="57">
      <c r="A61" s="59">
        <v>11.04</v>
      </c>
      <c r="B61" s="60" t="s">
        <v>146</v>
      </c>
      <c r="C61" s="39" t="s">
        <v>124</v>
      </c>
      <c r="D61" s="61">
        <v>4</v>
      </c>
      <c r="E61" s="62" t="s">
        <v>149</v>
      </c>
      <c r="F61" s="63">
        <v>58.65</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235</v>
      </c>
      <c r="BB61" s="54">
        <f t="shared" si="6"/>
        <v>235</v>
      </c>
      <c r="BC61" s="50" t="str">
        <f t="shared" si="7"/>
        <v>INR  Two Hundred &amp; Thirty Five  Only</v>
      </c>
      <c r="IA61" s="22">
        <v>11.04</v>
      </c>
      <c r="IB61" s="22" t="s">
        <v>146</v>
      </c>
      <c r="IC61" s="22" t="s">
        <v>124</v>
      </c>
      <c r="ID61" s="22">
        <v>4</v>
      </c>
      <c r="IE61" s="23" t="s">
        <v>149</v>
      </c>
      <c r="IF61" s="23"/>
      <c r="IG61" s="23"/>
      <c r="IH61" s="23"/>
      <c r="II61" s="23"/>
    </row>
    <row r="62" spans="1:243" s="22" customFormat="1" ht="71.25">
      <c r="A62" s="63">
        <v>11.05</v>
      </c>
      <c r="B62" s="60" t="s">
        <v>171</v>
      </c>
      <c r="C62" s="39" t="s">
        <v>125</v>
      </c>
      <c r="D62" s="61">
        <v>20</v>
      </c>
      <c r="E62" s="62" t="s">
        <v>84</v>
      </c>
      <c r="F62" s="63">
        <v>69.91</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1398</v>
      </c>
      <c r="BB62" s="54">
        <f t="shared" si="6"/>
        <v>1398</v>
      </c>
      <c r="BC62" s="50" t="str">
        <f t="shared" si="7"/>
        <v>INR  One Thousand Three Hundred &amp; Ninety Eight  Only</v>
      </c>
      <c r="IA62" s="22">
        <v>11.05</v>
      </c>
      <c r="IB62" s="22" t="s">
        <v>171</v>
      </c>
      <c r="IC62" s="22" t="s">
        <v>125</v>
      </c>
      <c r="ID62" s="22">
        <v>20</v>
      </c>
      <c r="IE62" s="23" t="s">
        <v>84</v>
      </c>
      <c r="IF62" s="23"/>
      <c r="IG62" s="23"/>
      <c r="IH62" s="23"/>
      <c r="II62" s="23"/>
    </row>
    <row r="63" spans="1:243" s="22" customFormat="1" ht="28.5">
      <c r="A63" s="59">
        <v>11.06</v>
      </c>
      <c r="B63" s="64" t="s">
        <v>147</v>
      </c>
      <c r="C63" s="39" t="s">
        <v>126</v>
      </c>
      <c r="D63" s="61">
        <v>4</v>
      </c>
      <c r="E63" s="62" t="s">
        <v>149</v>
      </c>
      <c r="F63" s="63">
        <v>29.32</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117</v>
      </c>
      <c r="BB63" s="54">
        <f t="shared" si="6"/>
        <v>117</v>
      </c>
      <c r="BC63" s="50" t="str">
        <f t="shared" si="7"/>
        <v>INR  One Hundred &amp; Seventeen  Only</v>
      </c>
      <c r="IA63" s="22">
        <v>11.06</v>
      </c>
      <c r="IB63" s="22" t="s">
        <v>147</v>
      </c>
      <c r="IC63" s="22" t="s">
        <v>126</v>
      </c>
      <c r="ID63" s="22">
        <v>4</v>
      </c>
      <c r="IE63" s="23" t="s">
        <v>149</v>
      </c>
      <c r="IF63" s="23"/>
      <c r="IG63" s="23"/>
      <c r="IH63" s="23"/>
      <c r="II63" s="23"/>
    </row>
    <row r="64" spans="1:243" s="22" customFormat="1" ht="409.5">
      <c r="A64" s="59">
        <v>11.07</v>
      </c>
      <c r="B64" s="64" t="s">
        <v>172</v>
      </c>
      <c r="C64" s="39" t="s">
        <v>127</v>
      </c>
      <c r="D64" s="61">
        <v>1</v>
      </c>
      <c r="E64" s="62" t="s">
        <v>149</v>
      </c>
      <c r="F64" s="63">
        <v>5865.57</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5866</v>
      </c>
      <c r="BB64" s="54">
        <f t="shared" si="6"/>
        <v>5866</v>
      </c>
      <c r="BC64" s="50" t="str">
        <f t="shared" si="7"/>
        <v>INR  Five Thousand Eight Hundred &amp; Sixty Six  Only</v>
      </c>
      <c r="IA64" s="22">
        <v>11.07</v>
      </c>
      <c r="IB64" s="65" t="s">
        <v>172</v>
      </c>
      <c r="IC64" s="22" t="s">
        <v>127</v>
      </c>
      <c r="ID64" s="22">
        <v>1</v>
      </c>
      <c r="IE64" s="23" t="s">
        <v>149</v>
      </c>
      <c r="IF64" s="23"/>
      <c r="IG64" s="23"/>
      <c r="IH64" s="23"/>
      <c r="II64" s="23"/>
    </row>
    <row r="65" spans="1:243" s="22" customFormat="1" ht="313.5">
      <c r="A65" s="63">
        <v>11.08</v>
      </c>
      <c r="B65" s="60" t="s">
        <v>173</v>
      </c>
      <c r="C65" s="39" t="s">
        <v>128</v>
      </c>
      <c r="D65" s="61">
        <v>1</v>
      </c>
      <c r="E65" s="62" t="s">
        <v>149</v>
      </c>
      <c r="F65" s="63">
        <v>4936.37</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4936</v>
      </c>
      <c r="BB65" s="54">
        <f t="shared" si="6"/>
        <v>4936</v>
      </c>
      <c r="BC65" s="50" t="str">
        <f t="shared" si="7"/>
        <v>INR  Four Thousand Nine Hundred &amp; Thirty Six  Only</v>
      </c>
      <c r="IA65" s="22">
        <v>11.08</v>
      </c>
      <c r="IB65" s="65" t="s">
        <v>173</v>
      </c>
      <c r="IC65" s="22" t="s">
        <v>128</v>
      </c>
      <c r="ID65" s="22">
        <v>1</v>
      </c>
      <c r="IE65" s="23" t="s">
        <v>149</v>
      </c>
      <c r="IF65" s="23"/>
      <c r="IG65" s="23"/>
      <c r="IH65" s="23"/>
      <c r="II65" s="23"/>
    </row>
    <row r="66" spans="1:243" s="22" customFormat="1" ht="33" customHeight="1">
      <c r="A66" s="59">
        <v>11.09</v>
      </c>
      <c r="B66" s="60" t="s">
        <v>174</v>
      </c>
      <c r="C66" s="39" t="s">
        <v>129</v>
      </c>
      <c r="D66" s="61">
        <v>3.5</v>
      </c>
      <c r="E66" s="62" t="s">
        <v>84</v>
      </c>
      <c r="F66" s="63">
        <v>1972.2</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6903</v>
      </c>
      <c r="BB66" s="54">
        <f t="shared" si="6"/>
        <v>6903</v>
      </c>
      <c r="BC66" s="50" t="str">
        <f t="shared" si="7"/>
        <v>INR  Six Thousand Nine Hundred &amp; Three  Only</v>
      </c>
      <c r="IA66" s="22">
        <v>11.09</v>
      </c>
      <c r="IB66" s="65" t="s">
        <v>174</v>
      </c>
      <c r="IC66" s="22" t="s">
        <v>129</v>
      </c>
      <c r="ID66" s="22">
        <v>3.5</v>
      </c>
      <c r="IE66" s="23" t="s">
        <v>84</v>
      </c>
      <c r="IF66" s="23"/>
      <c r="IG66" s="23"/>
      <c r="IH66" s="23"/>
      <c r="II66" s="23"/>
    </row>
    <row r="67" spans="1:243" s="22" customFormat="1" ht="54.75" customHeight="1">
      <c r="A67" s="59">
        <v>11.1</v>
      </c>
      <c r="B67" s="60" t="s">
        <v>175</v>
      </c>
      <c r="C67" s="39" t="s">
        <v>130</v>
      </c>
      <c r="D67" s="61">
        <v>2</v>
      </c>
      <c r="E67" s="62" t="s">
        <v>149</v>
      </c>
      <c r="F67" s="63">
        <v>15912.54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31825</v>
      </c>
      <c r="BB67" s="54">
        <f t="shared" si="6"/>
        <v>31825</v>
      </c>
      <c r="BC67" s="50" t="str">
        <f t="shared" si="7"/>
        <v>INR  Thirty One Thousand Eight Hundred &amp; Twenty Five  Only</v>
      </c>
      <c r="IA67" s="22">
        <v>11.1</v>
      </c>
      <c r="IB67" s="65" t="s">
        <v>175</v>
      </c>
      <c r="IC67" s="22" t="s">
        <v>130</v>
      </c>
      <c r="ID67" s="22">
        <v>2</v>
      </c>
      <c r="IE67" s="23" t="s">
        <v>149</v>
      </c>
      <c r="IF67" s="23"/>
      <c r="IG67" s="23"/>
      <c r="IH67" s="23"/>
      <c r="II67" s="23"/>
    </row>
    <row r="68" spans="1:243" s="22" customFormat="1" ht="171">
      <c r="A68" s="63">
        <v>11.11</v>
      </c>
      <c r="B68" s="60" t="s">
        <v>83</v>
      </c>
      <c r="C68" s="39" t="s">
        <v>131</v>
      </c>
      <c r="D68" s="61">
        <v>4.5</v>
      </c>
      <c r="E68" s="62" t="s">
        <v>84</v>
      </c>
      <c r="F68" s="63">
        <v>542.74</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2442</v>
      </c>
      <c r="BB68" s="54">
        <f t="shared" si="6"/>
        <v>2442</v>
      </c>
      <c r="BC68" s="50" t="str">
        <f t="shared" si="7"/>
        <v>INR  Two Thousand Four Hundred &amp; Forty Two  Only</v>
      </c>
      <c r="IA68" s="22">
        <v>11.11</v>
      </c>
      <c r="IB68" s="22" t="s">
        <v>83</v>
      </c>
      <c r="IC68" s="22" t="s">
        <v>131</v>
      </c>
      <c r="ID68" s="22">
        <v>4.5</v>
      </c>
      <c r="IE68" s="23" t="s">
        <v>84</v>
      </c>
      <c r="IF68" s="23"/>
      <c r="IG68" s="23"/>
      <c r="IH68" s="23"/>
      <c r="II68" s="23"/>
    </row>
    <row r="69" spans="1:243" s="22" customFormat="1" ht="48.75" customHeight="1">
      <c r="A69" s="59">
        <v>11.12</v>
      </c>
      <c r="B69" s="64" t="s">
        <v>176</v>
      </c>
      <c r="C69" s="39" t="s">
        <v>132</v>
      </c>
      <c r="D69" s="61">
        <v>2</v>
      </c>
      <c r="E69" s="62" t="s">
        <v>149</v>
      </c>
      <c r="F69" s="63">
        <v>1014.9</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2030</v>
      </c>
      <c r="BB69" s="54">
        <f t="shared" si="6"/>
        <v>2030</v>
      </c>
      <c r="BC69" s="50" t="str">
        <f t="shared" si="7"/>
        <v>INR  Two Thousand  &amp;Thirty  Only</v>
      </c>
      <c r="IA69" s="22">
        <v>11.12</v>
      </c>
      <c r="IB69" s="65" t="s">
        <v>176</v>
      </c>
      <c r="IC69" s="22" t="s">
        <v>132</v>
      </c>
      <c r="ID69" s="22">
        <v>2</v>
      </c>
      <c r="IE69" s="23" t="s">
        <v>149</v>
      </c>
      <c r="IF69" s="23"/>
      <c r="IG69" s="23"/>
      <c r="IH69" s="23"/>
      <c r="II69" s="23"/>
    </row>
    <row r="70" spans="1:243" s="22" customFormat="1" ht="47.25" customHeight="1">
      <c r="A70" s="59">
        <v>11.13</v>
      </c>
      <c r="B70" s="64" t="s">
        <v>177</v>
      </c>
      <c r="C70" s="39" t="s">
        <v>133</v>
      </c>
      <c r="D70" s="61">
        <v>6</v>
      </c>
      <c r="E70" s="62" t="s">
        <v>149</v>
      </c>
      <c r="F70" s="63">
        <v>492.91</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2957</v>
      </c>
      <c r="BB70" s="54">
        <f t="shared" si="6"/>
        <v>2957</v>
      </c>
      <c r="BC70" s="50" t="str">
        <f t="shared" si="7"/>
        <v>INR  Two Thousand Nine Hundred &amp; Fifty Seven  Only</v>
      </c>
      <c r="IA70" s="22">
        <v>11.13</v>
      </c>
      <c r="IB70" s="65" t="s">
        <v>177</v>
      </c>
      <c r="IC70" s="22" t="s">
        <v>133</v>
      </c>
      <c r="ID70" s="22">
        <v>6</v>
      </c>
      <c r="IE70" s="23" t="s">
        <v>149</v>
      </c>
      <c r="IF70" s="23"/>
      <c r="IG70" s="23"/>
      <c r="IH70" s="23"/>
      <c r="II70" s="23"/>
    </row>
    <row r="71" spans="1:243" s="22" customFormat="1" ht="85.5">
      <c r="A71" s="63">
        <v>11.14</v>
      </c>
      <c r="B71" s="60" t="s">
        <v>178</v>
      </c>
      <c r="C71" s="39" t="s">
        <v>134</v>
      </c>
      <c r="D71" s="61">
        <v>8</v>
      </c>
      <c r="E71" s="62" t="s">
        <v>65</v>
      </c>
      <c r="F71" s="63">
        <v>815.75</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6526</v>
      </c>
      <c r="BB71" s="54">
        <f t="shared" si="6"/>
        <v>6526</v>
      </c>
      <c r="BC71" s="50" t="str">
        <f t="shared" si="7"/>
        <v>INR  Six Thousand Five Hundred &amp; Twenty Six  Only</v>
      </c>
      <c r="IA71" s="22">
        <v>11.14</v>
      </c>
      <c r="IB71" s="22" t="s">
        <v>178</v>
      </c>
      <c r="IC71" s="22" t="s">
        <v>134</v>
      </c>
      <c r="ID71" s="22">
        <v>8</v>
      </c>
      <c r="IE71" s="23" t="s">
        <v>65</v>
      </c>
      <c r="IF71" s="23"/>
      <c r="IG71" s="23"/>
      <c r="IH71" s="23"/>
      <c r="II71" s="23"/>
    </row>
    <row r="72" spans="1:55" ht="42.75">
      <c r="A72" s="25" t="s">
        <v>46</v>
      </c>
      <c r="B72" s="26"/>
      <c r="C72" s="27"/>
      <c r="D72" s="43"/>
      <c r="E72" s="43"/>
      <c r="F72" s="43"/>
      <c r="G72" s="43"/>
      <c r="H72" s="55"/>
      <c r="I72" s="55"/>
      <c r="J72" s="55"/>
      <c r="K72" s="55"/>
      <c r="L72" s="56"/>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57">
        <f>SUM(BA13:BA71)</f>
        <v>291943</v>
      </c>
      <c r="BB72" s="58">
        <f>SUM(BB13:BB71)</f>
        <v>291943</v>
      </c>
      <c r="BC72" s="50" t="str">
        <f>SpellNumber(L72,BB72)</f>
        <v>  Two Lakh Ninety One Thousand Nine Hundred &amp; Forty Three  Only</v>
      </c>
    </row>
    <row r="73" spans="1:55" ht="36" customHeight="1">
      <c r="A73" s="26" t="s">
        <v>47</v>
      </c>
      <c r="B73" s="28"/>
      <c r="C73" s="29"/>
      <c r="D73" s="30"/>
      <c r="E73" s="44" t="s">
        <v>54</v>
      </c>
      <c r="F73" s="45"/>
      <c r="G73" s="31"/>
      <c r="H73" s="32"/>
      <c r="I73" s="32"/>
      <c r="J73" s="32"/>
      <c r="K73" s="33"/>
      <c r="L73" s="34"/>
      <c r="M73" s="35"/>
      <c r="N73" s="36"/>
      <c r="O73" s="22"/>
      <c r="P73" s="22"/>
      <c r="Q73" s="22"/>
      <c r="R73" s="22"/>
      <c r="S73" s="22"/>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7">
        <f>IF(ISBLANK(F73),0,IF(E73="Excess (+)",ROUND(BA72+(BA72*F73),2),IF(E73="Less (-)",ROUND(BA72+(BA72*F73*(-1)),2),IF(E73="At Par",BA72,0))))</f>
        <v>0</v>
      </c>
      <c r="BB73" s="38">
        <f>ROUND(BA73,0)</f>
        <v>0</v>
      </c>
      <c r="BC73" s="21" t="str">
        <f>SpellNumber($E$2,BB73)</f>
        <v>INR Zero Only</v>
      </c>
    </row>
    <row r="74" spans="1:55" ht="18">
      <c r="A74" s="25" t="s">
        <v>48</v>
      </c>
      <c r="B74" s="25"/>
      <c r="C74" s="67" t="str">
        <f>SpellNumber($E$2,BB73)</f>
        <v>INR Zero Only</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row>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3" ht="15"/>
    <row r="264" ht="15"/>
    <row r="265" ht="15"/>
    <row r="266" ht="15"/>
    <row r="267" ht="15"/>
    <row r="268" ht="15"/>
    <row r="269" ht="15"/>
    <row r="270" ht="15"/>
    <row r="271" ht="15"/>
    <row r="273" ht="15"/>
    <row r="274" ht="15"/>
    <row r="275" ht="15"/>
  </sheetData>
  <sheetProtection password="9E83" sheet="1"/>
  <autoFilter ref="A11:BC74"/>
  <mergeCells count="32">
    <mergeCell ref="D51:BC51"/>
    <mergeCell ref="D54:BC54"/>
    <mergeCell ref="D55:BC55"/>
    <mergeCell ref="D57:BC57"/>
    <mergeCell ref="D40:BC40"/>
    <mergeCell ref="D42:BC42"/>
    <mergeCell ref="D44:BC44"/>
    <mergeCell ref="D46:BC46"/>
    <mergeCell ref="D47:BC47"/>
    <mergeCell ref="D50:BC50"/>
    <mergeCell ref="D25:BC25"/>
    <mergeCell ref="D27:BC27"/>
    <mergeCell ref="D29:BC29"/>
    <mergeCell ref="D31:BC31"/>
    <mergeCell ref="D34:BC34"/>
    <mergeCell ref="D37:BC37"/>
    <mergeCell ref="D16:BC16"/>
    <mergeCell ref="D17:BC17"/>
    <mergeCell ref="D19:BC19"/>
    <mergeCell ref="D20:BC20"/>
    <mergeCell ref="D22:BC22"/>
    <mergeCell ref="D24:BC24"/>
    <mergeCell ref="A9:BC9"/>
    <mergeCell ref="C74:BC74"/>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3">
      <formula1>IF(E73="Select",-1,IF(E73="At Par",0,0))</formula1>
      <formula2>IF(E73="Select",-1,IF(E73="At Par",0,0.99))</formula2>
    </dataValidation>
    <dataValidation type="list" allowBlank="1" showErrorMessage="1" sqref="E7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3">
      <formula1>0</formula1>
      <formula2>99.9</formula2>
    </dataValidation>
    <dataValidation type="list" allowBlank="1" showErrorMessage="1" sqref="D13:D14 K15 D16:D17 K18 D19:D20 K21 D22 K23 D24:D25 K26 D27 K28 D29 K30 D31 K32:K33 D34 K35:K36 D37 K38:K39 D40 K41 D42 K43 D44 K45 D46:D47 K48:K49 D50:D51 K52:K53 D54:D55 K56 K58:K71 D5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6:H26 G28:H28 G30:H30 G32:H33 G35:H36 G38:H39 G41:H41 G43:H43 G45:H45 G48:H49 G52:H53 G56:H56 G58:H71">
      <formula1>0</formula1>
      <formula2>999999999999999</formula2>
    </dataValidation>
    <dataValidation allowBlank="1" showInputMessage="1" showErrorMessage="1" promptTitle="Addition / Deduction" prompt="Please Choose the correct One" sqref="J15 J18 J21 J23 J26 J28 J30 J32:J33 J35:J36 J38:J39 J41 J43 J45 J48:J49 J52:J53 J56 J58:J71">
      <formula1>0</formula1>
      <formula2>0</formula2>
    </dataValidation>
    <dataValidation type="list" showErrorMessage="1" sqref="I15 I18 I21 I23 I26 I28 I30 I32:I33 I35:I36 I38:I39 I41 I43 I45 I48:I49 I52:I53 I56 I58:I7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6:O26 N28:O28 N30:O30 N32:O33 N35:O36 N38:O39 N41:O41 N43:O43 N45:O45 N48:O49 N52:O53 N56:O56 N58:O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6 R28 R30 R32:R33 R35:R36 R38:R39 R41 R43 R45 R48:R49 R52:R53 R56 R58:R7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6 Q28 Q30 Q32:Q33 Q35:Q36 Q38:Q39 Q41 Q43 Q45 Q48:Q49 Q52:Q53 Q56 Q58:Q7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6 M28 M30 M32:M33 M35:M36 M38:M39 M41 M43 M45 M48:M49 M52:M53 M56 M58:M7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 D26 D28 D30 D32:D33 D35:D36 D38:D39 D41 D43 D45 D48:D49 D52:D53 D56 D58:D7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6 F28 F30 F32:F33 F35:F36 F38:F39 F41 F43 F45 F48:F49 F52:F53 F56 F58:F7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1 L70">
      <formula1>"INR"</formula1>
    </dataValidation>
    <dataValidation allowBlank="1" showInputMessage="1" showErrorMessage="1" promptTitle="Itemcode/Make" prompt="Please enter text" sqref="C13:C71">
      <formula1>0</formula1>
      <formula2>0</formula2>
    </dataValidation>
    <dataValidation type="decimal" allowBlank="1" showInputMessage="1" showErrorMessage="1" errorTitle="Invalid Entry" error="Only Numeric Values are allowed. " sqref="A13:A71">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2022-01-07T06:01:43Z</cp:lastPrinted>
  <dcterms:created xsi:type="dcterms:W3CDTF">2009-01-30T06:42:42Z</dcterms:created>
  <dcterms:modified xsi:type="dcterms:W3CDTF">2022-01-07T06:03:49Z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