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<sst xmlns="http://schemas.openxmlformats.org/spreadsheetml/2006/main" count="103" uniqueCount="51">
  <si>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</si>
  <si>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</si>
  <si>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</si>
  <si>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</si>
  <si>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</si>
  <si>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</si>
  <si>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</si>
  <si>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</si>
  <si>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</si>
  <si>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</si>
  <si>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</si>
  <si>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</si>
  <si>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</si>
  <si>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</si>
  <si>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</si>
  <si>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</si>
  <si>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</si>
  <si>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</si>
  <si>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</si>
  <si>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</si>
  <si>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</si>
  <si>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</si>
  <si>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</si>
  <si>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</si>
  <si>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</si>
  <si>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</si>
  <si>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</si>
  <si>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</si>
  <si>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</si>
  <si>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</si>
  <si>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</si>
  <si>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</si>
  <si>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</si>
  <si>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</si>
  <si>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</si>
  <si>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</si>
  <si>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</si>
  <si>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</si>
  <si>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</si>
  <si>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</si>
  <si>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</si>
  <si>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</si>
  <si>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</si>
  <si>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</si>
  <si>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</si>
  <si>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</si>
  <si>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Name of Work: Replacement of damaged maple flooring of squash court at Old Sport complex</t>
  </si>
  <si>
    <t>MINOR CIVIL MAINTENANCE WORK:</t>
  </si>
  <si>
    <t>Sqm</t>
  </si>
  <si>
    <t xml:space="preserve">Material and Labour for MAPLE HARDWOOD FLOORING: World Squash Federation Certified – Maple Hardwood Sports Floors - POWER SLEEPER – 672 sq. ft. per court. Ø In Size 20mm x 57mm, Ø Tongue &amp; Groove, Ø 38mm x 63.5mm x 1.22m, Treated Sleepers installed at 9” (23cm) distance, Ø 19mm Power Pads, Ø Sanded, Kiln &amp; Dried Treated, 
The specifications of the above squash court flooring are as under: 
1. 6 mil Polyethylene shall be laid on the IPS surface as vapor barrier. 
2. Sleepers – 38mm x 63.5mm x 1.22m Fir, Spruce or Pine, treated with Borate shall be installed at 9” distance.
3. These sleepers have 19mm Power Pads properly stapled at 10” distance. These Power Pads are three conical Thermal Rubber (TPR) with reverse cavity. 
4. Northern America Maple Strips in size 20mm x 57mm, in Random Lengths of 200mm – 1830mm, tongue &amp; groove, Kiln &amp; Dried Treated shall be installed over the sleeper.
5. The floor thus laid shall be machine sanded with drum sander – one time – i.e. coarse grade (60grit) sandpaper to leave a “nap” on the floor for non-slipperiness. The floor shall not be sealed.
6. Thereafter game lines shall be applied. The floor is World Squash Federation approved.
7. Removal of existing mapple flooring etc. complete in all aspects.
</t>
  </si>
  <si>
    <t>Contract No:  43/C/D3/2022-23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</si>
</sst>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5"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2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24" xfId="0"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24"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4" fillId="0" borderId="24" xfId="59" applyNumberFormat="1" applyFont="1" applyFill="1" applyBorder="1" applyAlignment="1">
      <alignment horizontal="justify" vertical="top" wrapText="1"/>
      <protection/>
    </xf>
    <xf numFmtId="0" fontId="40" fillId="0" borderId="24" xfId="0" applyFont="1" applyFill="1" applyBorder="1" applyAlignment="1">
      <alignment horizontal="justify" vertical="top" wrapText="1"/>
    </xf>
    <xf numFmtId="0" fontId="40" fillId="0" borderId="24" xfId="0" applyFont="1" applyFill="1" applyBorder="1" applyAlignment="1">
      <alignment horizontal="right" vertical="top"/>
    </xf>
    <xf numFmtId="0" fontId="40" fillId="0" borderId="24" xfId="0" applyFont="1" applyFill="1" applyBorder="1" applyAlignment="1">
      <alignment horizontal="justify" vertical="top"/>
    </xf>
    <xf numFmtId="2" fontId="40" fillId="0" borderId="24"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34" borderId="24"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
      <selection activeCell="A8" sqref="A8"/>
    </sheetView>
  </sheetViews>
  <sheetFormatPr defaultColWidth="9.140625" defaultRowHeight="15"/>
  <cols>
    <col min="1" max="1" width="8.8515625" style="1" customWidth="1"/>
    <col min="2" max="2" width="48.0039062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46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44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6">
        <v>1</v>
      </c>
      <c r="B13" s="63" t="s">
        <v>47</v>
      </c>
      <c r="C13" s="64"/>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47</v>
      </c>
      <c r="IE13" s="22"/>
      <c r="IF13" s="22"/>
      <c r="IG13" s="22"/>
      <c r="IH13" s="22"/>
      <c r="II13" s="22"/>
    </row>
    <row r="14" spans="1:243" s="21" customFormat="1" ht="409.5">
      <c r="A14" s="56">
        <v>1.02</v>
      </c>
      <c r="B14" s="63" t="s">
        <v>49</v>
      </c>
      <c r="C14" s="64"/>
      <c r="D14" s="65">
        <v>62.43</v>
      </c>
      <c r="E14" s="63" t="s">
        <v>48</v>
      </c>
      <c r="F14" s="66">
        <v>6225.34</v>
      </c>
      <c r="G14" s="42"/>
      <c r="H14" s="36"/>
      <c r="I14" s="37" t="s">
        <v>33</v>
      </c>
      <c r="J14" s="38">
        <f>IF(I14="Less(-)",-1,1)</f>
        <v>1</v>
      </c>
      <c r="K14" s="36" t="s">
        <v>34</v>
      </c>
      <c r="L14" s="36" t="s">
        <v>4</v>
      </c>
      <c r="M14" s="39"/>
      <c r="N14" s="48"/>
      <c r="O14" s="48"/>
      <c r="P14" s="49"/>
      <c r="Q14" s="48"/>
      <c r="R14" s="48"/>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1">
        <f>total_amount_ba($B$2,$D$2,D14,F14,J14,K14,M14)</f>
        <v>388647.98</v>
      </c>
      <c r="BB14" s="50">
        <f>BA14+SUM(N14:AZ14)</f>
        <v>388647.98</v>
      </c>
      <c r="BC14" s="55" t="str">
        <f>SpellNumber(L14,BB14)</f>
        <v>INR  Three Lakh Eighty Eight Thousand Six Hundred &amp; Forty Seven  and Paise Ninety Eight Only</v>
      </c>
      <c r="IA14" s="21">
        <v>1.02</v>
      </c>
      <c r="IB14" s="61" t="s">
        <v>49</v>
      </c>
      <c r="ID14" s="21">
        <v>62.43</v>
      </c>
      <c r="IE14" s="22" t="s">
        <v>48</v>
      </c>
      <c r="IF14" s="22"/>
      <c r="IG14" s="22"/>
      <c r="IH14" s="22"/>
      <c r="II14" s="22"/>
    </row>
    <row r="15" spans="1:55" ht="57">
      <c r="A15" s="43" t="s">
        <v>35</v>
      </c>
      <c r="B15" s="44"/>
      <c r="C15" s="45"/>
      <c r="D15" s="60"/>
      <c r="E15" s="60"/>
      <c r="F15" s="60"/>
      <c r="G15" s="33"/>
      <c r="H15" s="46"/>
      <c r="I15" s="46"/>
      <c r="J15" s="46"/>
      <c r="K15" s="46"/>
      <c r="L15" s="47"/>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4">
        <f>SUM(BA13:BA14)</f>
        <v>388647.98</v>
      </c>
      <c r="BB15" s="54">
        <f>SUM(BB13:BB14)</f>
        <v>388647.98</v>
      </c>
      <c r="BC15" s="62" t="str">
        <f>SpellNumber($E$2,BB15)</f>
        <v>INR  Three Lakh Eighty Eight Thousand Six Hundred &amp; Forty Seven  and Paise Ninety Eight Only</v>
      </c>
    </row>
    <row r="16" spans="1:55" ht="46.5" customHeight="1">
      <c r="A16" s="24" t="s">
        <v>36</v>
      </c>
      <c r="B16" s="25"/>
      <c r="C16" s="26"/>
      <c r="D16" s="57"/>
      <c r="E16" s="58" t="s">
        <v>43</v>
      </c>
      <c r="F16" s="59"/>
      <c r="G16" s="27"/>
      <c r="H16" s="28"/>
      <c r="I16" s="28"/>
      <c r="J16" s="28"/>
      <c r="K16" s="29"/>
      <c r="L16" s="30"/>
      <c r="M16" s="31"/>
      <c r="N16" s="32"/>
      <c r="O16" s="21"/>
      <c r="P16" s="21"/>
      <c r="Q16" s="21"/>
      <c r="R16" s="21"/>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2">
        <f>IF(ISBLANK(F16),0,IF(E16="Excess (+)",ROUND(BA15+(BA15*F16),2),IF(E16="Less (-)",ROUND(BA15+(BA15*F16*(-1)),2),IF(E16="At Par",BA15,0))))</f>
        <v>0</v>
      </c>
      <c r="BB16" s="53">
        <f>ROUND(BA16,0)</f>
        <v>0</v>
      </c>
      <c r="BC16" s="35" t="str">
        <f>SpellNumber($E$2,BB16)</f>
        <v>INR Zero Only</v>
      </c>
    </row>
    <row r="17" spans="1:55" ht="45.75" customHeight="1">
      <c r="A17" s="23" t="s">
        <v>37</v>
      </c>
      <c r="B17" s="23"/>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sheetData>
  <sheetProtection password="8F23" sheet="1"/>
  <mergeCells count="9">
    <mergeCell ref="C17:BC17"/>
    <mergeCell ref="A1:L1"/>
    <mergeCell ref="A4:BC4"/>
    <mergeCell ref="A5:BC5"/>
    <mergeCell ref="A6:BC6"/>
    <mergeCell ref="A7:BC7"/>
    <mergeCell ref="A9:BC9"/>
    <mergeCell ref="D13:BC13"/>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type="list" allowBlank="1" showInputMessage="1" showErrorMessage="1" sqref="L14 L13">
      <formula1>"INR"</formula1>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D13 K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2022-08-11T07:34:08Z</cp:lastPrinted>
  <dcterms:created xsi:type="dcterms:W3CDTF">2009-01-30T06:42:42Z</dcterms:created>
  <dcterms:modified xsi:type="dcterms:W3CDTF">2022-10-18T05:38:43Z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