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<sst xmlns="http://schemas.openxmlformats.org/spreadsheetml/2006/main" count="103" uniqueCount="51">
  <si>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</si>
  <si>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</si>
  <si>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</si>
  <si>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</si>
  <si>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</si>
  <si>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</si>
  <si>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</si>
  <si>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</si>
  <si>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</si>
  <si>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</si>
  <si>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</si>
  <si>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</si>
  <si>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</si>
  <si>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</si>
  <si>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</si>
  <si>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</si>
  <si>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</si>
  <si>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</si>
  <si>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</si>
  <si>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</si>
  <si>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</si>
  <si>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</si>
  <si>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</si>
  <si>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</si>
  <si>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</si>
  <si>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</si>
  <si>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</si>
  <si>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</si>
  <si>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</si>
  <si>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</si>
  <si>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</si>
  <si>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</si>
  <si>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</si>
  <si>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</si>
  <si>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</si>
  <si>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</si>
  <si>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</si>
  <si>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</si>
  <si>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</si>
  <si>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</si>
  <si>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</si>
  <si>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</si>
  <si>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</si>
  <si>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</si>
  <si>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</si>
  <si>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Sqm</t>
  </si>
  <si>
    <t>MINOR CIVIL MAINTENANCE WORK</t>
  </si>
  <si>
    <t xml:space="preserve">Carrying out post construction antitermite treatment conforming to IS: 6313 part III complete as per following details:
(A) Operation shall be carried out in through manner seeking the termite in their hide outs and other similar location resource shall be taken to inject oil/water based solution of chloropyrifos 20 % E.C 1% (by weight) consentration all tracesof  termite presence should be removed so that reinfestation aterwords may easily be detected.
(B) The solid treatment in foundation to be treated with chemical emulsion 7.5 litre per sqm of the vertical surface of the substructure in facilitate this approx. 12 mm dia. holes shall be drilled as close a possible to the plinth wall and 30 cm. apart.
(C) Similarly 12 mm dia. holes shall be drilled at the junction of the wall and floor inside the building at a omterval of 30 cm apart to reach the soil below and chemical emulsion required into each holes operated pump to soak the soil below till the refusal of maximum 1 litre per hole and then the holes shall be properly sealed.
</t>
  </si>
  <si>
    <t>Select</t>
  </si>
  <si>
    <t>Name of Work: Carrying out post construction anti-termite treatment in entire IITK campus</t>
  </si>
  <si>
    <t>Contract No:  44/C/D3/2021-22</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</si>
</sst>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4" fillId="0" borderId="15" xfId="59" applyNumberFormat="1" applyFont="1" applyFill="1" applyBorder="1" applyAlignment="1">
      <alignment horizontal="justify" vertical="top" wrapText="1"/>
      <protection/>
    </xf>
    <xf numFmtId="0" fontId="4" fillId="0" borderId="0" xfId="56" applyNumberFormat="1" applyFont="1" applyFill="1" applyAlignment="1">
      <alignment vertical="top" wrapText="1"/>
      <protection/>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view="pageBreakPreview" zoomScaleNormal="85" zoomScaleSheetLayoutView="100" zoomScalePageLayoutView="0" workbookViewId="0" topLeftCell="A1">
      <selection activeCell="D14" sqref="D14"/>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9" t="s">
        <v>42</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21" customHeight="1">
      <c r="A5" s="69" t="s">
        <v>49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21" customHeight="1">
      <c r="A6" s="69" t="s">
        <v>50</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67.5"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1" t="s">
        <v>43</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8</v>
      </c>
      <c r="B10" s="16" t="s">
        <v>9</v>
      </c>
      <c r="C10" s="16" t="s">
        <v>9</v>
      </c>
      <c r="D10" s="16" t="s">
        <v>8</v>
      </c>
      <c r="E10" s="16" t="s">
        <v>44</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4"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64" t="s">
        <v>46</v>
      </c>
      <c r="C13" s="33"/>
      <c r="D13" s="72"/>
      <c r="E13" s="72"/>
      <c r="F13" s="72"/>
      <c r="G13" s="72"/>
      <c r="H13" s="72"/>
      <c r="I13" s="72"/>
      <c r="J13" s="72"/>
      <c r="K13" s="72"/>
      <c r="L13" s="72"/>
      <c r="M13" s="72"/>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IA13" s="21">
        <v>1</v>
      </c>
      <c r="IB13" s="21" t="s">
        <v>46</v>
      </c>
      <c r="IE13" s="22"/>
      <c r="IF13" s="22"/>
      <c r="IG13" s="22"/>
      <c r="IH13" s="22"/>
      <c r="II13" s="22"/>
    </row>
    <row r="14" spans="1:243" s="21" customFormat="1" ht="379.5" customHeight="1">
      <c r="A14" s="57">
        <v>1.01</v>
      </c>
      <c r="B14" s="64" t="s">
        <v>47</v>
      </c>
      <c r="C14" s="33"/>
      <c r="D14" s="33">
        <v>5000</v>
      </c>
      <c r="E14" s="65" t="s">
        <v>45</v>
      </c>
      <c r="F14" s="66">
        <v>88.38</v>
      </c>
      <c r="G14" s="43"/>
      <c r="H14" s="37"/>
      <c r="I14" s="38" t="s">
        <v>33</v>
      </c>
      <c r="J14" s="39">
        <f>IF(I14="Less(-)",-1,1)</f>
        <v>1</v>
      </c>
      <c r="K14" s="37" t="s">
        <v>34</v>
      </c>
      <c r="L14" s="37" t="s">
        <v>4</v>
      </c>
      <c r="M14" s="40"/>
      <c r="N14" s="49"/>
      <c r="O14" s="49"/>
      <c r="P14" s="50"/>
      <c r="Q14" s="49"/>
      <c r="R14" s="49"/>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2">
        <f>total_amount_ba($B$2,$D$2,D14,F14,J14,K14,M14)</f>
        <v>441900</v>
      </c>
      <c r="BB14" s="51">
        <f>BA14+SUM(N14:AZ14)</f>
        <v>441900</v>
      </c>
      <c r="BC14" s="56" t="str">
        <f>SpellNumber(L14,BB14)</f>
        <v>INR  Four Lakh Forty One Thousand Nine Hundred    Only</v>
      </c>
      <c r="IA14" s="21">
        <v>1.01</v>
      </c>
      <c r="IB14" s="59" t="s">
        <v>47</v>
      </c>
      <c r="ID14" s="21">
        <v>5000</v>
      </c>
      <c r="IE14" s="22" t="s">
        <v>45</v>
      </c>
      <c r="IF14" s="22"/>
      <c r="IG14" s="22"/>
      <c r="IH14" s="22"/>
      <c r="II14" s="22"/>
    </row>
    <row r="15" spans="1:55" ht="28.5">
      <c r="A15" s="44" t="s">
        <v>35</v>
      </c>
      <c r="B15" s="45"/>
      <c r="C15" s="46"/>
      <c r="D15" s="63"/>
      <c r="E15" s="63"/>
      <c r="F15" s="63"/>
      <c r="G15" s="34"/>
      <c r="H15" s="47"/>
      <c r="I15" s="47"/>
      <c r="J15" s="47"/>
      <c r="K15" s="47"/>
      <c r="L15" s="48"/>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55">
        <f>SUM(BA13:BA14)</f>
        <v>441900</v>
      </c>
      <c r="BB15" s="55">
        <f>SUM(BB13:BB14)</f>
        <v>441900</v>
      </c>
      <c r="BC15" s="58" t="str">
        <f>SpellNumber($E$2,BB15)</f>
        <v>INR  Four Lakh Forty One Thousand Nine Hundred    Only</v>
      </c>
    </row>
    <row r="16" spans="1:55" ht="33" customHeight="1">
      <c r="A16" s="24" t="s">
        <v>36</v>
      </c>
      <c r="B16" s="25"/>
      <c r="C16" s="26"/>
      <c r="D16" s="60"/>
      <c r="E16" s="61" t="s">
        <v>48</v>
      </c>
      <c r="F16" s="62"/>
      <c r="G16" s="27"/>
      <c r="H16" s="28"/>
      <c r="I16" s="28"/>
      <c r="J16" s="28"/>
      <c r="K16" s="29"/>
      <c r="L16" s="30"/>
      <c r="M16" s="31"/>
      <c r="N16" s="32"/>
      <c r="O16" s="21"/>
      <c r="P16" s="21"/>
      <c r="Q16" s="21"/>
      <c r="R16" s="21"/>
      <c r="S16" s="21"/>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53">
        <f>IF(ISBLANK(F16),0,IF(E16="Excess (+)",ROUND(BA15+(BA15*F16),2),IF(E16="Less (-)",ROUND(BA15+(BA15*F16*(-1)),2),IF(E16="At Par",BA15,0))))</f>
        <v>0</v>
      </c>
      <c r="BB16" s="54">
        <f>ROUND(BA16,0)</f>
        <v>0</v>
      </c>
      <c r="BC16" s="36" t="str">
        <f>SpellNumber($E$2,BB16)</f>
        <v>INR Zero Only</v>
      </c>
    </row>
    <row r="17" spans="1:55" ht="27.75" customHeight="1">
      <c r="A17" s="23" t="s">
        <v>37</v>
      </c>
      <c r="B17" s="23"/>
      <c r="C17" s="67" t="str">
        <f>SpellNumber($E$2,BB16)</f>
        <v>INR Zero Only</v>
      </c>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sheetData>
  <sheetProtection password="8F23" sheet="1"/>
  <mergeCells count="9">
    <mergeCell ref="C17:BC17"/>
    <mergeCell ref="A1:L1"/>
    <mergeCell ref="A4:BC4"/>
    <mergeCell ref="A5:BC5"/>
    <mergeCell ref="A6:BC6"/>
    <mergeCell ref="A7:BC7"/>
    <mergeCell ref="A9:BC9"/>
    <mergeCell ref="D13:BC13"/>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IF(#REF!&lt;&gt;"Select",99.9,0)</formula2>
    </dataValidation>
    <dataValidation allowBlank="1" showInputMessage="1" showErrorMessage="1" promptTitle="Units" prompt="Please enter Units in text" sqref="D14:E14">
      <formula1>0</formula1>
      <formula2>0</formula2>
    </dataValidation>
    <dataValidation type="decimal" allowBlank="1" showInputMessage="1" showErrorMessage="1" promptTitle="Quantity" prompt="Please enter the Quantity for this item. " errorTitle="Invalid Entry" error="Only Numeric Values are allowed. " sqref="F14">
      <formula1>0</formula1>
      <formula2>999999999999999</formula2>
    </dataValidation>
    <dataValidation type="list" allowBlank="1" showErrorMessage="1" sqref="K14 D13">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4">
      <formula1>0</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5" t="s">
        <v>38</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2021-12-03T10:28:43Z</cp:lastPrinted>
  <dcterms:created xsi:type="dcterms:W3CDTF">2009-01-30T06:42:42Z</dcterms:created>
  <dcterms:modified xsi:type="dcterms:W3CDTF">2022-03-25T11:41:43Z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