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<sst xmlns="http://schemas.openxmlformats.org/spreadsheetml/2006/main" count="1784" uniqueCount="526">
  <si>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</si>
  <si>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</si>
  <si>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</si>
  <si>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</si>
  <si>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</si>
  <si>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</si>
  <si>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</si>
  <si>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</si>
  <si>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</si>
  <si>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</si>
  <si>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</si>
  <si>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</si>
  <si>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</si>
  <si>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</si>
  <si>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</si>
  <si>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</si>
  <si>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</si>
  <si>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</si>
  <si>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</si>
  <si>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</si>
  <si>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</si>
  <si>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</si>
  <si>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</si>
  <si>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</si>
  <si>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</si>
  <si>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</si>
  <si>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</si>
  <si>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</si>
  <si>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</si>
  <si>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</si>
  <si>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</si>
  <si>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</si>
  <si>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</si>
  <si>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</si>
  <si>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</si>
  <si>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</si>
  <si>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</si>
  <si>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</si>
  <si>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</si>
  <si>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</si>
  <si>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</si>
  <si>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</si>
  <si>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</si>
  <si>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</si>
  <si>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</si>
  <si>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</si>
  <si>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</si>
  <si>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</si>
  <si>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</si>
  <si>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</si>
  <si>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</si>
  <si>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</si>
  <si>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</si>
  <si>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</si>
  <si>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</si>
  <si>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</si>
  <si>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</si>
  <si>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</si>
  <si>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</si>
  <si>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</si>
  <si>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</si>
  <si>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</si>
  <si>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</si>
  <si>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</si>
  <si>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</si>
  <si>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</si>
  <si>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</si>
  <si>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</si>
  <si>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</si>
  <si>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</si>
  <si>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</si>
  <si>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</si>
  <si>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</si>
  <si>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</si>
  <si>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</si>
  <si>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</si>
  <si>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</si>
  <si>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</si>
  <si>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</si>
  <si>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</si>
  <si>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</si>
  <si>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</si>
  <si>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</si>
  <si>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</si>
  <si>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</si>
  <si>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</si>
  <si>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</si>
  <si>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</si>
  <si>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</si>
  <si>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</si>
  <si>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Extra for cutting rebate in flush door shutters (Total area of the shutter to be measured).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</si>
  <si>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</si>
  <si>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</si>
  <si>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</si>
  <si>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</si>
  <si>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</si>
  <si>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</si>
  <si>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</si>
  <si>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</si>
  <si>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</si>
  <si>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</si>
  <si>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</si>
  <si>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</si>
  <si>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</si>
  <si>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</si>
  <si>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</si>
  <si>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</si>
  <si>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</si>
  <si>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</si>
  <si>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</si>
  <si>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</si>
  <si>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</si>
  <si>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</si>
  <si>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</si>
  <si>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</si>
  <si>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</si>
  <si>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</si>
  <si>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</si>
  <si>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</si>
  <si>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</si>
  <si>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</si>
  <si>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</si>
  <si>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</si>
  <si>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</si>
  <si>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</si>
  <si>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</si>
  <si>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</si>
  <si>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</si>
  <si>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</si>
  <si>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</si>
  <si>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</si>
  <si>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</si>
  <si>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</si>
  <si>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</si>
  <si>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</si>
  <si>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</si>
  <si>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</si>
  <si>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</si>
  <si>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</si>
  <si>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</si>
  <si>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</si>
  <si>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</si>
  <si>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</si>
  <si>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</si>
  <si>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</si>
  <si>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</si>
  <si>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</si>
  <si>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</si>
  <si>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</si>
  <si>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</si>
  <si>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</si>
  <si>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</si>
  <si>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</si>
  <si>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</si>
  <si>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</si>
  <si>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</si>
  <si>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</si>
  <si>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</si>
  <si>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</si>
  <si>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</si>
  <si>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</si>
  <si>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</si>
  <si>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</si>
  <si>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</si>
  <si>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</si>
  <si>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</si>
  <si>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</si>
  <si>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</si>
  <si>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</si>
  <si>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</si>
  <si>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</si>
  <si>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</si>
  <si>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</si>
  <si>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</si>
  <si>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</si>
  <si>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</si>
  <si>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</si>
  <si>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</si>
  <si>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</si>
  <si>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</si>
  <si>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</si>
  <si>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</si>
  <si>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</si>
  <si>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</si>
  <si>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</si>
  <si>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</si>
  <si>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</si>
  <si>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</si>
  <si>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</si>
  <si>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</si>
  <si>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</si>
  <si>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</si>
  <si>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</si>
  <si>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</si>
  <si>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</si>
  <si>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</si>
  <si>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</si>
  <si>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</si>
  <si>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</si>
  <si>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</si>
  <si>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</si>
  <si>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</si>
  <si>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</si>
  <si>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</si>
  <si>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</si>
  <si>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</si>
  <si>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</si>
  <si>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</si>
  <si>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</si>
  <si>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</si>
  <si>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</si>
  <si>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</si>
  <si>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</si>
  <si>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</si>
  <si>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</si>
  <si>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</si>
  <si>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</si>
  <si>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</si>
  <si>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</si>
  <si>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</si>
  <si>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</si>
  <si>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</si>
  <si>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</si>
  <si>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</si>
  <si>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</si>
  <si>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</si>
  <si>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</si>
  <si>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</si>
  <si>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</si>
  <si>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</si>
  <si>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</si>
  <si>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</si>
  <si>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</si>
  <si>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</si>
  <si>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</si>
  <si>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</si>
  <si>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</si>
  <si>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</si>
  <si>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</si>
  <si>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</si>
  <si>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</si>
  <si>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</si>
  <si>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</si>
  <si>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</si>
  <si>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</si>
  <si>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</si>
  <si>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</si>
  <si>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</si>
  <si>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</si>
  <si>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</si>
  <si>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</si>
  <si>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</si>
  <si>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</si>
  <si>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</si>
  <si>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</si>
  <si>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</si>
  <si>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</si>
  <si>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</si>
  <si>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</si>
  <si>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</si>
  <si>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</si>
  <si>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</si>
  <si>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</si>
  <si>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</si>
  <si>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</si>
  <si>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</si>
  <si>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Supplying chemical emulsion in sealed containers including delivery as specified.</t>
  </si>
  <si>
    <t>Chlorpyriphos/ Lindane emulsifiable concentrate of 20%</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</si>
  <si>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</si>
  <si>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</si>
  <si>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</si>
  <si>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</si>
  <si>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</si>
  <si>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</si>
  <si>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</si>
  <si>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</si>
  <si>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</si>
  <si>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</si>
  <si>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</si>
  <si>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</si>
  <si>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</si>
  <si>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</si>
  <si>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</si>
  <si>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</si>
  <si>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</si>
  <si>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</si>
  <si>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</si>
  <si>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</si>
  <si>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</si>
  <si>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</si>
  <si>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</si>
  <si>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</si>
  <si>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</si>
  <si>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</si>
  <si>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</si>
  <si>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</si>
  <si>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</si>
  <si>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</si>
  <si>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</si>
  <si>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</si>
  <si>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</si>
  <si>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</si>
  <si>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</si>
  <si>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</si>
  <si>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</si>
  <si>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</si>
  <si>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</si>
  <si>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</si>
  <si>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</si>
  <si>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</si>
  <si>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</si>
  <si>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</si>
  <si>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</si>
  <si>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</si>
  <si>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</si>
  <si>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</si>
  <si>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</si>
  <si>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</si>
  <si>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</si>
  <si>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</si>
  <si>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</si>
  <si>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</si>
  <si>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</si>
  <si>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</si>
  <si>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Demolishing brick tile covering in terracing including stacking of serviceable material and disposal of unserviceable material within 50 metres lead.</t>
  </si>
  <si>
    <t>Demolishing mud phaska in terracing and disposal of material within 50 metres lead.</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</si>
  <si>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</si>
  <si>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</si>
  <si>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</si>
  <si>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</si>
  <si>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</si>
  <si>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25 mm dia nominal bore</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</si>
  <si>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</si>
  <si>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</si>
  <si>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</si>
  <si>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</si>
  <si>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</si>
  <si>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</si>
  <si>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</si>
  <si>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</si>
  <si>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</si>
  <si>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</si>
  <si>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</si>
  <si>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</si>
  <si>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</si>
  <si>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</si>
  <si>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</si>
  <si>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</si>
  <si>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</si>
  <si>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</si>
  <si>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</si>
  <si>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</si>
  <si>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</si>
  <si>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</si>
  <si>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</si>
  <si>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</si>
  <si>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</si>
  <si>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 xml:space="preserve">Ffixing available G.I. pipes complete with G.I. fittings and clamps, i/c cutting and making good the walls etc. Internal work - Exposed on wall
20 mm dia nominal bore
</t>
  </si>
  <si>
    <t>litre</t>
  </si>
  <si>
    <t>One Job</t>
  </si>
  <si>
    <t>Metre</t>
  </si>
  <si>
    <t>Name of Work: Setting right of vacant house no 615 with servant quarter and Garage.</t>
  </si>
  <si>
    <t>Contract No:   45/C/D2/2021-22/01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</si>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</sst>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1"/>
  <sheetViews>
    <sheetView showGridLines="0" zoomScale="85" zoomScaleNormal="85" zoomScalePageLayoutView="0" workbookViewId="0" topLeftCell="A1">
      <selection activeCell="BG16" sqref="BG1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361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362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193</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193</v>
      </c>
      <c r="IC13" s="22" t="s">
        <v>55</v>
      </c>
      <c r="IE13" s="23"/>
      <c r="IF13" s="23" t="s">
        <v>34</v>
      </c>
      <c r="IG13" s="23" t="s">
        <v>35</v>
      </c>
      <c r="IH13" s="23">
        <v>10</v>
      </c>
      <c r="II13" s="23" t="s">
        <v>36</v>
      </c>
    </row>
    <row r="14" spans="1:243" s="22" customFormat="1" ht="28.5">
      <c r="A14" s="66">
        <v>1.01</v>
      </c>
      <c r="B14" s="67" t="s">
        <v>194</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194</v>
      </c>
      <c r="IC14" s="22" t="s">
        <v>56</v>
      </c>
      <c r="IE14" s="23"/>
      <c r="IF14" s="23" t="s">
        <v>40</v>
      </c>
      <c r="IG14" s="23" t="s">
        <v>35</v>
      </c>
      <c r="IH14" s="23">
        <v>123.223</v>
      </c>
      <c r="II14" s="23" t="s">
        <v>37</v>
      </c>
    </row>
    <row r="15" spans="1:243" s="22" customFormat="1" ht="28.5">
      <c r="A15" s="66">
        <v>1.02</v>
      </c>
      <c r="B15" s="67" t="s">
        <v>195</v>
      </c>
      <c r="C15" s="39" t="s">
        <v>57</v>
      </c>
      <c r="D15" s="68">
        <v>10.5</v>
      </c>
      <c r="E15" s="69" t="s">
        <v>64</v>
      </c>
      <c r="F15" s="70">
        <v>104.81</v>
      </c>
      <c r="G15" s="40"/>
      <c r="H15" s="24"/>
      <c r="I15" s="47" t="s">
        <v>38</v>
      </c>
      <c r="J15" s="48">
        <f aca="true" t="shared" si="0" ref="J14:J7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77">ROUND(total_amount_ba($B$2,$D$2,D15,F15,J15,K15,M15),0)</f>
        <v>1101</v>
      </c>
      <c r="BB15" s="60">
        <f aca="true" t="shared" si="2" ref="BB14:BB77">BA15+SUM(N15:AZ15)</f>
        <v>1101</v>
      </c>
      <c r="BC15" s="56" t="str">
        <f aca="true" t="shared" si="3" ref="BC14:BC77">SpellNumber(L15,BB15)</f>
        <v>INR  One Thousand One Hundred &amp; One  Only</v>
      </c>
      <c r="IA15" s="22">
        <v>1.02</v>
      </c>
      <c r="IB15" s="22" t="s">
        <v>195</v>
      </c>
      <c r="IC15" s="22" t="s">
        <v>57</v>
      </c>
      <c r="ID15" s="22">
        <v>10.5</v>
      </c>
      <c r="IE15" s="23" t="s">
        <v>64</v>
      </c>
      <c r="IF15" s="23" t="s">
        <v>41</v>
      </c>
      <c r="IG15" s="23" t="s">
        <v>42</v>
      </c>
      <c r="IH15" s="23">
        <v>213</v>
      </c>
      <c r="II15" s="23" t="s">
        <v>37</v>
      </c>
    </row>
    <row r="16" spans="1:243" s="22" customFormat="1" ht="15.75">
      <c r="A16" s="66">
        <v>2</v>
      </c>
      <c r="B16" s="67" t="s">
        <v>260</v>
      </c>
      <c r="C16" s="39" t="s">
        <v>119</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260</v>
      </c>
      <c r="IC16" s="22" t="s">
        <v>119</v>
      </c>
      <c r="IE16" s="23"/>
      <c r="IF16" s="23"/>
      <c r="IG16" s="23"/>
      <c r="IH16" s="23"/>
      <c r="II16" s="23"/>
    </row>
    <row r="17" spans="1:243" s="22" customFormat="1" ht="105.75" customHeight="1">
      <c r="A17" s="66">
        <v>2.01</v>
      </c>
      <c r="B17" s="67" t="s">
        <v>261</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261</v>
      </c>
      <c r="IC17" s="22" t="s">
        <v>58</v>
      </c>
      <c r="IE17" s="23"/>
      <c r="IF17" s="23"/>
      <c r="IG17" s="23"/>
      <c r="IH17" s="23"/>
      <c r="II17" s="23"/>
    </row>
    <row r="18" spans="1:243" s="22" customFormat="1" ht="28.5">
      <c r="A18" s="66">
        <v>2.02</v>
      </c>
      <c r="B18" s="67" t="s">
        <v>262</v>
      </c>
      <c r="C18" s="39" t="s">
        <v>120</v>
      </c>
      <c r="D18" s="68">
        <v>5.75</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917</v>
      </c>
      <c r="BB18" s="60">
        <f t="shared" si="2"/>
        <v>917</v>
      </c>
      <c r="BC18" s="56" t="str">
        <f t="shared" si="3"/>
        <v>INR  Nine Hundred &amp; Seventeen  Only</v>
      </c>
      <c r="IA18" s="22">
        <v>2.02</v>
      </c>
      <c r="IB18" s="22" t="s">
        <v>262</v>
      </c>
      <c r="IC18" s="22" t="s">
        <v>120</v>
      </c>
      <c r="ID18" s="22">
        <v>5.75</v>
      </c>
      <c r="IE18" s="23" t="s">
        <v>64</v>
      </c>
      <c r="IF18" s="23"/>
      <c r="IG18" s="23"/>
      <c r="IH18" s="23"/>
      <c r="II18" s="23"/>
    </row>
    <row r="19" spans="1:243" s="22" customFormat="1" ht="171">
      <c r="A19" s="66">
        <v>2.03</v>
      </c>
      <c r="B19" s="67" t="s">
        <v>263</v>
      </c>
      <c r="C19" s="39" t="s">
        <v>121</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263</v>
      </c>
      <c r="IC19" s="22" t="s">
        <v>121</v>
      </c>
      <c r="IE19" s="23"/>
      <c r="IF19" s="23"/>
      <c r="IG19" s="23"/>
      <c r="IH19" s="23"/>
      <c r="II19" s="23"/>
    </row>
    <row r="20" spans="1:243" s="22" customFormat="1" ht="22.5" customHeight="1">
      <c r="A20" s="66">
        <v>2.04</v>
      </c>
      <c r="B20" s="67" t="s">
        <v>262</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2.04</v>
      </c>
      <c r="IB20" s="22" t="s">
        <v>262</v>
      </c>
      <c r="IC20" s="22" t="s">
        <v>59</v>
      </c>
      <c r="IE20" s="23"/>
      <c r="IF20" s="23" t="s">
        <v>34</v>
      </c>
      <c r="IG20" s="23" t="s">
        <v>43</v>
      </c>
      <c r="IH20" s="23">
        <v>10</v>
      </c>
      <c r="II20" s="23" t="s">
        <v>37</v>
      </c>
    </row>
    <row r="21" spans="1:243" s="22" customFormat="1" ht="28.5">
      <c r="A21" s="66">
        <v>2.05</v>
      </c>
      <c r="B21" s="67" t="s">
        <v>264</v>
      </c>
      <c r="C21" s="39" t="s">
        <v>122</v>
      </c>
      <c r="D21" s="68">
        <v>5.6</v>
      </c>
      <c r="E21" s="69" t="s">
        <v>73</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1788</v>
      </c>
      <c r="BB21" s="60">
        <f t="shared" si="2"/>
        <v>1788</v>
      </c>
      <c r="BC21" s="56" t="str">
        <f t="shared" si="3"/>
        <v>INR  One Thousand Seven Hundred &amp; Eighty Eight  Only</v>
      </c>
      <c r="IA21" s="22">
        <v>2.05</v>
      </c>
      <c r="IB21" s="22" t="s">
        <v>264</v>
      </c>
      <c r="IC21" s="22" t="s">
        <v>122</v>
      </c>
      <c r="ID21" s="22">
        <v>5.6</v>
      </c>
      <c r="IE21" s="23" t="s">
        <v>73</v>
      </c>
      <c r="IF21" s="23"/>
      <c r="IG21" s="23"/>
      <c r="IH21" s="23"/>
      <c r="II21" s="23"/>
    </row>
    <row r="22" spans="1:243" s="22" customFormat="1" ht="46.5" customHeight="1">
      <c r="A22" s="66">
        <v>2.06</v>
      </c>
      <c r="B22" s="67" t="s">
        <v>265</v>
      </c>
      <c r="C22" s="39" t="s">
        <v>60</v>
      </c>
      <c r="D22" s="68">
        <v>0.4</v>
      </c>
      <c r="E22" s="69" t="s">
        <v>64</v>
      </c>
      <c r="F22" s="70">
        <v>1712.45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685</v>
      </c>
      <c r="BB22" s="60">
        <f t="shared" si="2"/>
        <v>685</v>
      </c>
      <c r="BC22" s="56" t="str">
        <f t="shared" si="3"/>
        <v>INR  Six Hundred &amp; Eighty Five  Only</v>
      </c>
      <c r="IA22" s="22">
        <v>2.06</v>
      </c>
      <c r="IB22" s="22" t="s">
        <v>265</v>
      </c>
      <c r="IC22" s="22" t="s">
        <v>60</v>
      </c>
      <c r="ID22" s="22">
        <v>0.4</v>
      </c>
      <c r="IE22" s="23" t="s">
        <v>64</v>
      </c>
      <c r="IF22" s="23" t="s">
        <v>40</v>
      </c>
      <c r="IG22" s="23" t="s">
        <v>35</v>
      </c>
      <c r="IH22" s="23">
        <v>123.223</v>
      </c>
      <c r="II22" s="23" t="s">
        <v>37</v>
      </c>
    </row>
    <row r="23" spans="1:243" s="22" customFormat="1" ht="42.75">
      <c r="A23" s="66">
        <v>2.07</v>
      </c>
      <c r="B23" s="67" t="s">
        <v>266</v>
      </c>
      <c r="C23" s="39" t="s">
        <v>123</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2.07</v>
      </c>
      <c r="IB23" s="22" t="s">
        <v>266</v>
      </c>
      <c r="IC23" s="22" t="s">
        <v>123</v>
      </c>
      <c r="IE23" s="23"/>
      <c r="IF23" s="23" t="s">
        <v>44</v>
      </c>
      <c r="IG23" s="23" t="s">
        <v>45</v>
      </c>
      <c r="IH23" s="23">
        <v>10</v>
      </c>
      <c r="II23" s="23" t="s">
        <v>37</v>
      </c>
    </row>
    <row r="24" spans="1:243" s="22" customFormat="1" ht="28.5">
      <c r="A24" s="66">
        <v>2.08</v>
      </c>
      <c r="B24" s="67" t="s">
        <v>267</v>
      </c>
      <c r="C24" s="39" t="s">
        <v>124</v>
      </c>
      <c r="D24" s="68">
        <v>20</v>
      </c>
      <c r="E24" s="69" t="s">
        <v>358</v>
      </c>
      <c r="F24" s="70">
        <v>176.1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3522</v>
      </c>
      <c r="BB24" s="60">
        <f t="shared" si="2"/>
        <v>3522</v>
      </c>
      <c r="BC24" s="56" t="str">
        <f t="shared" si="3"/>
        <v>INR  Three Thousand Five Hundred &amp; Twenty Two  Only</v>
      </c>
      <c r="IA24" s="22">
        <v>2.08</v>
      </c>
      <c r="IB24" s="22" t="s">
        <v>267</v>
      </c>
      <c r="IC24" s="22" t="s">
        <v>124</v>
      </c>
      <c r="ID24" s="22">
        <v>20</v>
      </c>
      <c r="IE24" s="23" t="s">
        <v>358</v>
      </c>
      <c r="IF24" s="23"/>
      <c r="IG24" s="23"/>
      <c r="IH24" s="23"/>
      <c r="II24" s="23"/>
    </row>
    <row r="25" spans="1:243" s="22" customFormat="1" ht="15.75">
      <c r="A25" s="66">
        <v>3</v>
      </c>
      <c r="B25" s="67" t="s">
        <v>196</v>
      </c>
      <c r="C25" s="39" t="s">
        <v>125</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v>
      </c>
      <c r="IB25" s="22" t="s">
        <v>196</v>
      </c>
      <c r="IC25" s="22" t="s">
        <v>125</v>
      </c>
      <c r="IE25" s="23"/>
      <c r="IF25" s="23" t="s">
        <v>41</v>
      </c>
      <c r="IG25" s="23" t="s">
        <v>42</v>
      </c>
      <c r="IH25" s="23">
        <v>213</v>
      </c>
      <c r="II25" s="23" t="s">
        <v>37</v>
      </c>
    </row>
    <row r="26" spans="1:243" s="22" customFormat="1" ht="71.25">
      <c r="A26" s="66">
        <v>3.01</v>
      </c>
      <c r="B26" s="67" t="s">
        <v>197</v>
      </c>
      <c r="C26" s="39" t="s">
        <v>126</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3.01</v>
      </c>
      <c r="IB26" s="22" t="s">
        <v>197</v>
      </c>
      <c r="IC26" s="22" t="s">
        <v>126</v>
      </c>
      <c r="IE26" s="23"/>
      <c r="IF26" s="23"/>
      <c r="IG26" s="23"/>
      <c r="IH26" s="23"/>
      <c r="II26" s="23"/>
    </row>
    <row r="27" spans="1:243" s="22" customFormat="1" ht="71.25">
      <c r="A27" s="66">
        <v>3.02</v>
      </c>
      <c r="B27" s="67" t="s">
        <v>198</v>
      </c>
      <c r="C27" s="39" t="s">
        <v>127</v>
      </c>
      <c r="D27" s="68">
        <v>1.79</v>
      </c>
      <c r="E27" s="69" t="s">
        <v>64</v>
      </c>
      <c r="F27" s="70">
        <v>5952.3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10655</v>
      </c>
      <c r="BB27" s="60">
        <f t="shared" si="2"/>
        <v>10655</v>
      </c>
      <c r="BC27" s="56" t="str">
        <f t="shared" si="3"/>
        <v>INR  Ten Thousand Six Hundred &amp; Fifty Five  Only</v>
      </c>
      <c r="IA27" s="22">
        <v>3.02</v>
      </c>
      <c r="IB27" s="22" t="s">
        <v>198</v>
      </c>
      <c r="IC27" s="22" t="s">
        <v>127</v>
      </c>
      <c r="ID27" s="22">
        <v>1.79</v>
      </c>
      <c r="IE27" s="23" t="s">
        <v>64</v>
      </c>
      <c r="IF27" s="23"/>
      <c r="IG27" s="23"/>
      <c r="IH27" s="23"/>
      <c r="II27" s="23"/>
    </row>
    <row r="28" spans="1:243" s="22" customFormat="1" ht="242.25">
      <c r="A28" s="66">
        <v>3.03</v>
      </c>
      <c r="B28" s="67" t="s">
        <v>268</v>
      </c>
      <c r="C28" s="39" t="s">
        <v>128</v>
      </c>
      <c r="D28" s="68">
        <v>0.98</v>
      </c>
      <c r="E28" s="69" t="s">
        <v>52</v>
      </c>
      <c r="F28" s="70">
        <v>538.4</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528</v>
      </c>
      <c r="BB28" s="60">
        <f t="shared" si="2"/>
        <v>528</v>
      </c>
      <c r="BC28" s="56" t="str">
        <f t="shared" si="3"/>
        <v>INR  Five Hundred &amp; Twenty Eight  Only</v>
      </c>
      <c r="IA28" s="22">
        <v>3.03</v>
      </c>
      <c r="IB28" s="22" t="s">
        <v>268</v>
      </c>
      <c r="IC28" s="22" t="s">
        <v>128</v>
      </c>
      <c r="ID28" s="22">
        <v>0.98</v>
      </c>
      <c r="IE28" s="23" t="s">
        <v>52</v>
      </c>
      <c r="IF28" s="23"/>
      <c r="IG28" s="23"/>
      <c r="IH28" s="23"/>
      <c r="II28" s="23"/>
    </row>
    <row r="29" spans="1:243" s="22" customFormat="1" ht="15.75">
      <c r="A29" s="66">
        <v>4</v>
      </c>
      <c r="B29" s="67" t="s">
        <v>68</v>
      </c>
      <c r="C29" s="39" t="s">
        <v>129</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4</v>
      </c>
      <c r="IB29" s="22" t="s">
        <v>68</v>
      </c>
      <c r="IC29" s="22" t="s">
        <v>129</v>
      </c>
      <c r="IE29" s="23"/>
      <c r="IF29" s="23"/>
      <c r="IG29" s="23"/>
      <c r="IH29" s="23"/>
      <c r="II29" s="23"/>
    </row>
    <row r="30" spans="1:243" s="22" customFormat="1" ht="128.25">
      <c r="A30" s="66">
        <v>4.01</v>
      </c>
      <c r="B30" s="67" t="s">
        <v>269</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4.01</v>
      </c>
      <c r="IB30" s="22" t="s">
        <v>269</v>
      </c>
      <c r="IC30" s="22" t="s">
        <v>61</v>
      </c>
      <c r="IE30" s="23"/>
      <c r="IF30" s="23"/>
      <c r="IG30" s="23"/>
      <c r="IH30" s="23"/>
      <c r="II30" s="23"/>
    </row>
    <row r="31" spans="1:243" s="22" customFormat="1" ht="62.25" customHeight="1">
      <c r="A31" s="66">
        <v>4.02</v>
      </c>
      <c r="B31" s="67" t="s">
        <v>270</v>
      </c>
      <c r="C31" s="39" t="s">
        <v>130</v>
      </c>
      <c r="D31" s="68">
        <v>0.15</v>
      </c>
      <c r="E31" s="69" t="s">
        <v>64</v>
      </c>
      <c r="F31" s="70">
        <v>8159.57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1224</v>
      </c>
      <c r="BB31" s="60">
        <f t="shared" si="2"/>
        <v>1224</v>
      </c>
      <c r="BC31" s="56" t="str">
        <f t="shared" si="3"/>
        <v>INR  One Thousand Two Hundred &amp; Twenty Four  Only</v>
      </c>
      <c r="IA31" s="22">
        <v>4.02</v>
      </c>
      <c r="IB31" s="22" t="s">
        <v>270</v>
      </c>
      <c r="IC31" s="22" t="s">
        <v>130</v>
      </c>
      <c r="ID31" s="22">
        <v>0.15</v>
      </c>
      <c r="IE31" s="23" t="s">
        <v>64</v>
      </c>
      <c r="IF31" s="23"/>
      <c r="IG31" s="23"/>
      <c r="IH31" s="23"/>
      <c r="II31" s="23"/>
    </row>
    <row r="32" spans="1:243" s="22" customFormat="1" ht="174.75" customHeight="1">
      <c r="A32" s="66">
        <v>4.03</v>
      </c>
      <c r="B32" s="67" t="s">
        <v>75</v>
      </c>
      <c r="C32" s="39" t="s">
        <v>131</v>
      </c>
      <c r="D32" s="68">
        <v>2.85</v>
      </c>
      <c r="E32" s="69" t="s">
        <v>64</v>
      </c>
      <c r="F32" s="70">
        <v>8560.98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24399</v>
      </c>
      <c r="BB32" s="60">
        <f t="shared" si="2"/>
        <v>24399</v>
      </c>
      <c r="BC32" s="56" t="str">
        <f t="shared" si="3"/>
        <v>INR  Twenty Four Thousand Three Hundred &amp; Ninety Nine  Only</v>
      </c>
      <c r="IA32" s="22">
        <v>4.03</v>
      </c>
      <c r="IB32" s="22" t="s">
        <v>75</v>
      </c>
      <c r="IC32" s="22" t="s">
        <v>131</v>
      </c>
      <c r="ID32" s="22">
        <v>2.85</v>
      </c>
      <c r="IE32" s="23" t="s">
        <v>64</v>
      </c>
      <c r="IF32" s="23"/>
      <c r="IG32" s="23"/>
      <c r="IH32" s="23"/>
      <c r="II32" s="23"/>
    </row>
    <row r="33" spans="1:243" s="22" customFormat="1" ht="42.75">
      <c r="A33" s="66">
        <v>4.04</v>
      </c>
      <c r="B33" s="67" t="s">
        <v>69</v>
      </c>
      <c r="C33" s="39" t="s">
        <v>132</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2">
        <v>4.04</v>
      </c>
      <c r="IB33" s="22" t="s">
        <v>69</v>
      </c>
      <c r="IC33" s="22" t="s">
        <v>132</v>
      </c>
      <c r="IE33" s="23"/>
      <c r="IF33" s="23"/>
      <c r="IG33" s="23"/>
      <c r="IH33" s="23"/>
      <c r="II33" s="23"/>
    </row>
    <row r="34" spans="1:243" s="22" customFormat="1" ht="42.75" customHeight="1">
      <c r="A34" s="66">
        <v>4.05</v>
      </c>
      <c r="B34" s="67" t="s">
        <v>271</v>
      </c>
      <c r="C34" s="39" t="s">
        <v>133</v>
      </c>
      <c r="D34" s="68">
        <v>0.6</v>
      </c>
      <c r="E34" s="69" t="s">
        <v>52</v>
      </c>
      <c r="F34" s="70">
        <v>249.75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150</v>
      </c>
      <c r="BB34" s="60">
        <f t="shared" si="2"/>
        <v>150</v>
      </c>
      <c r="BC34" s="56" t="str">
        <f t="shared" si="3"/>
        <v>INR  One Hundred &amp; Fifty  Only</v>
      </c>
      <c r="IA34" s="22">
        <v>4.05</v>
      </c>
      <c r="IB34" s="22" t="s">
        <v>271</v>
      </c>
      <c r="IC34" s="22" t="s">
        <v>133</v>
      </c>
      <c r="ID34" s="22">
        <v>0.6</v>
      </c>
      <c r="IE34" s="23" t="s">
        <v>52</v>
      </c>
      <c r="IF34" s="23"/>
      <c r="IG34" s="23"/>
      <c r="IH34" s="23"/>
      <c r="II34" s="23"/>
    </row>
    <row r="35" spans="1:243" s="22" customFormat="1" ht="19.5" customHeight="1">
      <c r="A35" s="66">
        <v>4.06</v>
      </c>
      <c r="B35" s="67" t="s">
        <v>272</v>
      </c>
      <c r="C35" s="39" t="s">
        <v>134</v>
      </c>
      <c r="D35" s="68">
        <v>1.1</v>
      </c>
      <c r="E35" s="69" t="s">
        <v>52</v>
      </c>
      <c r="F35" s="70">
        <v>534.23</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588</v>
      </c>
      <c r="BB35" s="60">
        <f t="shared" si="2"/>
        <v>588</v>
      </c>
      <c r="BC35" s="56" t="str">
        <f t="shared" si="3"/>
        <v>INR  Five Hundred &amp; Eighty Eight  Only</v>
      </c>
      <c r="IA35" s="22">
        <v>4.06</v>
      </c>
      <c r="IB35" s="22" t="s">
        <v>272</v>
      </c>
      <c r="IC35" s="22" t="s">
        <v>134</v>
      </c>
      <c r="ID35" s="22">
        <v>1.1</v>
      </c>
      <c r="IE35" s="23" t="s">
        <v>52</v>
      </c>
      <c r="IF35" s="23"/>
      <c r="IG35" s="23"/>
      <c r="IH35" s="23"/>
      <c r="II35" s="23"/>
    </row>
    <row r="36" spans="1:243" s="22" customFormat="1" ht="30.75" customHeight="1">
      <c r="A36" s="66">
        <v>4.07</v>
      </c>
      <c r="B36" s="67" t="s">
        <v>273</v>
      </c>
      <c r="C36" s="39" t="s">
        <v>135</v>
      </c>
      <c r="D36" s="68">
        <v>1.5</v>
      </c>
      <c r="E36" s="69" t="s">
        <v>52</v>
      </c>
      <c r="F36" s="70">
        <v>607.67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912</v>
      </c>
      <c r="BB36" s="60">
        <f t="shared" si="2"/>
        <v>912</v>
      </c>
      <c r="BC36" s="56" t="str">
        <f t="shared" si="3"/>
        <v>INR  Nine Hundred &amp; Twelve  Only</v>
      </c>
      <c r="IA36" s="22">
        <v>4.07</v>
      </c>
      <c r="IB36" s="22" t="s">
        <v>273</v>
      </c>
      <c r="IC36" s="22" t="s">
        <v>135</v>
      </c>
      <c r="ID36" s="22">
        <v>1.5</v>
      </c>
      <c r="IE36" s="23" t="s">
        <v>52</v>
      </c>
      <c r="IF36" s="23"/>
      <c r="IG36" s="23"/>
      <c r="IH36" s="23"/>
      <c r="II36" s="23"/>
    </row>
    <row r="37" spans="1:243" s="22" customFormat="1" ht="28.5">
      <c r="A37" s="70">
        <v>4.08</v>
      </c>
      <c r="B37" s="67" t="s">
        <v>83</v>
      </c>
      <c r="C37" s="39" t="s">
        <v>62</v>
      </c>
      <c r="D37" s="68">
        <v>16</v>
      </c>
      <c r="E37" s="69" t="s">
        <v>52</v>
      </c>
      <c r="F37" s="70">
        <v>607.67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9723</v>
      </c>
      <c r="BB37" s="60">
        <f t="shared" si="2"/>
        <v>9723</v>
      </c>
      <c r="BC37" s="56" t="str">
        <f t="shared" si="3"/>
        <v>INR  Nine Thousand Seven Hundred &amp; Twenty Three  Only</v>
      </c>
      <c r="IA37" s="22">
        <v>4.08</v>
      </c>
      <c r="IB37" s="22" t="s">
        <v>83</v>
      </c>
      <c r="IC37" s="22" t="s">
        <v>62</v>
      </c>
      <c r="ID37" s="22">
        <v>16</v>
      </c>
      <c r="IE37" s="23" t="s">
        <v>52</v>
      </c>
      <c r="IF37" s="23"/>
      <c r="IG37" s="23"/>
      <c r="IH37" s="23"/>
      <c r="II37" s="23"/>
    </row>
    <row r="38" spans="1:243" s="22" customFormat="1" ht="28.5">
      <c r="A38" s="66">
        <v>4.09</v>
      </c>
      <c r="B38" s="67" t="s">
        <v>274</v>
      </c>
      <c r="C38" s="39" t="s">
        <v>63</v>
      </c>
      <c r="D38" s="68">
        <v>11</v>
      </c>
      <c r="E38" s="69" t="s">
        <v>52</v>
      </c>
      <c r="F38" s="70">
        <v>545.68</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6002</v>
      </c>
      <c r="BB38" s="60">
        <f t="shared" si="2"/>
        <v>6002</v>
      </c>
      <c r="BC38" s="56" t="str">
        <f t="shared" si="3"/>
        <v>INR  Six Thousand  &amp;Two  Only</v>
      </c>
      <c r="IA38" s="22">
        <v>4.09</v>
      </c>
      <c r="IB38" s="22" t="s">
        <v>274</v>
      </c>
      <c r="IC38" s="22" t="s">
        <v>63</v>
      </c>
      <c r="ID38" s="22">
        <v>11</v>
      </c>
      <c r="IE38" s="23" t="s">
        <v>52</v>
      </c>
      <c r="IF38" s="23"/>
      <c r="IG38" s="23"/>
      <c r="IH38" s="23"/>
      <c r="II38" s="23"/>
    </row>
    <row r="39" spans="1:243" s="22" customFormat="1" ht="71.25">
      <c r="A39" s="66">
        <v>4.1</v>
      </c>
      <c r="B39" s="67" t="s">
        <v>70</v>
      </c>
      <c r="C39" s="39" t="s">
        <v>136</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IA39" s="22">
        <v>4.1</v>
      </c>
      <c r="IB39" s="22" t="s">
        <v>70</v>
      </c>
      <c r="IC39" s="22" t="s">
        <v>136</v>
      </c>
      <c r="IE39" s="23"/>
      <c r="IF39" s="23"/>
      <c r="IG39" s="23"/>
      <c r="IH39" s="23"/>
      <c r="II39" s="23"/>
    </row>
    <row r="40" spans="1:243" s="22" customFormat="1" ht="28.5">
      <c r="A40" s="66">
        <v>4.11</v>
      </c>
      <c r="B40" s="67" t="s">
        <v>275</v>
      </c>
      <c r="C40" s="39" t="s">
        <v>137</v>
      </c>
      <c r="D40" s="68">
        <v>503</v>
      </c>
      <c r="E40" s="69" t="s">
        <v>66</v>
      </c>
      <c r="F40" s="70">
        <v>73.21</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36825</v>
      </c>
      <c r="BB40" s="60">
        <f t="shared" si="2"/>
        <v>36825</v>
      </c>
      <c r="BC40" s="56" t="str">
        <f t="shared" si="3"/>
        <v>INR  Thirty Six Thousand Eight Hundred &amp; Twenty Five  Only</v>
      </c>
      <c r="IA40" s="22">
        <v>4.11</v>
      </c>
      <c r="IB40" s="22" t="s">
        <v>275</v>
      </c>
      <c r="IC40" s="22" t="s">
        <v>137</v>
      </c>
      <c r="ID40" s="22">
        <v>503</v>
      </c>
      <c r="IE40" s="23" t="s">
        <v>66</v>
      </c>
      <c r="IF40" s="23"/>
      <c r="IG40" s="23"/>
      <c r="IH40" s="23"/>
      <c r="II40" s="23"/>
    </row>
    <row r="41" spans="1:243" s="22" customFormat="1" ht="21.75" customHeight="1">
      <c r="A41" s="66">
        <v>5</v>
      </c>
      <c r="B41" s="67" t="s">
        <v>71</v>
      </c>
      <c r="C41" s="39" t="s">
        <v>138</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5</v>
      </c>
      <c r="IB41" s="22" t="s">
        <v>71</v>
      </c>
      <c r="IC41" s="22" t="s">
        <v>138</v>
      </c>
      <c r="IE41" s="23"/>
      <c r="IF41" s="23"/>
      <c r="IG41" s="23"/>
      <c r="IH41" s="23"/>
      <c r="II41" s="23"/>
    </row>
    <row r="42" spans="1:243" s="22" customFormat="1" ht="57">
      <c r="A42" s="66">
        <v>5.01</v>
      </c>
      <c r="B42" s="67" t="s">
        <v>276</v>
      </c>
      <c r="C42" s="39" t="s">
        <v>139</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5.01</v>
      </c>
      <c r="IB42" s="22" t="s">
        <v>276</v>
      </c>
      <c r="IC42" s="22" t="s">
        <v>139</v>
      </c>
      <c r="IE42" s="23"/>
      <c r="IF42" s="23"/>
      <c r="IG42" s="23"/>
      <c r="IH42" s="23"/>
      <c r="II42" s="23"/>
    </row>
    <row r="43" spans="1:243" s="22" customFormat="1" ht="28.5">
      <c r="A43" s="66">
        <v>5.02</v>
      </c>
      <c r="B43" s="67" t="s">
        <v>200</v>
      </c>
      <c r="C43" s="39" t="s">
        <v>140</v>
      </c>
      <c r="D43" s="68">
        <v>2.6</v>
      </c>
      <c r="E43" s="69" t="s">
        <v>64</v>
      </c>
      <c r="F43" s="70">
        <v>5398.9</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14037</v>
      </c>
      <c r="BB43" s="60">
        <f t="shared" si="2"/>
        <v>14037</v>
      </c>
      <c r="BC43" s="56" t="str">
        <f t="shared" si="3"/>
        <v>INR  Fourteen Thousand  &amp;Thirty Seven  Only</v>
      </c>
      <c r="IA43" s="22">
        <v>5.02</v>
      </c>
      <c r="IB43" s="22" t="s">
        <v>200</v>
      </c>
      <c r="IC43" s="22" t="s">
        <v>140</v>
      </c>
      <c r="ID43" s="22">
        <v>2.6</v>
      </c>
      <c r="IE43" s="23" t="s">
        <v>64</v>
      </c>
      <c r="IF43" s="23"/>
      <c r="IG43" s="23"/>
      <c r="IH43" s="23"/>
      <c r="II43" s="23"/>
    </row>
    <row r="44" spans="1:243" s="22" customFormat="1" ht="57.75" customHeight="1">
      <c r="A44" s="70">
        <v>5.03</v>
      </c>
      <c r="B44" s="67" t="s">
        <v>199</v>
      </c>
      <c r="C44" s="39" t="s">
        <v>141</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5.03</v>
      </c>
      <c r="IB44" s="22" t="s">
        <v>199</v>
      </c>
      <c r="IC44" s="22" t="s">
        <v>141</v>
      </c>
      <c r="IE44" s="23"/>
      <c r="IF44" s="23"/>
      <c r="IG44" s="23"/>
      <c r="IH44" s="23"/>
      <c r="II44" s="23"/>
    </row>
    <row r="45" spans="1:243" s="22" customFormat="1" ht="28.5">
      <c r="A45" s="66">
        <v>5.04</v>
      </c>
      <c r="B45" s="67" t="s">
        <v>200</v>
      </c>
      <c r="C45" s="39" t="s">
        <v>142</v>
      </c>
      <c r="D45" s="68">
        <v>13</v>
      </c>
      <c r="E45" s="69" t="s">
        <v>64</v>
      </c>
      <c r="F45" s="70">
        <v>6655.37</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86520</v>
      </c>
      <c r="BB45" s="60">
        <f t="shared" si="2"/>
        <v>86520</v>
      </c>
      <c r="BC45" s="56" t="str">
        <f t="shared" si="3"/>
        <v>INR  Eighty Six Thousand Five Hundred &amp; Twenty  Only</v>
      </c>
      <c r="IA45" s="22">
        <v>5.04</v>
      </c>
      <c r="IB45" s="22" t="s">
        <v>200</v>
      </c>
      <c r="IC45" s="22" t="s">
        <v>142</v>
      </c>
      <c r="ID45" s="22">
        <v>13</v>
      </c>
      <c r="IE45" s="23" t="s">
        <v>64</v>
      </c>
      <c r="IF45" s="23"/>
      <c r="IG45" s="23"/>
      <c r="IH45" s="23"/>
      <c r="II45" s="23"/>
    </row>
    <row r="46" spans="1:243" s="22" customFormat="1" ht="46.5" customHeight="1">
      <c r="A46" s="66">
        <v>5.05</v>
      </c>
      <c r="B46" s="67" t="s">
        <v>277</v>
      </c>
      <c r="C46" s="39" t="s">
        <v>143</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5.05</v>
      </c>
      <c r="IB46" s="22" t="s">
        <v>277</v>
      </c>
      <c r="IC46" s="22" t="s">
        <v>143</v>
      </c>
      <c r="IE46" s="23"/>
      <c r="IF46" s="23"/>
      <c r="IG46" s="23"/>
      <c r="IH46" s="23"/>
      <c r="II46" s="23"/>
    </row>
    <row r="47" spans="1:243" s="22" customFormat="1" ht="28.5">
      <c r="A47" s="66">
        <v>5.06</v>
      </c>
      <c r="B47" s="67" t="s">
        <v>278</v>
      </c>
      <c r="C47" s="39" t="s">
        <v>144</v>
      </c>
      <c r="D47" s="68">
        <v>5.6</v>
      </c>
      <c r="E47" s="69" t="s">
        <v>52</v>
      </c>
      <c r="F47" s="70">
        <v>678.43</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3799</v>
      </c>
      <c r="BB47" s="60">
        <f t="shared" si="2"/>
        <v>3799</v>
      </c>
      <c r="BC47" s="56" t="str">
        <f t="shared" si="3"/>
        <v>INR  Three Thousand Seven Hundred &amp; Ninety Nine  Only</v>
      </c>
      <c r="IA47" s="22">
        <v>5.06</v>
      </c>
      <c r="IB47" s="22" t="s">
        <v>278</v>
      </c>
      <c r="IC47" s="22" t="s">
        <v>144</v>
      </c>
      <c r="ID47" s="22">
        <v>5.6</v>
      </c>
      <c r="IE47" s="23" t="s">
        <v>52</v>
      </c>
      <c r="IF47" s="23"/>
      <c r="IG47" s="23"/>
      <c r="IH47" s="23"/>
      <c r="II47" s="23"/>
    </row>
    <row r="48" spans="1:243" s="22" customFormat="1" ht="75" customHeight="1">
      <c r="A48" s="66">
        <v>5.07</v>
      </c>
      <c r="B48" s="67" t="s">
        <v>279</v>
      </c>
      <c r="C48" s="39" t="s">
        <v>145</v>
      </c>
      <c r="D48" s="68">
        <v>1.5</v>
      </c>
      <c r="E48" s="69" t="s">
        <v>73</v>
      </c>
      <c r="F48" s="70">
        <v>45.59</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68</v>
      </c>
      <c r="BB48" s="60">
        <f t="shared" si="2"/>
        <v>68</v>
      </c>
      <c r="BC48" s="56" t="str">
        <f t="shared" si="3"/>
        <v>INR  Sixty Eight Only</v>
      </c>
      <c r="IA48" s="22">
        <v>5.07</v>
      </c>
      <c r="IB48" s="22" t="s">
        <v>279</v>
      </c>
      <c r="IC48" s="22" t="s">
        <v>145</v>
      </c>
      <c r="ID48" s="22">
        <v>1.5</v>
      </c>
      <c r="IE48" s="23" t="s">
        <v>73</v>
      </c>
      <c r="IF48" s="23"/>
      <c r="IG48" s="23"/>
      <c r="IH48" s="23"/>
      <c r="II48" s="23"/>
    </row>
    <row r="49" spans="1:243" s="22" customFormat="1" ht="15.75">
      <c r="A49" s="66">
        <v>6</v>
      </c>
      <c r="B49" s="67" t="s">
        <v>84</v>
      </c>
      <c r="C49" s="39" t="s">
        <v>146</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6</v>
      </c>
      <c r="IB49" s="22" t="s">
        <v>84</v>
      </c>
      <c r="IC49" s="22" t="s">
        <v>146</v>
      </c>
      <c r="IE49" s="23"/>
      <c r="IF49" s="23"/>
      <c r="IG49" s="23"/>
      <c r="IH49" s="23"/>
      <c r="II49" s="23"/>
    </row>
    <row r="50" spans="1:243" s="22" customFormat="1" ht="213.75">
      <c r="A50" s="66">
        <v>6.01</v>
      </c>
      <c r="B50" s="67" t="s">
        <v>85</v>
      </c>
      <c r="C50" s="39" t="s">
        <v>147</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6.01</v>
      </c>
      <c r="IB50" s="22" t="s">
        <v>85</v>
      </c>
      <c r="IC50" s="22" t="s">
        <v>147</v>
      </c>
      <c r="IE50" s="23"/>
      <c r="IF50" s="23"/>
      <c r="IG50" s="23"/>
      <c r="IH50" s="23"/>
      <c r="II50" s="23"/>
    </row>
    <row r="51" spans="1:243" s="22" customFormat="1" ht="15.75">
      <c r="A51" s="66">
        <v>6.02</v>
      </c>
      <c r="B51" s="67" t="s">
        <v>86</v>
      </c>
      <c r="C51" s="39" t="s">
        <v>148</v>
      </c>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1"/>
      <c r="IA51" s="22">
        <v>6.02</v>
      </c>
      <c r="IB51" s="22" t="s">
        <v>86</v>
      </c>
      <c r="IC51" s="22" t="s">
        <v>148</v>
      </c>
      <c r="IE51" s="23"/>
      <c r="IF51" s="23"/>
      <c r="IG51" s="23"/>
      <c r="IH51" s="23"/>
      <c r="II51" s="23"/>
    </row>
    <row r="52" spans="1:243" s="22" customFormat="1" ht="27" customHeight="1">
      <c r="A52" s="66">
        <v>6.03</v>
      </c>
      <c r="B52" s="67" t="s">
        <v>87</v>
      </c>
      <c r="C52" s="39" t="s">
        <v>149</v>
      </c>
      <c r="D52" s="68">
        <v>4.95</v>
      </c>
      <c r="E52" s="69" t="s">
        <v>52</v>
      </c>
      <c r="F52" s="70">
        <v>3513.94</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17394</v>
      </c>
      <c r="BB52" s="60">
        <f t="shared" si="2"/>
        <v>17394</v>
      </c>
      <c r="BC52" s="56" t="str">
        <f t="shared" si="3"/>
        <v>INR  Seventeen Thousand Three Hundred &amp; Ninety Four  Only</v>
      </c>
      <c r="IA52" s="22">
        <v>6.03</v>
      </c>
      <c r="IB52" s="22" t="s">
        <v>87</v>
      </c>
      <c r="IC52" s="22" t="s">
        <v>149</v>
      </c>
      <c r="ID52" s="22">
        <v>4.95</v>
      </c>
      <c r="IE52" s="23" t="s">
        <v>52</v>
      </c>
      <c r="IF52" s="23"/>
      <c r="IG52" s="23"/>
      <c r="IH52" s="23"/>
      <c r="II52" s="23"/>
    </row>
    <row r="53" spans="1:243" s="22" customFormat="1" ht="242.25">
      <c r="A53" s="66">
        <v>6.04</v>
      </c>
      <c r="B53" s="67" t="s">
        <v>280</v>
      </c>
      <c r="C53" s="39" t="s">
        <v>150</v>
      </c>
      <c r="D53" s="68">
        <v>13.1</v>
      </c>
      <c r="E53" s="69" t="s">
        <v>52</v>
      </c>
      <c r="F53" s="70">
        <v>1090.22</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14282</v>
      </c>
      <c r="BB53" s="60">
        <f t="shared" si="2"/>
        <v>14282</v>
      </c>
      <c r="BC53" s="56" t="str">
        <f t="shared" si="3"/>
        <v>INR  Fourteen Thousand Two Hundred &amp; Eighty Two  Only</v>
      </c>
      <c r="IA53" s="22">
        <v>6.04</v>
      </c>
      <c r="IB53" s="22" t="s">
        <v>280</v>
      </c>
      <c r="IC53" s="22" t="s">
        <v>150</v>
      </c>
      <c r="ID53" s="22">
        <v>13.1</v>
      </c>
      <c r="IE53" s="23" t="s">
        <v>52</v>
      </c>
      <c r="IF53" s="23"/>
      <c r="IG53" s="23"/>
      <c r="IH53" s="23"/>
      <c r="II53" s="23"/>
    </row>
    <row r="54" spans="1:243" s="22" customFormat="1" ht="45.75" customHeight="1">
      <c r="A54" s="66">
        <v>7</v>
      </c>
      <c r="B54" s="67" t="s">
        <v>76</v>
      </c>
      <c r="C54" s="39" t="s">
        <v>151</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7</v>
      </c>
      <c r="IB54" s="22" t="s">
        <v>76</v>
      </c>
      <c r="IC54" s="22" t="s">
        <v>151</v>
      </c>
      <c r="IE54" s="23"/>
      <c r="IF54" s="23"/>
      <c r="IG54" s="23"/>
      <c r="IH54" s="23"/>
      <c r="II54" s="23"/>
    </row>
    <row r="55" spans="1:243" s="22" customFormat="1" ht="20.25" customHeight="1">
      <c r="A55" s="66">
        <v>7.01</v>
      </c>
      <c r="B55" s="67" t="s">
        <v>88</v>
      </c>
      <c r="C55" s="39" t="s">
        <v>152</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7.01</v>
      </c>
      <c r="IB55" s="22" t="s">
        <v>88</v>
      </c>
      <c r="IC55" s="22" t="s">
        <v>152</v>
      </c>
      <c r="IE55" s="23"/>
      <c r="IF55" s="23"/>
      <c r="IG55" s="23"/>
      <c r="IH55" s="23"/>
      <c r="II55" s="23"/>
    </row>
    <row r="56" spans="1:243" s="22" customFormat="1" ht="30.75" customHeight="1">
      <c r="A56" s="66">
        <v>7.02</v>
      </c>
      <c r="B56" s="71" t="s">
        <v>89</v>
      </c>
      <c r="C56" s="39" t="s">
        <v>153</v>
      </c>
      <c r="D56" s="68">
        <v>0.21</v>
      </c>
      <c r="E56" s="69" t="s">
        <v>64</v>
      </c>
      <c r="F56" s="70">
        <v>92351.77</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19394</v>
      </c>
      <c r="BB56" s="60">
        <f t="shared" si="2"/>
        <v>19394</v>
      </c>
      <c r="BC56" s="56" t="str">
        <f t="shared" si="3"/>
        <v>INR  Nineteen Thousand Three Hundred &amp; Ninety Four  Only</v>
      </c>
      <c r="IA56" s="22">
        <v>7.02</v>
      </c>
      <c r="IB56" s="22" t="s">
        <v>89</v>
      </c>
      <c r="IC56" s="22" t="s">
        <v>153</v>
      </c>
      <c r="ID56" s="22">
        <v>0.21</v>
      </c>
      <c r="IE56" s="23" t="s">
        <v>64</v>
      </c>
      <c r="IF56" s="23"/>
      <c r="IG56" s="23"/>
      <c r="IH56" s="23"/>
      <c r="II56" s="23"/>
    </row>
    <row r="57" spans="1:243" s="22" customFormat="1" ht="156.75">
      <c r="A57" s="66">
        <v>7.03</v>
      </c>
      <c r="B57" s="71" t="s">
        <v>281</v>
      </c>
      <c r="C57" s="39" t="s">
        <v>154</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7.03</v>
      </c>
      <c r="IB57" s="22" t="s">
        <v>281</v>
      </c>
      <c r="IC57" s="22" t="s">
        <v>154</v>
      </c>
      <c r="IE57" s="23"/>
      <c r="IF57" s="23"/>
      <c r="IG57" s="23"/>
      <c r="IH57" s="23"/>
      <c r="II57" s="23"/>
    </row>
    <row r="58" spans="1:243" s="22" customFormat="1" ht="15.75">
      <c r="A58" s="70">
        <v>7.04</v>
      </c>
      <c r="B58" s="67" t="s">
        <v>202</v>
      </c>
      <c r="C58" s="39" t="s">
        <v>155</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7.04</v>
      </c>
      <c r="IB58" s="22" t="s">
        <v>202</v>
      </c>
      <c r="IC58" s="22" t="s">
        <v>155</v>
      </c>
      <c r="IE58" s="23"/>
      <c r="IF58" s="23"/>
      <c r="IG58" s="23"/>
      <c r="IH58" s="23"/>
      <c r="II58" s="23"/>
    </row>
    <row r="59" spans="1:243" s="22" customFormat="1" ht="31.5" customHeight="1">
      <c r="A59" s="66">
        <v>7.05</v>
      </c>
      <c r="B59" s="67" t="s">
        <v>209</v>
      </c>
      <c r="C59" s="39" t="s">
        <v>156</v>
      </c>
      <c r="D59" s="68">
        <v>1.98</v>
      </c>
      <c r="E59" s="69" t="s">
        <v>52</v>
      </c>
      <c r="F59" s="70">
        <v>3168.21</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6273</v>
      </c>
      <c r="BB59" s="60">
        <f t="shared" si="2"/>
        <v>6273</v>
      </c>
      <c r="BC59" s="56" t="str">
        <f t="shared" si="3"/>
        <v>INR  Six Thousand Two Hundred &amp; Seventy Three  Only</v>
      </c>
      <c r="IA59" s="22">
        <v>7.05</v>
      </c>
      <c r="IB59" s="22" t="s">
        <v>209</v>
      </c>
      <c r="IC59" s="22" t="s">
        <v>156</v>
      </c>
      <c r="ID59" s="22">
        <v>1.98</v>
      </c>
      <c r="IE59" s="23" t="s">
        <v>52</v>
      </c>
      <c r="IF59" s="23"/>
      <c r="IG59" s="23"/>
      <c r="IH59" s="23"/>
      <c r="II59" s="23"/>
    </row>
    <row r="60" spans="1:243" s="22" customFormat="1" ht="85.5">
      <c r="A60" s="66">
        <v>7.06</v>
      </c>
      <c r="B60" s="67" t="s">
        <v>201</v>
      </c>
      <c r="C60" s="39" t="s">
        <v>157</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7.06</v>
      </c>
      <c r="IB60" s="22" t="s">
        <v>201</v>
      </c>
      <c r="IC60" s="22" t="s">
        <v>157</v>
      </c>
      <c r="IE60" s="23"/>
      <c r="IF60" s="23"/>
      <c r="IG60" s="23"/>
      <c r="IH60" s="23"/>
      <c r="II60" s="23"/>
    </row>
    <row r="61" spans="1:243" s="22" customFormat="1" ht="20.25" customHeight="1">
      <c r="A61" s="70">
        <v>7.07</v>
      </c>
      <c r="B61" s="67" t="s">
        <v>202</v>
      </c>
      <c r="C61" s="39" t="s">
        <v>158</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7.07</v>
      </c>
      <c r="IB61" s="22" t="s">
        <v>202</v>
      </c>
      <c r="IC61" s="22" t="s">
        <v>158</v>
      </c>
      <c r="IE61" s="23"/>
      <c r="IF61" s="23"/>
      <c r="IG61" s="23"/>
      <c r="IH61" s="23"/>
      <c r="II61" s="23"/>
    </row>
    <row r="62" spans="1:243" s="22" customFormat="1" ht="28.5">
      <c r="A62" s="66">
        <v>7.08</v>
      </c>
      <c r="B62" s="71" t="s">
        <v>203</v>
      </c>
      <c r="C62" s="39" t="s">
        <v>159</v>
      </c>
      <c r="D62" s="68">
        <v>6.71</v>
      </c>
      <c r="E62" s="69" t="s">
        <v>52</v>
      </c>
      <c r="F62" s="70">
        <v>3817.4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25615</v>
      </c>
      <c r="BB62" s="60">
        <f t="shared" si="2"/>
        <v>25615</v>
      </c>
      <c r="BC62" s="56" t="str">
        <f t="shared" si="3"/>
        <v>INR  Twenty Five Thousand Six Hundred &amp; Fifteen  Only</v>
      </c>
      <c r="IA62" s="22">
        <v>7.08</v>
      </c>
      <c r="IB62" s="22" t="s">
        <v>203</v>
      </c>
      <c r="IC62" s="22" t="s">
        <v>159</v>
      </c>
      <c r="ID62" s="22">
        <v>6.71</v>
      </c>
      <c r="IE62" s="23" t="s">
        <v>52</v>
      </c>
      <c r="IF62" s="23"/>
      <c r="IG62" s="23"/>
      <c r="IH62" s="23"/>
      <c r="II62" s="23"/>
    </row>
    <row r="63" spans="1:243" s="22" customFormat="1" ht="42.75">
      <c r="A63" s="66">
        <v>7.09</v>
      </c>
      <c r="B63" s="71" t="s">
        <v>90</v>
      </c>
      <c r="C63" s="39" t="s">
        <v>160</v>
      </c>
      <c r="D63" s="68">
        <v>3.05</v>
      </c>
      <c r="E63" s="69" t="s">
        <v>52</v>
      </c>
      <c r="F63" s="70">
        <v>82.11</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1"/>
        <v>250</v>
      </c>
      <c r="BB63" s="60">
        <f t="shared" si="2"/>
        <v>250</v>
      </c>
      <c r="BC63" s="56" t="str">
        <f t="shared" si="3"/>
        <v>INR  Two Hundred &amp; Fifty  Only</v>
      </c>
      <c r="IA63" s="22">
        <v>7.09</v>
      </c>
      <c r="IB63" s="22" t="s">
        <v>90</v>
      </c>
      <c r="IC63" s="22" t="s">
        <v>160</v>
      </c>
      <c r="ID63" s="22">
        <v>3.05</v>
      </c>
      <c r="IE63" s="23" t="s">
        <v>52</v>
      </c>
      <c r="IF63" s="23"/>
      <c r="IG63" s="23"/>
      <c r="IH63" s="23"/>
      <c r="II63" s="23"/>
    </row>
    <row r="64" spans="1:243" s="22" customFormat="1" ht="47.25" customHeight="1">
      <c r="A64" s="70">
        <v>7.1</v>
      </c>
      <c r="B64" s="67" t="s">
        <v>282</v>
      </c>
      <c r="C64" s="39" t="s">
        <v>161</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7.1</v>
      </c>
      <c r="IB64" s="22" t="s">
        <v>282</v>
      </c>
      <c r="IC64" s="22" t="s">
        <v>161</v>
      </c>
      <c r="IE64" s="23"/>
      <c r="IF64" s="23"/>
      <c r="IG64" s="23"/>
      <c r="IH64" s="23"/>
      <c r="II64" s="23"/>
    </row>
    <row r="65" spans="1:243" s="22" customFormat="1" ht="28.5">
      <c r="A65" s="66">
        <v>7.11</v>
      </c>
      <c r="B65" s="67" t="s">
        <v>283</v>
      </c>
      <c r="C65" s="39" t="s">
        <v>162</v>
      </c>
      <c r="D65" s="68">
        <v>13</v>
      </c>
      <c r="E65" s="69" t="s">
        <v>65</v>
      </c>
      <c r="F65" s="70">
        <v>149.05</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1938</v>
      </c>
      <c r="BB65" s="60">
        <f t="shared" si="2"/>
        <v>1938</v>
      </c>
      <c r="BC65" s="56" t="str">
        <f t="shared" si="3"/>
        <v>INR  One Thousand Nine Hundred &amp; Thirty Eight  Only</v>
      </c>
      <c r="IA65" s="22">
        <v>7.11</v>
      </c>
      <c r="IB65" s="22" t="s">
        <v>283</v>
      </c>
      <c r="IC65" s="22" t="s">
        <v>162</v>
      </c>
      <c r="ID65" s="22">
        <v>13</v>
      </c>
      <c r="IE65" s="23" t="s">
        <v>65</v>
      </c>
      <c r="IF65" s="23"/>
      <c r="IG65" s="23"/>
      <c r="IH65" s="23"/>
      <c r="II65" s="23"/>
    </row>
    <row r="66" spans="1:243" s="22" customFormat="1" ht="33" customHeight="1">
      <c r="A66" s="66">
        <v>7.12</v>
      </c>
      <c r="B66" s="67" t="s">
        <v>204</v>
      </c>
      <c r="C66" s="39" t="s">
        <v>163</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7.12</v>
      </c>
      <c r="IB66" s="22" t="s">
        <v>204</v>
      </c>
      <c r="IC66" s="22" t="s">
        <v>163</v>
      </c>
      <c r="IE66" s="23"/>
      <c r="IF66" s="23"/>
      <c r="IG66" s="23"/>
      <c r="IH66" s="23"/>
      <c r="II66" s="23"/>
    </row>
    <row r="67" spans="1:243" s="22" customFormat="1" ht="28.5">
      <c r="A67" s="70">
        <v>7.13</v>
      </c>
      <c r="B67" s="67" t="s">
        <v>284</v>
      </c>
      <c r="C67" s="39" t="s">
        <v>164</v>
      </c>
      <c r="D67" s="68">
        <v>5</v>
      </c>
      <c r="E67" s="69" t="s">
        <v>65</v>
      </c>
      <c r="F67" s="70">
        <v>53.09</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265</v>
      </c>
      <c r="BB67" s="60">
        <f t="shared" si="2"/>
        <v>265</v>
      </c>
      <c r="BC67" s="56" t="str">
        <f t="shared" si="3"/>
        <v>INR  Two Hundred &amp; Sixty Five  Only</v>
      </c>
      <c r="IA67" s="22">
        <v>7.13</v>
      </c>
      <c r="IB67" s="22" t="s">
        <v>284</v>
      </c>
      <c r="IC67" s="22" t="s">
        <v>164</v>
      </c>
      <c r="ID67" s="22">
        <v>5</v>
      </c>
      <c r="IE67" s="23" t="s">
        <v>65</v>
      </c>
      <c r="IF67" s="23"/>
      <c r="IG67" s="23"/>
      <c r="IH67" s="23"/>
      <c r="II67" s="23"/>
    </row>
    <row r="68" spans="1:243" s="22" customFormat="1" ht="28.5">
      <c r="A68" s="66">
        <v>7.14</v>
      </c>
      <c r="B68" s="71" t="s">
        <v>285</v>
      </c>
      <c r="C68" s="39" t="s">
        <v>165</v>
      </c>
      <c r="D68" s="68">
        <v>17</v>
      </c>
      <c r="E68" s="69" t="s">
        <v>65</v>
      </c>
      <c r="F68" s="70">
        <v>46.07</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783</v>
      </c>
      <c r="BB68" s="60">
        <f t="shared" si="2"/>
        <v>783</v>
      </c>
      <c r="BC68" s="56" t="str">
        <f t="shared" si="3"/>
        <v>INR  Seven Hundred &amp; Eighty Three  Only</v>
      </c>
      <c r="IA68" s="22">
        <v>7.14</v>
      </c>
      <c r="IB68" s="22" t="s">
        <v>285</v>
      </c>
      <c r="IC68" s="22" t="s">
        <v>165</v>
      </c>
      <c r="ID68" s="22">
        <v>17</v>
      </c>
      <c r="IE68" s="23" t="s">
        <v>65</v>
      </c>
      <c r="IF68" s="23"/>
      <c r="IG68" s="23"/>
      <c r="IH68" s="23"/>
      <c r="II68" s="23"/>
    </row>
    <row r="69" spans="1:243" s="22" customFormat="1" ht="15.75">
      <c r="A69" s="66">
        <v>7.15</v>
      </c>
      <c r="B69" s="71" t="s">
        <v>205</v>
      </c>
      <c r="C69" s="39" t="s">
        <v>166</v>
      </c>
      <c r="D69" s="68">
        <v>28</v>
      </c>
      <c r="E69" s="69" t="s">
        <v>65</v>
      </c>
      <c r="F69" s="70">
        <v>33.93</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950</v>
      </c>
      <c r="BB69" s="60">
        <f t="shared" si="2"/>
        <v>950</v>
      </c>
      <c r="BC69" s="56" t="str">
        <f t="shared" si="3"/>
        <v>INR  Nine Hundred &amp; Fifty  Only</v>
      </c>
      <c r="IA69" s="22">
        <v>7.15</v>
      </c>
      <c r="IB69" s="22" t="s">
        <v>205</v>
      </c>
      <c r="IC69" s="22" t="s">
        <v>166</v>
      </c>
      <c r="ID69" s="22">
        <v>28</v>
      </c>
      <c r="IE69" s="23" t="s">
        <v>65</v>
      </c>
      <c r="IF69" s="23"/>
      <c r="IG69" s="23"/>
      <c r="IH69" s="23"/>
      <c r="II69" s="23"/>
    </row>
    <row r="70" spans="1:243" s="22" customFormat="1" ht="57">
      <c r="A70" s="70">
        <v>7.16</v>
      </c>
      <c r="B70" s="67" t="s">
        <v>206</v>
      </c>
      <c r="C70" s="39" t="s">
        <v>167</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7.16</v>
      </c>
      <c r="IB70" s="22" t="s">
        <v>206</v>
      </c>
      <c r="IC70" s="22" t="s">
        <v>167</v>
      </c>
      <c r="IE70" s="23"/>
      <c r="IF70" s="23"/>
      <c r="IG70" s="23"/>
      <c r="IH70" s="23"/>
      <c r="II70" s="23"/>
    </row>
    <row r="71" spans="1:243" s="22" customFormat="1" ht="27" customHeight="1">
      <c r="A71" s="66">
        <v>7.17</v>
      </c>
      <c r="B71" s="67" t="s">
        <v>77</v>
      </c>
      <c r="C71" s="39" t="s">
        <v>168</v>
      </c>
      <c r="D71" s="68">
        <v>10</v>
      </c>
      <c r="E71" s="69" t="s">
        <v>65</v>
      </c>
      <c r="F71" s="70">
        <v>30.55</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306</v>
      </c>
      <c r="BB71" s="60">
        <f t="shared" si="2"/>
        <v>306</v>
      </c>
      <c r="BC71" s="56" t="str">
        <f t="shared" si="3"/>
        <v>INR  Three Hundred &amp; Six  Only</v>
      </c>
      <c r="IA71" s="22">
        <v>7.17</v>
      </c>
      <c r="IB71" s="22" t="s">
        <v>77</v>
      </c>
      <c r="IC71" s="22" t="s">
        <v>168</v>
      </c>
      <c r="ID71" s="22">
        <v>10</v>
      </c>
      <c r="IE71" s="23" t="s">
        <v>65</v>
      </c>
      <c r="IF71" s="23"/>
      <c r="IG71" s="23"/>
      <c r="IH71" s="23"/>
      <c r="II71" s="23"/>
    </row>
    <row r="72" spans="1:243" s="22" customFormat="1" ht="28.5">
      <c r="A72" s="66">
        <v>7.18</v>
      </c>
      <c r="B72" s="67" t="s">
        <v>207</v>
      </c>
      <c r="C72" s="39" t="s">
        <v>169</v>
      </c>
      <c r="D72" s="68">
        <v>14</v>
      </c>
      <c r="E72" s="69" t="s">
        <v>65</v>
      </c>
      <c r="F72" s="70">
        <v>24.5</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343</v>
      </c>
      <c r="BB72" s="60">
        <f t="shared" si="2"/>
        <v>343</v>
      </c>
      <c r="BC72" s="56" t="str">
        <f t="shared" si="3"/>
        <v>INR  Three Hundred &amp; Forty Three  Only</v>
      </c>
      <c r="IA72" s="22">
        <v>7.18</v>
      </c>
      <c r="IB72" s="22" t="s">
        <v>207</v>
      </c>
      <c r="IC72" s="22" t="s">
        <v>169</v>
      </c>
      <c r="ID72" s="22">
        <v>14</v>
      </c>
      <c r="IE72" s="23" t="s">
        <v>65</v>
      </c>
      <c r="IF72" s="23"/>
      <c r="IG72" s="23"/>
      <c r="IH72" s="23"/>
      <c r="II72" s="23"/>
    </row>
    <row r="73" spans="1:243" s="22" customFormat="1" ht="99.75">
      <c r="A73" s="70">
        <v>7.19</v>
      </c>
      <c r="B73" s="67" t="s">
        <v>91</v>
      </c>
      <c r="C73" s="39" t="s">
        <v>170</v>
      </c>
      <c r="D73" s="7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A73" s="22">
        <v>7.19</v>
      </c>
      <c r="IB73" s="22" t="s">
        <v>91</v>
      </c>
      <c r="IC73" s="22" t="s">
        <v>170</v>
      </c>
      <c r="IE73" s="23"/>
      <c r="IF73" s="23"/>
      <c r="IG73" s="23"/>
      <c r="IH73" s="23"/>
      <c r="II73" s="23"/>
    </row>
    <row r="74" spans="1:243" s="22" customFormat="1" ht="20.25" customHeight="1">
      <c r="A74" s="66">
        <v>7.2</v>
      </c>
      <c r="B74" s="71" t="s">
        <v>283</v>
      </c>
      <c r="C74" s="39" t="s">
        <v>171</v>
      </c>
      <c r="D74" s="68">
        <v>11</v>
      </c>
      <c r="E74" s="69" t="s">
        <v>65</v>
      </c>
      <c r="F74" s="70">
        <v>203.15</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2235</v>
      </c>
      <c r="BB74" s="60">
        <f t="shared" si="2"/>
        <v>2235</v>
      </c>
      <c r="BC74" s="56" t="str">
        <f t="shared" si="3"/>
        <v>INR  Two Thousand Two Hundred &amp; Thirty Five  Only</v>
      </c>
      <c r="IA74" s="22">
        <v>7.2</v>
      </c>
      <c r="IB74" s="22" t="s">
        <v>283</v>
      </c>
      <c r="IC74" s="22" t="s">
        <v>171</v>
      </c>
      <c r="ID74" s="22">
        <v>11</v>
      </c>
      <c r="IE74" s="23" t="s">
        <v>65</v>
      </c>
      <c r="IF74" s="23"/>
      <c r="IG74" s="23"/>
      <c r="IH74" s="23"/>
      <c r="II74" s="23"/>
    </row>
    <row r="75" spans="1:243" s="22" customFormat="1" ht="85.5">
      <c r="A75" s="66">
        <v>7.21</v>
      </c>
      <c r="B75" s="71" t="s">
        <v>92</v>
      </c>
      <c r="C75" s="39" t="s">
        <v>172</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7.21</v>
      </c>
      <c r="IB75" s="22" t="s">
        <v>92</v>
      </c>
      <c r="IC75" s="22" t="s">
        <v>172</v>
      </c>
      <c r="IE75" s="23"/>
      <c r="IF75" s="23"/>
      <c r="IG75" s="23"/>
      <c r="IH75" s="23"/>
      <c r="II75" s="23"/>
    </row>
    <row r="76" spans="1:243" s="22" customFormat="1" ht="25.5" customHeight="1">
      <c r="A76" s="70">
        <v>7.22</v>
      </c>
      <c r="B76" s="67" t="s">
        <v>284</v>
      </c>
      <c r="C76" s="39" t="s">
        <v>173</v>
      </c>
      <c r="D76" s="68">
        <v>9</v>
      </c>
      <c r="E76" s="69" t="s">
        <v>65</v>
      </c>
      <c r="F76" s="70">
        <v>78.91</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710</v>
      </c>
      <c r="BB76" s="60">
        <f t="shared" si="2"/>
        <v>710</v>
      </c>
      <c r="BC76" s="56" t="str">
        <f t="shared" si="3"/>
        <v>INR  Seven Hundred &amp; Ten  Only</v>
      </c>
      <c r="IA76" s="22">
        <v>7.22</v>
      </c>
      <c r="IB76" s="22" t="s">
        <v>284</v>
      </c>
      <c r="IC76" s="22" t="s">
        <v>173</v>
      </c>
      <c r="ID76" s="22">
        <v>9</v>
      </c>
      <c r="IE76" s="23" t="s">
        <v>65</v>
      </c>
      <c r="IF76" s="23"/>
      <c r="IG76" s="23"/>
      <c r="IH76" s="23"/>
      <c r="II76" s="23"/>
    </row>
    <row r="77" spans="1:243" s="22" customFormat="1" ht="28.5">
      <c r="A77" s="66">
        <v>7.23</v>
      </c>
      <c r="B77" s="67" t="s">
        <v>285</v>
      </c>
      <c r="C77" s="39" t="s">
        <v>174</v>
      </c>
      <c r="D77" s="68">
        <v>29</v>
      </c>
      <c r="E77" s="69" t="s">
        <v>65</v>
      </c>
      <c r="F77" s="70">
        <v>65.76</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1907</v>
      </c>
      <c r="BB77" s="60">
        <f t="shared" si="2"/>
        <v>1907</v>
      </c>
      <c r="BC77" s="56" t="str">
        <f t="shared" si="3"/>
        <v>INR  One Thousand Nine Hundred &amp; Seven  Only</v>
      </c>
      <c r="IA77" s="22">
        <v>7.23</v>
      </c>
      <c r="IB77" s="22" t="s">
        <v>285</v>
      </c>
      <c r="IC77" s="22" t="s">
        <v>174</v>
      </c>
      <c r="ID77" s="22">
        <v>29</v>
      </c>
      <c r="IE77" s="23" t="s">
        <v>65</v>
      </c>
      <c r="IF77" s="23"/>
      <c r="IG77" s="23"/>
      <c r="IH77" s="23"/>
      <c r="II77" s="23"/>
    </row>
    <row r="78" spans="1:243" s="22" customFormat="1" ht="28.5">
      <c r="A78" s="66">
        <v>7.24</v>
      </c>
      <c r="B78" s="67" t="s">
        <v>205</v>
      </c>
      <c r="C78" s="39" t="s">
        <v>175</v>
      </c>
      <c r="D78" s="68">
        <v>47</v>
      </c>
      <c r="E78" s="69" t="s">
        <v>65</v>
      </c>
      <c r="F78" s="70">
        <v>50.98</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2396</v>
      </c>
      <c r="BB78" s="60">
        <f>BA78+SUM(N78:AZ78)</f>
        <v>2396</v>
      </c>
      <c r="BC78" s="56" t="str">
        <f>SpellNumber(L78,BB78)</f>
        <v>INR  Two Thousand Three Hundred &amp; Ninety Six  Only</v>
      </c>
      <c r="IA78" s="22">
        <v>7.24</v>
      </c>
      <c r="IB78" s="22" t="s">
        <v>205</v>
      </c>
      <c r="IC78" s="22" t="s">
        <v>175</v>
      </c>
      <c r="ID78" s="22">
        <v>47</v>
      </c>
      <c r="IE78" s="23" t="s">
        <v>65</v>
      </c>
      <c r="IF78" s="23"/>
      <c r="IG78" s="23"/>
      <c r="IH78" s="23"/>
      <c r="II78" s="23"/>
    </row>
    <row r="79" spans="1:243" s="22" customFormat="1" ht="99.75">
      <c r="A79" s="70">
        <v>7.25</v>
      </c>
      <c r="B79" s="67" t="s">
        <v>93</v>
      </c>
      <c r="C79" s="39" t="s">
        <v>176</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7.25</v>
      </c>
      <c r="IB79" s="22" t="s">
        <v>93</v>
      </c>
      <c r="IC79" s="22" t="s">
        <v>176</v>
      </c>
      <c r="IE79" s="23"/>
      <c r="IF79" s="23"/>
      <c r="IG79" s="23"/>
      <c r="IH79" s="23"/>
      <c r="II79" s="23"/>
    </row>
    <row r="80" spans="1:243" s="22" customFormat="1" ht="28.5">
      <c r="A80" s="66">
        <v>7.26</v>
      </c>
      <c r="B80" s="71" t="s">
        <v>207</v>
      </c>
      <c r="C80" s="39" t="s">
        <v>177</v>
      </c>
      <c r="D80" s="68">
        <v>58</v>
      </c>
      <c r="E80" s="69" t="s">
        <v>65</v>
      </c>
      <c r="F80" s="70">
        <v>46.33</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2687</v>
      </c>
      <c r="BB80" s="60">
        <f>BA80+SUM(N80:AZ80)</f>
        <v>2687</v>
      </c>
      <c r="BC80" s="56" t="str">
        <f>SpellNumber(L80,BB80)</f>
        <v>INR  Two Thousand Six Hundred &amp; Eighty Seven  Only</v>
      </c>
      <c r="IA80" s="22">
        <v>7.26</v>
      </c>
      <c r="IB80" s="22" t="s">
        <v>207</v>
      </c>
      <c r="IC80" s="22" t="s">
        <v>177</v>
      </c>
      <c r="ID80" s="22">
        <v>58</v>
      </c>
      <c r="IE80" s="23" t="s">
        <v>65</v>
      </c>
      <c r="IF80" s="23"/>
      <c r="IG80" s="23"/>
      <c r="IH80" s="23"/>
      <c r="II80" s="23"/>
    </row>
    <row r="81" spans="1:243" s="22" customFormat="1" ht="99.75">
      <c r="A81" s="66">
        <v>7.27</v>
      </c>
      <c r="B81" s="71" t="s">
        <v>94</v>
      </c>
      <c r="C81" s="39" t="s">
        <v>178</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7.27</v>
      </c>
      <c r="IB81" s="22" t="s">
        <v>94</v>
      </c>
      <c r="IC81" s="22" t="s">
        <v>178</v>
      </c>
      <c r="IE81" s="23"/>
      <c r="IF81" s="23"/>
      <c r="IG81" s="23"/>
      <c r="IH81" s="23"/>
      <c r="II81" s="23"/>
    </row>
    <row r="82" spans="1:243" s="22" customFormat="1" ht="21" customHeight="1">
      <c r="A82" s="70">
        <v>7.28</v>
      </c>
      <c r="B82" s="67" t="s">
        <v>95</v>
      </c>
      <c r="C82" s="39" t="s">
        <v>179</v>
      </c>
      <c r="D82" s="68">
        <v>19</v>
      </c>
      <c r="E82" s="69" t="s">
        <v>65</v>
      </c>
      <c r="F82" s="70">
        <v>54.4</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1034</v>
      </c>
      <c r="BB82" s="60">
        <f>BA82+SUM(N82:AZ82)</f>
        <v>1034</v>
      </c>
      <c r="BC82" s="56" t="str">
        <f>SpellNumber(L82,BB82)</f>
        <v>INR  One Thousand  &amp;Thirty Four  Only</v>
      </c>
      <c r="IA82" s="22">
        <v>7.28</v>
      </c>
      <c r="IB82" s="22" t="s">
        <v>95</v>
      </c>
      <c r="IC82" s="22" t="s">
        <v>179</v>
      </c>
      <c r="ID82" s="22">
        <v>19</v>
      </c>
      <c r="IE82" s="23" t="s">
        <v>65</v>
      </c>
      <c r="IF82" s="23"/>
      <c r="IG82" s="23"/>
      <c r="IH82" s="23"/>
      <c r="II82" s="23"/>
    </row>
    <row r="83" spans="1:243" s="22" customFormat="1" ht="86.25" customHeight="1">
      <c r="A83" s="66">
        <v>7.29</v>
      </c>
      <c r="B83" s="67" t="s">
        <v>208</v>
      </c>
      <c r="C83" s="39" t="s">
        <v>180</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7.29</v>
      </c>
      <c r="IB83" s="22" t="s">
        <v>208</v>
      </c>
      <c r="IC83" s="22" t="s">
        <v>180</v>
      </c>
      <c r="IE83" s="23"/>
      <c r="IF83" s="23"/>
      <c r="IG83" s="23"/>
      <c r="IH83" s="23"/>
      <c r="II83" s="23"/>
    </row>
    <row r="84" spans="1:243" s="22" customFormat="1" ht="19.5" customHeight="1">
      <c r="A84" s="66">
        <v>7.3</v>
      </c>
      <c r="B84" s="67" t="s">
        <v>209</v>
      </c>
      <c r="C84" s="39" t="s">
        <v>181</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7.3</v>
      </c>
      <c r="IB84" s="22" t="s">
        <v>209</v>
      </c>
      <c r="IC84" s="22" t="s">
        <v>181</v>
      </c>
      <c r="IE84" s="23"/>
      <c r="IF84" s="23"/>
      <c r="IG84" s="23"/>
      <c r="IH84" s="23"/>
      <c r="II84" s="23"/>
    </row>
    <row r="85" spans="1:243" s="22" customFormat="1" ht="28.5">
      <c r="A85" s="70">
        <v>7.31</v>
      </c>
      <c r="B85" s="67" t="s">
        <v>210</v>
      </c>
      <c r="C85" s="39" t="s">
        <v>182</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7.31</v>
      </c>
      <c r="IB85" s="22" t="s">
        <v>210</v>
      </c>
      <c r="IC85" s="22" t="s">
        <v>182</v>
      </c>
      <c r="IE85" s="23"/>
      <c r="IF85" s="23"/>
      <c r="IG85" s="23"/>
      <c r="IH85" s="23"/>
      <c r="II85" s="23"/>
    </row>
    <row r="86" spans="1:243" s="22" customFormat="1" ht="28.5">
      <c r="A86" s="66">
        <v>7.32</v>
      </c>
      <c r="B86" s="71" t="s">
        <v>202</v>
      </c>
      <c r="C86" s="39" t="s">
        <v>183</v>
      </c>
      <c r="D86" s="68">
        <v>11.2</v>
      </c>
      <c r="E86" s="69" t="s">
        <v>52</v>
      </c>
      <c r="F86" s="70">
        <v>3816.04</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42740</v>
      </c>
      <c r="BB86" s="60">
        <f>BA86+SUM(N86:AZ86)</f>
        <v>42740</v>
      </c>
      <c r="BC86" s="56" t="str">
        <f>SpellNumber(L86,BB86)</f>
        <v>INR  Forty Two Thousand Seven Hundred &amp; Forty  Only</v>
      </c>
      <c r="IA86" s="22">
        <v>7.32</v>
      </c>
      <c r="IB86" s="22" t="s">
        <v>202</v>
      </c>
      <c r="IC86" s="22" t="s">
        <v>183</v>
      </c>
      <c r="ID86" s="22">
        <v>11.2</v>
      </c>
      <c r="IE86" s="23" t="s">
        <v>52</v>
      </c>
      <c r="IF86" s="23"/>
      <c r="IG86" s="23"/>
      <c r="IH86" s="23"/>
      <c r="II86" s="23"/>
    </row>
    <row r="87" spans="1:243" s="22" customFormat="1" ht="15.75">
      <c r="A87" s="66">
        <v>8</v>
      </c>
      <c r="B87" s="71" t="s">
        <v>211</v>
      </c>
      <c r="C87" s="39" t="s">
        <v>184</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8</v>
      </c>
      <c r="IB87" s="22" t="s">
        <v>211</v>
      </c>
      <c r="IC87" s="22" t="s">
        <v>184</v>
      </c>
      <c r="IE87" s="23"/>
      <c r="IF87" s="23"/>
      <c r="IG87" s="23"/>
      <c r="IH87" s="23"/>
      <c r="II87" s="23"/>
    </row>
    <row r="88" spans="1:243" s="22" customFormat="1" ht="27" customHeight="1">
      <c r="A88" s="70">
        <v>8.01</v>
      </c>
      <c r="B88" s="67" t="s">
        <v>212</v>
      </c>
      <c r="C88" s="39" t="s">
        <v>185</v>
      </c>
      <c r="D88" s="68">
        <v>120.58</v>
      </c>
      <c r="E88" s="69" t="s">
        <v>66</v>
      </c>
      <c r="F88" s="70">
        <v>75.44</v>
      </c>
      <c r="G88" s="40"/>
      <c r="H88" s="24"/>
      <c r="I88" s="47" t="s">
        <v>38</v>
      </c>
      <c r="J88" s="48">
        <f>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ROUND(total_amount_ba($B$2,$D$2,D88,F88,J88,K88,M88),0)</f>
        <v>9097</v>
      </c>
      <c r="BB88" s="60">
        <f>BA88+SUM(N88:AZ88)</f>
        <v>9097</v>
      </c>
      <c r="BC88" s="56" t="str">
        <f>SpellNumber(L88,BB88)</f>
        <v>INR  Nine Thousand  &amp;Ninety Seven  Only</v>
      </c>
      <c r="IA88" s="22">
        <v>8.01</v>
      </c>
      <c r="IB88" s="22" t="s">
        <v>212</v>
      </c>
      <c r="IC88" s="22" t="s">
        <v>185</v>
      </c>
      <c r="ID88" s="22">
        <v>120.58</v>
      </c>
      <c r="IE88" s="23" t="s">
        <v>66</v>
      </c>
      <c r="IF88" s="23"/>
      <c r="IG88" s="23"/>
      <c r="IH88" s="23"/>
      <c r="II88" s="23"/>
    </row>
    <row r="89" spans="1:243" s="22" customFormat="1" ht="89.25" customHeight="1">
      <c r="A89" s="66">
        <v>8.02</v>
      </c>
      <c r="B89" s="67" t="s">
        <v>286</v>
      </c>
      <c r="C89" s="39" t="s">
        <v>186</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8.02</v>
      </c>
      <c r="IB89" s="22" t="s">
        <v>286</v>
      </c>
      <c r="IC89" s="22" t="s">
        <v>186</v>
      </c>
      <c r="IE89" s="23"/>
      <c r="IF89" s="23"/>
      <c r="IG89" s="23"/>
      <c r="IH89" s="23"/>
      <c r="II89" s="23"/>
    </row>
    <row r="90" spans="1:243" s="22" customFormat="1" ht="15.75" customHeight="1">
      <c r="A90" s="66">
        <v>8.03</v>
      </c>
      <c r="B90" s="67" t="s">
        <v>287</v>
      </c>
      <c r="C90" s="39" t="s">
        <v>187</v>
      </c>
      <c r="D90" s="68">
        <v>7.85</v>
      </c>
      <c r="E90" s="69" t="s">
        <v>52</v>
      </c>
      <c r="F90" s="70">
        <v>3882.63</v>
      </c>
      <c r="G90" s="40"/>
      <c r="H90" s="24"/>
      <c r="I90" s="47" t="s">
        <v>38</v>
      </c>
      <c r="J90" s="48">
        <f>IF(I90="Less(-)",-1,1)</f>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ROUND(total_amount_ba($B$2,$D$2,D90,F90,J90,K90,M90),0)</f>
        <v>30479</v>
      </c>
      <c r="BB90" s="60">
        <f>BA90+SUM(N90:AZ90)</f>
        <v>30479</v>
      </c>
      <c r="BC90" s="56" t="str">
        <f>SpellNumber(L90,BB90)</f>
        <v>INR  Thirty Thousand Four Hundred &amp; Seventy Nine  Only</v>
      </c>
      <c r="IA90" s="22">
        <v>8.03</v>
      </c>
      <c r="IB90" s="22" t="s">
        <v>287</v>
      </c>
      <c r="IC90" s="22" t="s">
        <v>187</v>
      </c>
      <c r="ID90" s="22">
        <v>7.85</v>
      </c>
      <c r="IE90" s="23" t="s">
        <v>52</v>
      </c>
      <c r="IF90" s="23"/>
      <c r="IG90" s="23"/>
      <c r="IH90" s="23"/>
      <c r="II90" s="23"/>
    </row>
    <row r="91" spans="1:243" s="22" customFormat="1" ht="85.5">
      <c r="A91" s="70">
        <v>8.04</v>
      </c>
      <c r="B91" s="67" t="s">
        <v>288</v>
      </c>
      <c r="C91" s="39" t="s">
        <v>188</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8.04</v>
      </c>
      <c r="IB91" s="22" t="s">
        <v>288</v>
      </c>
      <c r="IC91" s="22" t="s">
        <v>188</v>
      </c>
      <c r="IE91" s="23"/>
      <c r="IF91" s="23"/>
      <c r="IG91" s="23"/>
      <c r="IH91" s="23"/>
      <c r="II91" s="23"/>
    </row>
    <row r="92" spans="1:243" s="22" customFormat="1" ht="42.75">
      <c r="A92" s="66">
        <v>8.05</v>
      </c>
      <c r="B92" s="71" t="s">
        <v>289</v>
      </c>
      <c r="C92" s="39" t="s">
        <v>189</v>
      </c>
      <c r="D92" s="68">
        <v>561.84</v>
      </c>
      <c r="E92" s="69" t="s">
        <v>66</v>
      </c>
      <c r="F92" s="70">
        <v>114.86</v>
      </c>
      <c r="G92" s="40"/>
      <c r="H92" s="24"/>
      <c r="I92" s="47" t="s">
        <v>38</v>
      </c>
      <c r="J92" s="48">
        <f>IF(I92="Less(-)",-1,1)</f>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64533</v>
      </c>
      <c r="BB92" s="60">
        <f>BA92+SUM(N92:AZ92)</f>
        <v>64533</v>
      </c>
      <c r="BC92" s="56" t="str">
        <f>SpellNumber(L92,BB92)</f>
        <v>INR  Sixty Four Thousand Five Hundred &amp; Thirty Three  Only</v>
      </c>
      <c r="IA92" s="22">
        <v>8.05</v>
      </c>
      <c r="IB92" s="22" t="s">
        <v>289</v>
      </c>
      <c r="IC92" s="22" t="s">
        <v>189</v>
      </c>
      <c r="ID92" s="22">
        <v>561.84</v>
      </c>
      <c r="IE92" s="23" t="s">
        <v>66</v>
      </c>
      <c r="IF92" s="23"/>
      <c r="IG92" s="23"/>
      <c r="IH92" s="23"/>
      <c r="II92" s="23"/>
    </row>
    <row r="93" spans="1:243" s="22" customFormat="1" ht="85.5">
      <c r="A93" s="66">
        <v>8.06</v>
      </c>
      <c r="B93" s="71" t="s">
        <v>290</v>
      </c>
      <c r="C93" s="39" t="s">
        <v>190</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8.06</v>
      </c>
      <c r="IB93" s="22" t="s">
        <v>290</v>
      </c>
      <c r="IC93" s="22" t="s">
        <v>190</v>
      </c>
      <c r="IE93" s="23"/>
      <c r="IF93" s="23"/>
      <c r="IG93" s="23"/>
      <c r="IH93" s="23"/>
      <c r="II93" s="23"/>
    </row>
    <row r="94" spans="1:243" s="22" customFormat="1" ht="28.5">
      <c r="A94" s="70">
        <v>8.07</v>
      </c>
      <c r="B94" s="67" t="s">
        <v>291</v>
      </c>
      <c r="C94" s="39" t="s">
        <v>191</v>
      </c>
      <c r="D94" s="68">
        <v>184.1</v>
      </c>
      <c r="E94" s="69" t="s">
        <v>66</v>
      </c>
      <c r="F94" s="70">
        <v>127.7</v>
      </c>
      <c r="G94" s="40"/>
      <c r="H94" s="24"/>
      <c r="I94" s="47" t="s">
        <v>38</v>
      </c>
      <c r="J94" s="48">
        <f>IF(I94="Less(-)",-1,1)</f>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23510</v>
      </c>
      <c r="BB94" s="60">
        <f>BA94+SUM(N94:AZ94)</f>
        <v>23510</v>
      </c>
      <c r="BC94" s="56" t="str">
        <f>SpellNumber(L94,BB94)</f>
        <v>INR  Twenty Three Thousand Five Hundred &amp; Ten  Only</v>
      </c>
      <c r="IA94" s="22">
        <v>8.07</v>
      </c>
      <c r="IB94" s="22" t="s">
        <v>291</v>
      </c>
      <c r="IC94" s="22" t="s">
        <v>191</v>
      </c>
      <c r="ID94" s="22">
        <v>184.1</v>
      </c>
      <c r="IE94" s="23" t="s">
        <v>66</v>
      </c>
      <c r="IF94" s="23"/>
      <c r="IG94" s="23"/>
      <c r="IH94" s="23"/>
      <c r="II94" s="23"/>
    </row>
    <row r="95" spans="1:243" s="22" customFormat="1" ht="16.5" customHeight="1">
      <c r="A95" s="66">
        <v>9</v>
      </c>
      <c r="B95" s="67" t="s">
        <v>213</v>
      </c>
      <c r="C95" s="39" t="s">
        <v>192</v>
      </c>
      <c r="D95" s="79"/>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1"/>
      <c r="IA95" s="22">
        <v>9</v>
      </c>
      <c r="IB95" s="72" t="s">
        <v>213</v>
      </c>
      <c r="IC95" s="22" t="s">
        <v>192</v>
      </c>
      <c r="IE95" s="23"/>
      <c r="IF95" s="23"/>
      <c r="IG95" s="23"/>
      <c r="IH95" s="23"/>
      <c r="II95" s="23"/>
    </row>
    <row r="96" spans="1:237" ht="74.25" customHeight="1">
      <c r="A96" s="66">
        <v>9.01</v>
      </c>
      <c r="B96" s="67" t="s">
        <v>292</v>
      </c>
      <c r="C96" s="39" t="s">
        <v>363</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9.01</v>
      </c>
      <c r="IB96" s="1" t="s">
        <v>292</v>
      </c>
      <c r="IC96" s="1" t="s">
        <v>363</v>
      </c>
    </row>
    <row r="97" spans="1:239" ht="27.75" customHeight="1">
      <c r="A97" s="70">
        <v>9.02</v>
      </c>
      <c r="B97" s="67" t="s">
        <v>293</v>
      </c>
      <c r="C97" s="39" t="s">
        <v>364</v>
      </c>
      <c r="D97" s="68">
        <v>105.87</v>
      </c>
      <c r="E97" s="69" t="s">
        <v>52</v>
      </c>
      <c r="F97" s="70">
        <v>436.95</v>
      </c>
      <c r="G97" s="40"/>
      <c r="H97" s="24"/>
      <c r="I97" s="47" t="s">
        <v>38</v>
      </c>
      <c r="J97" s="48">
        <f>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ROUND(total_amount_ba($B$2,$D$2,D97,F97,J97,K97,M97),0)</f>
        <v>46260</v>
      </c>
      <c r="BB97" s="60">
        <f>BA97+SUM(N97:AZ97)</f>
        <v>46260</v>
      </c>
      <c r="BC97" s="56" t="str">
        <f>SpellNumber(L97,BB97)</f>
        <v>INR  Forty Six Thousand Two Hundred &amp; Sixty  Only</v>
      </c>
      <c r="IA97" s="1">
        <v>9.02</v>
      </c>
      <c r="IB97" s="1" t="s">
        <v>293</v>
      </c>
      <c r="IC97" s="1" t="s">
        <v>364</v>
      </c>
      <c r="ID97" s="1">
        <v>105.87</v>
      </c>
      <c r="IE97" s="3" t="s">
        <v>52</v>
      </c>
    </row>
    <row r="98" spans="1:237" ht="57">
      <c r="A98" s="66">
        <v>9.03</v>
      </c>
      <c r="B98" s="71" t="s">
        <v>294</v>
      </c>
      <c r="C98" s="39" t="s">
        <v>365</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9.03</v>
      </c>
      <c r="IB98" s="1" t="s">
        <v>294</v>
      </c>
      <c r="IC98" s="1" t="s">
        <v>365</v>
      </c>
    </row>
    <row r="99" spans="1:239" ht="28.5">
      <c r="A99" s="66">
        <v>9.04</v>
      </c>
      <c r="B99" s="71" t="s">
        <v>295</v>
      </c>
      <c r="C99" s="39" t="s">
        <v>366</v>
      </c>
      <c r="D99" s="68">
        <v>3.28</v>
      </c>
      <c r="E99" s="69" t="s">
        <v>52</v>
      </c>
      <c r="F99" s="70">
        <v>456.94</v>
      </c>
      <c r="G99" s="40"/>
      <c r="H99" s="24"/>
      <c r="I99" s="47" t="s">
        <v>38</v>
      </c>
      <c r="J99" s="48">
        <f>IF(I99="Less(-)",-1,1)</f>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ROUND(total_amount_ba($B$2,$D$2,D99,F99,J99,K99,M99),0)</f>
        <v>1499</v>
      </c>
      <c r="BB99" s="60">
        <f>BA99+SUM(N99:AZ99)</f>
        <v>1499</v>
      </c>
      <c r="BC99" s="56" t="str">
        <f>SpellNumber(L99,BB99)</f>
        <v>INR  One Thousand Four Hundred &amp; Ninety Nine  Only</v>
      </c>
      <c r="IA99" s="1">
        <v>9.04</v>
      </c>
      <c r="IB99" s="1" t="s">
        <v>295</v>
      </c>
      <c r="IC99" s="1" t="s">
        <v>366</v>
      </c>
      <c r="ID99" s="1">
        <v>3.28</v>
      </c>
      <c r="IE99" s="3" t="s">
        <v>52</v>
      </c>
    </row>
    <row r="100" spans="1:237" ht="42.75">
      <c r="A100" s="70">
        <v>9.05</v>
      </c>
      <c r="B100" s="67" t="s">
        <v>296</v>
      </c>
      <c r="C100" s="39" t="s">
        <v>367</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9.05</v>
      </c>
      <c r="IB100" s="1" t="s">
        <v>296</v>
      </c>
      <c r="IC100" s="1" t="s">
        <v>367</v>
      </c>
    </row>
    <row r="101" spans="1:239" ht="28.5">
      <c r="A101" s="66">
        <v>9.06</v>
      </c>
      <c r="B101" s="67" t="s">
        <v>297</v>
      </c>
      <c r="C101" s="39" t="s">
        <v>368</v>
      </c>
      <c r="D101" s="68">
        <v>69.48</v>
      </c>
      <c r="E101" s="69" t="s">
        <v>73</v>
      </c>
      <c r="F101" s="70">
        <v>65.89</v>
      </c>
      <c r="G101" s="40"/>
      <c r="H101" s="24"/>
      <c r="I101" s="47" t="s">
        <v>38</v>
      </c>
      <c r="J101" s="48">
        <f>IF(I101="Less(-)",-1,1)</f>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ROUND(total_amount_ba($B$2,$D$2,D101,F101,J101,K101,M101),0)</f>
        <v>4578</v>
      </c>
      <c r="BB101" s="60">
        <f>BA101+SUM(N101:AZ101)</f>
        <v>4578</v>
      </c>
      <c r="BC101" s="56" t="str">
        <f>SpellNumber(L101,BB101)</f>
        <v>INR  Four Thousand Five Hundred &amp; Seventy Eight  Only</v>
      </c>
      <c r="IA101" s="1">
        <v>9.06</v>
      </c>
      <c r="IB101" s="1" t="s">
        <v>297</v>
      </c>
      <c r="IC101" s="1" t="s">
        <v>368</v>
      </c>
      <c r="ID101" s="1">
        <v>69.48</v>
      </c>
      <c r="IE101" s="3" t="s">
        <v>73</v>
      </c>
    </row>
    <row r="102" spans="1:239" ht="185.25">
      <c r="A102" s="66">
        <v>9.07</v>
      </c>
      <c r="B102" s="67" t="s">
        <v>298</v>
      </c>
      <c r="C102" s="39" t="s">
        <v>369</v>
      </c>
      <c r="D102" s="68">
        <v>11.42</v>
      </c>
      <c r="E102" s="69" t="s">
        <v>52</v>
      </c>
      <c r="F102" s="70">
        <v>812.71</v>
      </c>
      <c r="G102" s="40"/>
      <c r="H102" s="24"/>
      <c r="I102" s="47" t="s">
        <v>38</v>
      </c>
      <c r="J102" s="48">
        <f>IF(I102="Less(-)",-1,1)</f>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ROUND(total_amount_ba($B$2,$D$2,D102,F102,J102,K102,M102),0)</f>
        <v>9281</v>
      </c>
      <c r="BB102" s="60">
        <f>BA102+SUM(N102:AZ102)</f>
        <v>9281</v>
      </c>
      <c r="BC102" s="56" t="str">
        <f>SpellNumber(L102,BB102)</f>
        <v>INR  Nine Thousand Two Hundred &amp; Eighty One  Only</v>
      </c>
      <c r="IA102" s="1">
        <v>9.07</v>
      </c>
      <c r="IB102" s="1" t="s">
        <v>298</v>
      </c>
      <c r="IC102" s="1" t="s">
        <v>369</v>
      </c>
      <c r="ID102" s="1">
        <v>11.42</v>
      </c>
      <c r="IE102" s="3" t="s">
        <v>52</v>
      </c>
    </row>
    <row r="103" spans="1:237" ht="159" customHeight="1">
      <c r="A103" s="70">
        <v>9.08</v>
      </c>
      <c r="B103" s="67" t="s">
        <v>299</v>
      </c>
      <c r="C103" s="39" t="s">
        <v>370</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9.08</v>
      </c>
      <c r="IB103" s="1" t="s">
        <v>299</v>
      </c>
      <c r="IC103" s="1" t="s">
        <v>370</v>
      </c>
    </row>
    <row r="104" spans="1:239" ht="42.75">
      <c r="A104" s="66">
        <v>9.09</v>
      </c>
      <c r="B104" s="67" t="s">
        <v>300</v>
      </c>
      <c r="C104" s="39" t="s">
        <v>371</v>
      </c>
      <c r="D104" s="68">
        <v>203</v>
      </c>
      <c r="E104" s="69" t="s">
        <v>52</v>
      </c>
      <c r="F104" s="70">
        <v>1090</v>
      </c>
      <c r="G104" s="40"/>
      <c r="H104" s="24"/>
      <c r="I104" s="47" t="s">
        <v>38</v>
      </c>
      <c r="J104" s="48">
        <f>IF(I104="Less(-)",-1,1)</f>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ROUND(total_amount_ba($B$2,$D$2,D104,F104,J104,K104,M104),0)</f>
        <v>221270</v>
      </c>
      <c r="BB104" s="60">
        <f>BA104+SUM(N104:AZ104)</f>
        <v>221270</v>
      </c>
      <c r="BC104" s="56" t="str">
        <f>SpellNumber(L104,BB104)</f>
        <v>INR  Two Lakh Twenty One Thousand Two Hundred &amp; Seventy  Only</v>
      </c>
      <c r="IA104" s="1">
        <v>9.09</v>
      </c>
      <c r="IB104" s="1" t="s">
        <v>300</v>
      </c>
      <c r="IC104" s="1" t="s">
        <v>371</v>
      </c>
      <c r="ID104" s="1">
        <v>203</v>
      </c>
      <c r="IE104" s="3" t="s">
        <v>52</v>
      </c>
    </row>
    <row r="105" spans="1:237" ht="159.75" customHeight="1">
      <c r="A105" s="66">
        <v>9.1</v>
      </c>
      <c r="B105" s="67" t="s">
        <v>301</v>
      </c>
      <c r="C105" s="39" t="s">
        <v>372</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9.1</v>
      </c>
      <c r="IB105" s="1" t="s">
        <v>301</v>
      </c>
      <c r="IC105" s="1" t="s">
        <v>372</v>
      </c>
    </row>
    <row r="106" spans="1:239" ht="28.5">
      <c r="A106" s="66">
        <v>9.11</v>
      </c>
      <c r="B106" s="67" t="s">
        <v>302</v>
      </c>
      <c r="C106" s="39" t="s">
        <v>373</v>
      </c>
      <c r="D106" s="68">
        <v>14.25</v>
      </c>
      <c r="E106" s="69" t="s">
        <v>52</v>
      </c>
      <c r="F106" s="70">
        <v>1122.66</v>
      </c>
      <c r="G106" s="40"/>
      <c r="H106" s="24"/>
      <c r="I106" s="47" t="s">
        <v>38</v>
      </c>
      <c r="J106" s="48">
        <f>IF(I106="Less(-)",-1,1)</f>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ROUND(total_amount_ba($B$2,$D$2,D106,F106,J106,K106,M106),0)</f>
        <v>15998</v>
      </c>
      <c r="BB106" s="60">
        <f>BA106+SUM(N106:AZ106)</f>
        <v>15998</v>
      </c>
      <c r="BC106" s="56" t="str">
        <f>SpellNumber(L106,BB106)</f>
        <v>INR  Fifteen Thousand Nine Hundred &amp; Ninety Eight  Only</v>
      </c>
      <c r="IA106" s="1">
        <v>9.11</v>
      </c>
      <c r="IB106" s="1" t="s">
        <v>302</v>
      </c>
      <c r="IC106" s="1" t="s">
        <v>373</v>
      </c>
      <c r="ID106" s="1">
        <v>14.25</v>
      </c>
      <c r="IE106" s="3" t="s">
        <v>52</v>
      </c>
    </row>
    <row r="107" spans="1:237" ht="15.75">
      <c r="A107" s="66">
        <v>10</v>
      </c>
      <c r="B107" s="67" t="s">
        <v>72</v>
      </c>
      <c r="C107" s="39" t="s">
        <v>374</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10</v>
      </c>
      <c r="IB107" s="1" t="s">
        <v>72</v>
      </c>
      <c r="IC107" s="1" t="s">
        <v>374</v>
      </c>
    </row>
    <row r="108" spans="1:239" ht="156.75">
      <c r="A108" s="66">
        <v>10.01</v>
      </c>
      <c r="B108" s="67" t="s">
        <v>303</v>
      </c>
      <c r="C108" s="39" t="s">
        <v>375</v>
      </c>
      <c r="D108" s="68">
        <v>1</v>
      </c>
      <c r="E108" s="69" t="s">
        <v>65</v>
      </c>
      <c r="F108" s="70">
        <v>213.98</v>
      </c>
      <c r="G108" s="40"/>
      <c r="H108" s="24"/>
      <c r="I108" s="47" t="s">
        <v>38</v>
      </c>
      <c r="J108" s="48">
        <f>IF(I108="Less(-)",-1,1)</f>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ROUND(total_amount_ba($B$2,$D$2,D108,F108,J108,K108,M108),0)</f>
        <v>214</v>
      </c>
      <c r="BB108" s="60">
        <f>BA108+SUM(N108:AZ108)</f>
        <v>214</v>
      </c>
      <c r="BC108" s="56" t="str">
        <f>SpellNumber(L108,BB108)</f>
        <v>INR  Two Hundred &amp; Fourteen  Only</v>
      </c>
      <c r="IA108" s="1">
        <v>10.01</v>
      </c>
      <c r="IB108" s="1" t="s">
        <v>303</v>
      </c>
      <c r="IC108" s="1" t="s">
        <v>375</v>
      </c>
      <c r="ID108" s="1">
        <v>1</v>
      </c>
      <c r="IE108" s="3" t="s">
        <v>65</v>
      </c>
    </row>
    <row r="109" spans="1:237" ht="99.75">
      <c r="A109" s="66">
        <v>10.02</v>
      </c>
      <c r="B109" s="67" t="s">
        <v>304</v>
      </c>
      <c r="C109" s="39" t="s">
        <v>376</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10.02</v>
      </c>
      <c r="IB109" s="1" t="s">
        <v>304</v>
      </c>
      <c r="IC109" s="1" t="s">
        <v>376</v>
      </c>
    </row>
    <row r="110" spans="1:239" ht="28.5">
      <c r="A110" s="66">
        <v>10.03</v>
      </c>
      <c r="B110" s="67" t="s">
        <v>305</v>
      </c>
      <c r="C110" s="39" t="s">
        <v>377</v>
      </c>
      <c r="D110" s="68">
        <v>3.66</v>
      </c>
      <c r="E110" s="69" t="s">
        <v>73</v>
      </c>
      <c r="F110" s="70">
        <v>267.47</v>
      </c>
      <c r="G110" s="65">
        <v>20610</v>
      </c>
      <c r="H110" s="50"/>
      <c r="I110" s="51" t="s">
        <v>38</v>
      </c>
      <c r="J110" s="52">
        <f>IF(I110="Less(-)",-1,1)</f>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ROUND(total_amount_ba($B$2,$D$2,D110,F110,J110,K110,M110),0)</f>
        <v>979</v>
      </c>
      <c r="BB110" s="55">
        <f>BA110+SUM(N110:AZ110)</f>
        <v>979</v>
      </c>
      <c r="BC110" s="56" t="str">
        <f>SpellNumber(L110,BB110)</f>
        <v>INR  Nine Hundred &amp; Seventy Nine  Only</v>
      </c>
      <c r="IA110" s="1">
        <v>10.03</v>
      </c>
      <c r="IB110" s="1" t="s">
        <v>305</v>
      </c>
      <c r="IC110" s="1" t="s">
        <v>377</v>
      </c>
      <c r="ID110" s="1">
        <v>3.66</v>
      </c>
      <c r="IE110" s="3" t="s">
        <v>73</v>
      </c>
    </row>
    <row r="111" spans="1:237" ht="15.75">
      <c r="A111" s="66">
        <v>11</v>
      </c>
      <c r="B111" s="67" t="s">
        <v>53</v>
      </c>
      <c r="C111" s="39" t="s">
        <v>378</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11</v>
      </c>
      <c r="IB111" s="1" t="s">
        <v>53</v>
      </c>
      <c r="IC111" s="1" t="s">
        <v>378</v>
      </c>
    </row>
    <row r="112" spans="1:237" ht="15.75">
      <c r="A112" s="66">
        <v>11.01</v>
      </c>
      <c r="B112" s="67" t="s">
        <v>306</v>
      </c>
      <c r="C112" s="39" t="s">
        <v>379</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11.01</v>
      </c>
      <c r="IB112" s="1" t="s">
        <v>306</v>
      </c>
      <c r="IC112" s="1" t="s">
        <v>379</v>
      </c>
    </row>
    <row r="113" spans="1:239" ht="28.5">
      <c r="A113" s="66">
        <v>11.02</v>
      </c>
      <c r="B113" s="67" t="s">
        <v>215</v>
      </c>
      <c r="C113" s="39" t="s">
        <v>380</v>
      </c>
      <c r="D113" s="68">
        <v>155.21</v>
      </c>
      <c r="E113" s="69" t="s">
        <v>52</v>
      </c>
      <c r="F113" s="70">
        <v>231.08</v>
      </c>
      <c r="G113" s="40"/>
      <c r="H113" s="24"/>
      <c r="I113" s="47" t="s">
        <v>38</v>
      </c>
      <c r="J113" s="48">
        <f>IF(I113="Less(-)",-1,1)</f>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35866</v>
      </c>
      <c r="BB113" s="60">
        <f>BA113+SUM(N113:AZ113)</f>
        <v>35866</v>
      </c>
      <c r="BC113" s="56" t="str">
        <f>SpellNumber(L113,BB113)</f>
        <v>INR  Thirty Five Thousand Eight Hundred &amp; Sixty Six  Only</v>
      </c>
      <c r="IA113" s="1">
        <v>11.02</v>
      </c>
      <c r="IB113" s="1" t="s">
        <v>215</v>
      </c>
      <c r="IC113" s="1" t="s">
        <v>380</v>
      </c>
      <c r="ID113" s="1">
        <v>155.21</v>
      </c>
      <c r="IE113" s="3" t="s">
        <v>52</v>
      </c>
    </row>
    <row r="114" spans="1:237" ht="28.5">
      <c r="A114" s="66">
        <v>11.03</v>
      </c>
      <c r="B114" s="67" t="s">
        <v>214</v>
      </c>
      <c r="C114" s="39" t="s">
        <v>381</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11.03</v>
      </c>
      <c r="IB114" s="1" t="s">
        <v>214</v>
      </c>
      <c r="IC114" s="1" t="s">
        <v>381</v>
      </c>
    </row>
    <row r="115" spans="1:239" ht="28.5">
      <c r="A115" s="66">
        <v>11.04</v>
      </c>
      <c r="B115" s="67" t="s">
        <v>215</v>
      </c>
      <c r="C115" s="39" t="s">
        <v>382</v>
      </c>
      <c r="D115" s="68">
        <v>133.72</v>
      </c>
      <c r="E115" s="69" t="s">
        <v>52</v>
      </c>
      <c r="F115" s="70">
        <v>266.46</v>
      </c>
      <c r="G115" s="40"/>
      <c r="H115" s="24"/>
      <c r="I115" s="47" t="s">
        <v>38</v>
      </c>
      <c r="J115" s="48">
        <f>IF(I115="Less(-)",-1,1)</f>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ROUND(total_amount_ba($B$2,$D$2,D115,F115,J115,K115,M115),0)</f>
        <v>35631</v>
      </c>
      <c r="BB115" s="60">
        <f>BA115+SUM(N115:AZ115)</f>
        <v>35631</v>
      </c>
      <c r="BC115" s="56" t="str">
        <f>SpellNumber(L115,BB115)</f>
        <v>INR  Thirty Five Thousand Six Hundred &amp; Thirty One  Only</v>
      </c>
      <c r="IA115" s="1">
        <v>11.04</v>
      </c>
      <c r="IB115" s="1" t="s">
        <v>215</v>
      </c>
      <c r="IC115" s="1" t="s">
        <v>382</v>
      </c>
      <c r="ID115" s="1">
        <v>133.72</v>
      </c>
      <c r="IE115" s="3" t="s">
        <v>52</v>
      </c>
    </row>
    <row r="116" spans="1:237" ht="57">
      <c r="A116" s="66">
        <v>11.05</v>
      </c>
      <c r="B116" s="67" t="s">
        <v>216</v>
      </c>
      <c r="C116" s="39" t="s">
        <v>383</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11.05</v>
      </c>
      <c r="IB116" s="1" t="s">
        <v>216</v>
      </c>
      <c r="IC116" s="1" t="s">
        <v>383</v>
      </c>
    </row>
    <row r="117" spans="1:239" ht="28.5">
      <c r="A117" s="66">
        <v>11.06</v>
      </c>
      <c r="B117" s="67" t="s">
        <v>217</v>
      </c>
      <c r="C117" s="39" t="s">
        <v>384</v>
      </c>
      <c r="D117" s="68">
        <v>39.89</v>
      </c>
      <c r="E117" s="69" t="s">
        <v>52</v>
      </c>
      <c r="F117" s="70">
        <v>323.8</v>
      </c>
      <c r="G117" s="40"/>
      <c r="H117" s="24"/>
      <c r="I117" s="47" t="s">
        <v>38</v>
      </c>
      <c r="J117" s="48">
        <f>IF(I117="Less(-)",-1,1)</f>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12916</v>
      </c>
      <c r="BB117" s="60">
        <f>BA117+SUM(N117:AZ117)</f>
        <v>12916</v>
      </c>
      <c r="BC117" s="56" t="str">
        <f>SpellNumber(L117,BB117)</f>
        <v>INR  Twelve Thousand Nine Hundred &amp; Sixteen  Only</v>
      </c>
      <c r="IA117" s="1">
        <v>11.06</v>
      </c>
      <c r="IB117" s="1" t="s">
        <v>217</v>
      </c>
      <c r="IC117" s="1" t="s">
        <v>384</v>
      </c>
      <c r="ID117" s="1">
        <v>39.89</v>
      </c>
      <c r="IE117" s="3" t="s">
        <v>52</v>
      </c>
    </row>
    <row r="118" spans="1:237" ht="15.75">
      <c r="A118" s="66">
        <v>11.07</v>
      </c>
      <c r="B118" s="67" t="s">
        <v>78</v>
      </c>
      <c r="C118" s="39" t="s">
        <v>385</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11.07</v>
      </c>
      <c r="IB118" s="1" t="s">
        <v>78</v>
      </c>
      <c r="IC118" s="1" t="s">
        <v>385</v>
      </c>
    </row>
    <row r="119" spans="1:239" ht="28.5">
      <c r="A119" s="66">
        <v>11.08</v>
      </c>
      <c r="B119" s="67" t="s">
        <v>79</v>
      </c>
      <c r="C119" s="39" t="s">
        <v>386</v>
      </c>
      <c r="D119" s="68">
        <v>22.8</v>
      </c>
      <c r="E119" s="69" t="s">
        <v>52</v>
      </c>
      <c r="F119" s="70">
        <v>199.34</v>
      </c>
      <c r="G119" s="65">
        <v>37800</v>
      </c>
      <c r="H119" s="50"/>
      <c r="I119" s="51" t="s">
        <v>38</v>
      </c>
      <c r="J119" s="52">
        <f>IF(I119="Less(-)",-1,1)</f>
        <v>1</v>
      </c>
      <c r="K119" s="50" t="s">
        <v>39</v>
      </c>
      <c r="L119" s="50" t="s">
        <v>4</v>
      </c>
      <c r="M119" s="53"/>
      <c r="N119" s="50"/>
      <c r="O119" s="50"/>
      <c r="P119" s="54"/>
      <c r="Q119" s="50"/>
      <c r="R119" s="50"/>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42">
        <f>ROUND(total_amount_ba($B$2,$D$2,D119,F119,J119,K119,M119),0)</f>
        <v>4545</v>
      </c>
      <c r="BB119" s="55">
        <f>BA119+SUM(N119:AZ119)</f>
        <v>4545</v>
      </c>
      <c r="BC119" s="56" t="str">
        <f>SpellNumber(L119,BB119)</f>
        <v>INR  Four Thousand Five Hundred &amp; Forty Five  Only</v>
      </c>
      <c r="IA119" s="1">
        <v>11.08</v>
      </c>
      <c r="IB119" s="1" t="s">
        <v>79</v>
      </c>
      <c r="IC119" s="1" t="s">
        <v>386</v>
      </c>
      <c r="ID119" s="1">
        <v>22.8</v>
      </c>
      <c r="IE119" s="3" t="s">
        <v>52</v>
      </c>
    </row>
    <row r="120" spans="1:237" ht="33.75" customHeight="1">
      <c r="A120" s="66">
        <v>11.09</v>
      </c>
      <c r="B120" s="67" t="s">
        <v>307</v>
      </c>
      <c r="C120" s="39" t="s">
        <v>387</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11.09</v>
      </c>
      <c r="IB120" s="1" t="s">
        <v>307</v>
      </c>
      <c r="IC120" s="1" t="s">
        <v>387</v>
      </c>
    </row>
    <row r="121" spans="1:239" ht="31.5" customHeight="1">
      <c r="A121" s="66">
        <v>11.1</v>
      </c>
      <c r="B121" s="67" t="s">
        <v>308</v>
      </c>
      <c r="C121" s="39" t="s">
        <v>388</v>
      </c>
      <c r="D121" s="68">
        <v>7.5</v>
      </c>
      <c r="E121" s="69" t="s">
        <v>52</v>
      </c>
      <c r="F121" s="70">
        <v>167.95</v>
      </c>
      <c r="G121" s="65">
        <v>37800</v>
      </c>
      <c r="H121" s="50"/>
      <c r="I121" s="51" t="s">
        <v>38</v>
      </c>
      <c r="J121" s="52">
        <f>IF(I121="Less(-)",-1,1)</f>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ROUND(total_amount_ba($B$2,$D$2,D121,F121,J121,K121,M121),0)</f>
        <v>1260</v>
      </c>
      <c r="BB121" s="55">
        <f>BA121+SUM(N121:AZ121)</f>
        <v>1260</v>
      </c>
      <c r="BC121" s="56" t="str">
        <f>SpellNumber(L121,BB121)</f>
        <v>INR  One Thousand Two Hundred &amp; Sixty  Only</v>
      </c>
      <c r="IA121" s="1">
        <v>11.1</v>
      </c>
      <c r="IB121" s="1" t="s">
        <v>308</v>
      </c>
      <c r="IC121" s="1" t="s">
        <v>388</v>
      </c>
      <c r="ID121" s="1">
        <v>7.5</v>
      </c>
      <c r="IE121" s="3" t="s">
        <v>52</v>
      </c>
    </row>
    <row r="122" spans="1:237" ht="90.75" customHeight="1">
      <c r="A122" s="66">
        <v>11.11</v>
      </c>
      <c r="B122" s="67" t="s">
        <v>96</v>
      </c>
      <c r="C122" s="39" t="s">
        <v>389</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IA122" s="1">
        <v>11.11</v>
      </c>
      <c r="IB122" s="1" t="s">
        <v>96</v>
      </c>
      <c r="IC122" s="1" t="s">
        <v>389</v>
      </c>
    </row>
    <row r="123" spans="1:239" ht="28.5">
      <c r="A123" s="66">
        <v>11.12</v>
      </c>
      <c r="B123" s="67" t="s">
        <v>81</v>
      </c>
      <c r="C123" s="39" t="s">
        <v>390</v>
      </c>
      <c r="D123" s="68">
        <v>155</v>
      </c>
      <c r="E123" s="69" t="s">
        <v>52</v>
      </c>
      <c r="F123" s="70">
        <v>76.41</v>
      </c>
      <c r="G123" s="40"/>
      <c r="H123" s="24"/>
      <c r="I123" s="47" t="s">
        <v>38</v>
      </c>
      <c r="J123" s="48">
        <f>IF(I123="Less(-)",-1,1)</f>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ROUND(total_amount_ba($B$2,$D$2,D123,F123,J123,K123,M123),0)</f>
        <v>11844</v>
      </c>
      <c r="BB123" s="60">
        <f>BA123+SUM(N123:AZ123)</f>
        <v>11844</v>
      </c>
      <c r="BC123" s="56" t="str">
        <f>SpellNumber(L123,BB123)</f>
        <v>INR  Eleven Thousand Eight Hundred &amp; Forty Four  Only</v>
      </c>
      <c r="IA123" s="1">
        <v>11.12</v>
      </c>
      <c r="IB123" s="1" t="s">
        <v>81</v>
      </c>
      <c r="IC123" s="1" t="s">
        <v>390</v>
      </c>
      <c r="ID123" s="1">
        <v>155</v>
      </c>
      <c r="IE123" s="3" t="s">
        <v>52</v>
      </c>
    </row>
    <row r="124" spans="1:237" ht="42.75">
      <c r="A124" s="66">
        <v>11.13</v>
      </c>
      <c r="B124" s="67" t="s">
        <v>309</v>
      </c>
      <c r="C124" s="39" t="s">
        <v>391</v>
      </c>
      <c r="D124" s="79"/>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1"/>
      <c r="IA124" s="1">
        <v>11.13</v>
      </c>
      <c r="IB124" s="1" t="s">
        <v>309</v>
      </c>
      <c r="IC124" s="1" t="s">
        <v>391</v>
      </c>
    </row>
    <row r="125" spans="1:239" ht="57">
      <c r="A125" s="66">
        <v>11.14</v>
      </c>
      <c r="B125" s="67" t="s">
        <v>310</v>
      </c>
      <c r="C125" s="39" t="s">
        <v>392</v>
      </c>
      <c r="D125" s="68">
        <v>157.87</v>
      </c>
      <c r="E125" s="69" t="s">
        <v>52</v>
      </c>
      <c r="F125" s="70">
        <v>141.29</v>
      </c>
      <c r="G125" s="65">
        <v>37800</v>
      </c>
      <c r="H125" s="50"/>
      <c r="I125" s="51" t="s">
        <v>38</v>
      </c>
      <c r="J125" s="52">
        <f>IF(I125="Less(-)",-1,1)</f>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ROUND(total_amount_ba($B$2,$D$2,D125,F125,J125,K125,M125),0)</f>
        <v>22305</v>
      </c>
      <c r="BB125" s="55">
        <f>BA125+SUM(N125:AZ125)</f>
        <v>22305</v>
      </c>
      <c r="BC125" s="56" t="str">
        <f>SpellNumber(L125,BB125)</f>
        <v>INR  Twenty Two Thousand Three Hundred &amp; Five  Only</v>
      </c>
      <c r="IA125" s="1">
        <v>11.14</v>
      </c>
      <c r="IB125" s="1" t="s">
        <v>310</v>
      </c>
      <c r="IC125" s="1" t="s">
        <v>392</v>
      </c>
      <c r="ID125" s="1">
        <v>157.87</v>
      </c>
      <c r="IE125" s="3" t="s">
        <v>52</v>
      </c>
    </row>
    <row r="126" spans="1:237" ht="42.75">
      <c r="A126" s="66">
        <v>11.15</v>
      </c>
      <c r="B126" s="71" t="s">
        <v>80</v>
      </c>
      <c r="C126" s="39" t="s">
        <v>393</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11.15</v>
      </c>
      <c r="IB126" s="1" t="s">
        <v>80</v>
      </c>
      <c r="IC126" s="1" t="s">
        <v>393</v>
      </c>
    </row>
    <row r="127" spans="1:239" ht="28.5">
      <c r="A127" s="66">
        <v>11.16</v>
      </c>
      <c r="B127" s="67" t="s">
        <v>81</v>
      </c>
      <c r="C127" s="39" t="s">
        <v>394</v>
      </c>
      <c r="D127" s="68">
        <v>58.87</v>
      </c>
      <c r="E127" s="69" t="s">
        <v>52</v>
      </c>
      <c r="F127" s="70">
        <v>106.57</v>
      </c>
      <c r="G127" s="40"/>
      <c r="H127" s="24"/>
      <c r="I127" s="47" t="s">
        <v>38</v>
      </c>
      <c r="J127" s="48">
        <f aca="true" t="shared" si="4" ref="J126:J157">IF(I127="Less(-)",-1,1)</f>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aca="true" t="shared" si="5" ref="BA126:BA157">ROUND(total_amount_ba($B$2,$D$2,D127,F127,J127,K127,M127),0)</f>
        <v>6274</v>
      </c>
      <c r="BB127" s="60">
        <f aca="true" t="shared" si="6" ref="BB126:BB157">BA127+SUM(N127:AZ127)</f>
        <v>6274</v>
      </c>
      <c r="BC127" s="56" t="str">
        <f aca="true" t="shared" si="7" ref="BC126:BC157">SpellNumber(L127,BB127)</f>
        <v>INR  Six Thousand Two Hundred &amp; Seventy Four  Only</v>
      </c>
      <c r="IA127" s="1">
        <v>11.16</v>
      </c>
      <c r="IB127" s="1" t="s">
        <v>81</v>
      </c>
      <c r="IC127" s="1" t="s">
        <v>394</v>
      </c>
      <c r="ID127" s="1">
        <v>58.87</v>
      </c>
      <c r="IE127" s="3" t="s">
        <v>52</v>
      </c>
    </row>
    <row r="128" spans="1:237" ht="57">
      <c r="A128" s="66">
        <v>11.17</v>
      </c>
      <c r="B128" s="67" t="s">
        <v>97</v>
      </c>
      <c r="C128" s="39" t="s">
        <v>395</v>
      </c>
      <c r="D128" s="79"/>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1"/>
      <c r="IA128" s="1">
        <v>11.17</v>
      </c>
      <c r="IB128" s="1" t="s">
        <v>97</v>
      </c>
      <c r="IC128" s="1" t="s">
        <v>395</v>
      </c>
    </row>
    <row r="129" spans="1:239" ht="57">
      <c r="A129" s="66">
        <v>11.18</v>
      </c>
      <c r="B129" s="67" t="s">
        <v>98</v>
      </c>
      <c r="C129" s="39" t="s">
        <v>396</v>
      </c>
      <c r="D129" s="68">
        <v>59.6</v>
      </c>
      <c r="E129" s="69" t="s">
        <v>52</v>
      </c>
      <c r="F129" s="70">
        <v>155.32</v>
      </c>
      <c r="G129" s="40"/>
      <c r="H129" s="24"/>
      <c r="I129" s="47" t="s">
        <v>38</v>
      </c>
      <c r="J129" s="48">
        <f t="shared" si="4"/>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5"/>
        <v>9257</v>
      </c>
      <c r="BB129" s="60">
        <f t="shared" si="6"/>
        <v>9257</v>
      </c>
      <c r="BC129" s="56" t="str">
        <f t="shared" si="7"/>
        <v>INR  Nine Thousand Two Hundred &amp; Fifty Seven  Only</v>
      </c>
      <c r="IA129" s="1">
        <v>11.18</v>
      </c>
      <c r="IB129" s="1" t="s">
        <v>98</v>
      </c>
      <c r="IC129" s="1" t="s">
        <v>396</v>
      </c>
      <c r="ID129" s="1">
        <v>59.6</v>
      </c>
      <c r="IE129" s="3" t="s">
        <v>52</v>
      </c>
    </row>
    <row r="130" spans="1:239" ht="85.5">
      <c r="A130" s="66">
        <v>11.19</v>
      </c>
      <c r="B130" s="67" t="s">
        <v>99</v>
      </c>
      <c r="C130" s="39" t="s">
        <v>397</v>
      </c>
      <c r="D130" s="68">
        <v>155</v>
      </c>
      <c r="E130" s="69" t="s">
        <v>52</v>
      </c>
      <c r="F130" s="70">
        <v>100.96</v>
      </c>
      <c r="G130" s="40"/>
      <c r="H130" s="24"/>
      <c r="I130" s="47" t="s">
        <v>38</v>
      </c>
      <c r="J130" s="48">
        <f t="shared" si="4"/>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 t="shared" si="5"/>
        <v>15649</v>
      </c>
      <c r="BB130" s="60">
        <f t="shared" si="6"/>
        <v>15649</v>
      </c>
      <c r="BC130" s="56" t="str">
        <f t="shared" si="7"/>
        <v>INR  Fifteen Thousand Six Hundred &amp; Forty Nine  Only</v>
      </c>
      <c r="IA130" s="1">
        <v>11.19</v>
      </c>
      <c r="IB130" s="1" t="s">
        <v>99</v>
      </c>
      <c r="IC130" s="1" t="s">
        <v>397</v>
      </c>
      <c r="ID130" s="1">
        <v>155</v>
      </c>
      <c r="IE130" s="3" t="s">
        <v>52</v>
      </c>
    </row>
    <row r="131" spans="1:237" ht="35.25" customHeight="1">
      <c r="A131" s="66">
        <v>11.2</v>
      </c>
      <c r="B131" s="67" t="s">
        <v>311</v>
      </c>
      <c r="C131" s="39" t="s">
        <v>398</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11.2</v>
      </c>
      <c r="IB131" s="1" t="s">
        <v>311</v>
      </c>
      <c r="IC131" s="1" t="s">
        <v>398</v>
      </c>
    </row>
    <row r="132" spans="1:239" ht="27" customHeight="1">
      <c r="A132" s="66">
        <v>11.21</v>
      </c>
      <c r="B132" s="67" t="s">
        <v>312</v>
      </c>
      <c r="C132" s="39" t="s">
        <v>399</v>
      </c>
      <c r="D132" s="68">
        <v>317</v>
      </c>
      <c r="E132" s="69" t="s">
        <v>52</v>
      </c>
      <c r="F132" s="70">
        <v>14.68</v>
      </c>
      <c r="G132" s="40"/>
      <c r="H132" s="24"/>
      <c r="I132" s="47" t="s">
        <v>38</v>
      </c>
      <c r="J132" s="48">
        <f t="shared" si="4"/>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5"/>
        <v>4654</v>
      </c>
      <c r="BB132" s="60">
        <f t="shared" si="6"/>
        <v>4654</v>
      </c>
      <c r="BC132" s="56" t="str">
        <f t="shared" si="7"/>
        <v>INR  Four Thousand Six Hundred &amp; Fifty Four  Only</v>
      </c>
      <c r="IA132" s="1">
        <v>11.21</v>
      </c>
      <c r="IB132" s="1" t="s">
        <v>312</v>
      </c>
      <c r="IC132" s="1" t="s">
        <v>399</v>
      </c>
      <c r="ID132" s="1">
        <v>317</v>
      </c>
      <c r="IE132" s="3" t="s">
        <v>52</v>
      </c>
    </row>
    <row r="133" spans="1:239" ht="71.25">
      <c r="A133" s="66">
        <v>11.22</v>
      </c>
      <c r="B133" s="67" t="s">
        <v>218</v>
      </c>
      <c r="C133" s="39" t="s">
        <v>400</v>
      </c>
      <c r="D133" s="68">
        <v>317</v>
      </c>
      <c r="E133" s="69" t="s">
        <v>52</v>
      </c>
      <c r="F133" s="70">
        <v>12.45</v>
      </c>
      <c r="G133" s="40"/>
      <c r="H133" s="24"/>
      <c r="I133" s="47" t="s">
        <v>38</v>
      </c>
      <c r="J133" s="48">
        <f t="shared" si="4"/>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5"/>
        <v>3947</v>
      </c>
      <c r="BB133" s="60">
        <f t="shared" si="6"/>
        <v>3947</v>
      </c>
      <c r="BC133" s="56" t="str">
        <f t="shared" si="7"/>
        <v>INR  Three Thousand Nine Hundred &amp; Forty Seven  Only</v>
      </c>
      <c r="IA133" s="1">
        <v>11.22</v>
      </c>
      <c r="IB133" s="1" t="s">
        <v>218</v>
      </c>
      <c r="IC133" s="1" t="s">
        <v>400</v>
      </c>
      <c r="ID133" s="1">
        <v>317</v>
      </c>
      <c r="IE133" s="3" t="s">
        <v>52</v>
      </c>
    </row>
    <row r="134" spans="1:237" ht="71.25">
      <c r="A134" s="66">
        <v>11.23</v>
      </c>
      <c r="B134" s="67" t="s">
        <v>313</v>
      </c>
      <c r="C134" s="39" t="s">
        <v>401</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c r="IA134" s="1">
        <v>11.23</v>
      </c>
      <c r="IB134" s="1" t="s">
        <v>313</v>
      </c>
      <c r="IC134" s="1" t="s">
        <v>401</v>
      </c>
    </row>
    <row r="135" spans="1:239" ht="28.5">
      <c r="A135" s="66">
        <v>11.24</v>
      </c>
      <c r="B135" s="67" t="s">
        <v>314</v>
      </c>
      <c r="C135" s="39" t="s">
        <v>402</v>
      </c>
      <c r="D135" s="68">
        <v>346</v>
      </c>
      <c r="E135" s="69" t="s">
        <v>52</v>
      </c>
      <c r="F135" s="70">
        <v>47.61</v>
      </c>
      <c r="G135" s="40"/>
      <c r="H135" s="24"/>
      <c r="I135" s="47" t="s">
        <v>38</v>
      </c>
      <c r="J135" s="48">
        <f t="shared" si="4"/>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5"/>
        <v>16473</v>
      </c>
      <c r="BB135" s="60">
        <f t="shared" si="6"/>
        <v>16473</v>
      </c>
      <c r="BC135" s="56" t="str">
        <f t="shared" si="7"/>
        <v>INR  Sixteen Thousand Four Hundred &amp; Seventy Three  Only</v>
      </c>
      <c r="IA135" s="1">
        <v>11.24</v>
      </c>
      <c r="IB135" s="1" t="s">
        <v>314</v>
      </c>
      <c r="IC135" s="1" t="s">
        <v>402</v>
      </c>
      <c r="ID135" s="1">
        <v>346</v>
      </c>
      <c r="IE135" s="3" t="s">
        <v>52</v>
      </c>
    </row>
    <row r="136" spans="1:239" ht="76.5" customHeight="1">
      <c r="A136" s="66">
        <v>11.25</v>
      </c>
      <c r="B136" s="67" t="s">
        <v>100</v>
      </c>
      <c r="C136" s="39" t="s">
        <v>403</v>
      </c>
      <c r="D136" s="68">
        <v>155</v>
      </c>
      <c r="E136" s="69" t="s">
        <v>52</v>
      </c>
      <c r="F136" s="70">
        <v>16</v>
      </c>
      <c r="G136" s="40"/>
      <c r="H136" s="24"/>
      <c r="I136" s="47" t="s">
        <v>38</v>
      </c>
      <c r="J136" s="48">
        <f t="shared" si="4"/>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5"/>
        <v>2480</v>
      </c>
      <c r="BB136" s="60">
        <f t="shared" si="6"/>
        <v>2480</v>
      </c>
      <c r="BC136" s="56" t="str">
        <f t="shared" si="7"/>
        <v>INR  Two Thousand Four Hundred &amp; Eighty  Only</v>
      </c>
      <c r="IA136" s="1">
        <v>11.25</v>
      </c>
      <c r="IB136" s="1" t="s">
        <v>100</v>
      </c>
      <c r="IC136" s="1" t="s">
        <v>403</v>
      </c>
      <c r="ID136" s="1">
        <v>155</v>
      </c>
      <c r="IE136" s="3" t="s">
        <v>52</v>
      </c>
    </row>
    <row r="137" spans="1:237" ht="57">
      <c r="A137" s="66">
        <v>11.26</v>
      </c>
      <c r="B137" s="67" t="s">
        <v>97</v>
      </c>
      <c r="C137" s="39" t="s">
        <v>404</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1">
        <v>11.26</v>
      </c>
      <c r="IB137" s="1" t="s">
        <v>97</v>
      </c>
      <c r="IC137" s="1" t="s">
        <v>404</v>
      </c>
    </row>
    <row r="138" spans="1:239" ht="28.5">
      <c r="A138" s="66">
        <v>11.27</v>
      </c>
      <c r="B138" s="67" t="s">
        <v>101</v>
      </c>
      <c r="C138" s="39" t="s">
        <v>405</v>
      </c>
      <c r="D138" s="68">
        <v>246</v>
      </c>
      <c r="E138" s="69" t="s">
        <v>52</v>
      </c>
      <c r="F138" s="70">
        <v>70.1</v>
      </c>
      <c r="G138" s="40"/>
      <c r="H138" s="24"/>
      <c r="I138" s="47" t="s">
        <v>38</v>
      </c>
      <c r="J138" s="48">
        <f t="shared" si="4"/>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5"/>
        <v>17245</v>
      </c>
      <c r="BB138" s="60">
        <f t="shared" si="6"/>
        <v>17245</v>
      </c>
      <c r="BC138" s="56" t="str">
        <f t="shared" si="7"/>
        <v>INR  Seventeen Thousand Two Hundred &amp; Forty Five  Only</v>
      </c>
      <c r="IA138" s="1">
        <v>11.27</v>
      </c>
      <c r="IB138" s="1" t="s">
        <v>101</v>
      </c>
      <c r="IC138" s="1" t="s">
        <v>405</v>
      </c>
      <c r="ID138" s="1">
        <v>246</v>
      </c>
      <c r="IE138" s="3" t="s">
        <v>52</v>
      </c>
    </row>
    <row r="139" spans="1:237" ht="15.75">
      <c r="A139" s="66">
        <v>12</v>
      </c>
      <c r="B139" s="67" t="s">
        <v>102</v>
      </c>
      <c r="C139" s="39" t="s">
        <v>406</v>
      </c>
      <c r="D139" s="79"/>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1"/>
      <c r="IA139" s="1">
        <v>12</v>
      </c>
      <c r="IB139" s="1" t="s">
        <v>102</v>
      </c>
      <c r="IC139" s="1" t="s">
        <v>406</v>
      </c>
    </row>
    <row r="140" spans="1:237" ht="142.5">
      <c r="A140" s="66">
        <v>12.01</v>
      </c>
      <c r="B140" s="67" t="s">
        <v>103</v>
      </c>
      <c r="C140" s="39" t="s">
        <v>407</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12.01</v>
      </c>
      <c r="IB140" s="1" t="s">
        <v>103</v>
      </c>
      <c r="IC140" s="1" t="s">
        <v>407</v>
      </c>
    </row>
    <row r="141" spans="1:239" ht="28.5">
      <c r="A141" s="66">
        <v>12.02</v>
      </c>
      <c r="B141" s="67" t="s">
        <v>104</v>
      </c>
      <c r="C141" s="39" t="s">
        <v>408</v>
      </c>
      <c r="D141" s="68">
        <v>27.31</v>
      </c>
      <c r="E141" s="69" t="s">
        <v>52</v>
      </c>
      <c r="F141" s="70">
        <v>376.67</v>
      </c>
      <c r="G141" s="40"/>
      <c r="H141" s="24"/>
      <c r="I141" s="47" t="s">
        <v>38</v>
      </c>
      <c r="J141" s="48">
        <f t="shared" si="4"/>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5"/>
        <v>10287</v>
      </c>
      <c r="BB141" s="60">
        <f t="shared" si="6"/>
        <v>10287</v>
      </c>
      <c r="BC141" s="56" t="str">
        <f t="shared" si="7"/>
        <v>INR  Ten Thousand Two Hundred &amp; Eighty Seven  Only</v>
      </c>
      <c r="IA141" s="1">
        <v>12.02</v>
      </c>
      <c r="IB141" s="1" t="s">
        <v>104</v>
      </c>
      <c r="IC141" s="1" t="s">
        <v>408</v>
      </c>
      <c r="ID141" s="1">
        <v>27.31</v>
      </c>
      <c r="IE141" s="3" t="s">
        <v>52</v>
      </c>
    </row>
    <row r="142" spans="1:237" ht="228">
      <c r="A142" s="66">
        <v>12.03</v>
      </c>
      <c r="B142" s="67" t="s">
        <v>315</v>
      </c>
      <c r="C142" s="39" t="s">
        <v>409</v>
      </c>
      <c r="D142" s="79"/>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1"/>
      <c r="IA142" s="1">
        <v>12.03</v>
      </c>
      <c r="IB142" s="1" t="s">
        <v>315</v>
      </c>
      <c r="IC142" s="1" t="s">
        <v>409</v>
      </c>
    </row>
    <row r="143" spans="1:239" ht="28.5">
      <c r="A143" s="66">
        <v>12.04</v>
      </c>
      <c r="B143" s="67" t="s">
        <v>316</v>
      </c>
      <c r="C143" s="39" t="s">
        <v>410</v>
      </c>
      <c r="D143" s="68">
        <v>1</v>
      </c>
      <c r="E143" s="69" t="s">
        <v>65</v>
      </c>
      <c r="F143" s="70">
        <v>1198.46</v>
      </c>
      <c r="G143" s="40"/>
      <c r="H143" s="24"/>
      <c r="I143" s="47" t="s">
        <v>38</v>
      </c>
      <c r="J143" s="48">
        <f t="shared" si="4"/>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 t="shared" si="5"/>
        <v>1198</v>
      </c>
      <c r="BB143" s="60">
        <f t="shared" si="6"/>
        <v>1198</v>
      </c>
      <c r="BC143" s="56" t="str">
        <f t="shared" si="7"/>
        <v>INR  One Thousand One Hundred &amp; Ninety Eight  Only</v>
      </c>
      <c r="IA143" s="1">
        <v>12.04</v>
      </c>
      <c r="IB143" s="1" t="s">
        <v>316</v>
      </c>
      <c r="IC143" s="1" t="s">
        <v>410</v>
      </c>
      <c r="ID143" s="1">
        <v>1</v>
      </c>
      <c r="IE143" s="3" t="s">
        <v>65</v>
      </c>
    </row>
    <row r="144" spans="1:239" ht="28.5">
      <c r="A144" s="66">
        <v>12.05</v>
      </c>
      <c r="B144" s="67" t="s">
        <v>317</v>
      </c>
      <c r="C144" s="39" t="s">
        <v>411</v>
      </c>
      <c r="D144" s="68">
        <v>1</v>
      </c>
      <c r="E144" s="69" t="s">
        <v>65</v>
      </c>
      <c r="F144" s="70">
        <v>753.09</v>
      </c>
      <c r="G144" s="40"/>
      <c r="H144" s="24"/>
      <c r="I144" s="47" t="s">
        <v>38</v>
      </c>
      <c r="J144" s="48">
        <f t="shared" si="4"/>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5"/>
        <v>753</v>
      </c>
      <c r="BB144" s="60">
        <f t="shared" si="6"/>
        <v>753</v>
      </c>
      <c r="BC144" s="56" t="str">
        <f t="shared" si="7"/>
        <v>INR  Seven Hundred &amp; Fifty Three  Only</v>
      </c>
      <c r="IA144" s="1">
        <v>12.05</v>
      </c>
      <c r="IB144" s="1" t="s">
        <v>317</v>
      </c>
      <c r="IC144" s="1" t="s">
        <v>411</v>
      </c>
      <c r="ID144" s="1">
        <v>1</v>
      </c>
      <c r="IE144" s="3" t="s">
        <v>65</v>
      </c>
    </row>
    <row r="145" spans="1:237" ht="28.5">
      <c r="A145" s="66">
        <v>12.06</v>
      </c>
      <c r="B145" s="67" t="s">
        <v>318</v>
      </c>
      <c r="C145" s="39" t="s">
        <v>412</v>
      </c>
      <c r="D145" s="79"/>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1"/>
      <c r="IA145" s="1">
        <v>12.06</v>
      </c>
      <c r="IB145" s="1" t="s">
        <v>318</v>
      </c>
      <c r="IC145" s="1" t="s">
        <v>412</v>
      </c>
    </row>
    <row r="146" spans="1:239" ht="42.75">
      <c r="A146" s="66">
        <v>12.07</v>
      </c>
      <c r="B146" s="67" t="s">
        <v>105</v>
      </c>
      <c r="C146" s="39" t="s">
        <v>413</v>
      </c>
      <c r="D146" s="68">
        <v>5</v>
      </c>
      <c r="E146" s="69" t="s">
        <v>52</v>
      </c>
      <c r="F146" s="70">
        <v>1107.4</v>
      </c>
      <c r="G146" s="40"/>
      <c r="H146" s="24"/>
      <c r="I146" s="47" t="s">
        <v>38</v>
      </c>
      <c r="J146" s="48">
        <f t="shared" si="4"/>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5"/>
        <v>5537</v>
      </c>
      <c r="BB146" s="60">
        <f t="shared" si="6"/>
        <v>5537</v>
      </c>
      <c r="BC146" s="56" t="str">
        <f t="shared" si="7"/>
        <v>INR  Five Thousand Five Hundred &amp; Thirty Seven  Only</v>
      </c>
      <c r="IA146" s="1">
        <v>12.07</v>
      </c>
      <c r="IB146" s="1" t="s">
        <v>105</v>
      </c>
      <c r="IC146" s="1" t="s">
        <v>413</v>
      </c>
      <c r="ID146" s="1">
        <v>5</v>
      </c>
      <c r="IE146" s="3" t="s">
        <v>52</v>
      </c>
    </row>
    <row r="147" spans="1:239" ht="57">
      <c r="A147" s="66">
        <v>12.08</v>
      </c>
      <c r="B147" s="67" t="s">
        <v>319</v>
      </c>
      <c r="C147" s="39" t="s">
        <v>414</v>
      </c>
      <c r="D147" s="68">
        <v>25</v>
      </c>
      <c r="E147" s="69" t="s">
        <v>73</v>
      </c>
      <c r="F147" s="70">
        <v>2.36</v>
      </c>
      <c r="G147" s="40"/>
      <c r="H147" s="24"/>
      <c r="I147" s="47" t="s">
        <v>38</v>
      </c>
      <c r="J147" s="48">
        <f t="shared" si="4"/>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5"/>
        <v>59</v>
      </c>
      <c r="BB147" s="60">
        <f t="shared" si="6"/>
        <v>59</v>
      </c>
      <c r="BC147" s="56" t="str">
        <f t="shared" si="7"/>
        <v>INR  Fifty Nine Only</v>
      </c>
      <c r="IA147" s="1">
        <v>12.08</v>
      </c>
      <c r="IB147" s="1" t="s">
        <v>319</v>
      </c>
      <c r="IC147" s="1" t="s">
        <v>414</v>
      </c>
      <c r="ID147" s="1">
        <v>25</v>
      </c>
      <c r="IE147" s="3" t="s">
        <v>73</v>
      </c>
    </row>
    <row r="148" spans="1:237" ht="15.75">
      <c r="A148" s="66">
        <v>13</v>
      </c>
      <c r="B148" s="67" t="s">
        <v>106</v>
      </c>
      <c r="C148" s="39" t="s">
        <v>415</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13</v>
      </c>
      <c r="IB148" s="1" t="s">
        <v>106</v>
      </c>
      <c r="IC148" s="1" t="s">
        <v>415</v>
      </c>
    </row>
    <row r="149" spans="1:237" ht="71.25">
      <c r="A149" s="66">
        <v>13.01</v>
      </c>
      <c r="B149" s="67" t="s">
        <v>219</v>
      </c>
      <c r="C149" s="39" t="s">
        <v>416</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c r="IA149" s="1">
        <v>13.01</v>
      </c>
      <c r="IB149" s="1" t="s">
        <v>219</v>
      </c>
      <c r="IC149" s="1" t="s">
        <v>416</v>
      </c>
    </row>
    <row r="150" spans="1:239" ht="28.5">
      <c r="A150" s="70">
        <v>13.02</v>
      </c>
      <c r="B150" s="67" t="s">
        <v>220</v>
      </c>
      <c r="C150" s="39" t="s">
        <v>417</v>
      </c>
      <c r="D150" s="68">
        <v>1.11</v>
      </c>
      <c r="E150" s="69" t="s">
        <v>64</v>
      </c>
      <c r="F150" s="70">
        <v>1523.41</v>
      </c>
      <c r="G150" s="40"/>
      <c r="H150" s="24"/>
      <c r="I150" s="47" t="s">
        <v>38</v>
      </c>
      <c r="J150" s="48">
        <f t="shared" si="4"/>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5"/>
        <v>1691</v>
      </c>
      <c r="BB150" s="60">
        <f t="shared" si="6"/>
        <v>1691</v>
      </c>
      <c r="BC150" s="56" t="str">
        <f t="shared" si="7"/>
        <v>INR  One Thousand Six Hundred &amp; Ninety One  Only</v>
      </c>
      <c r="IA150" s="1">
        <v>13.02</v>
      </c>
      <c r="IB150" s="1" t="s">
        <v>220</v>
      </c>
      <c r="IC150" s="1" t="s">
        <v>417</v>
      </c>
      <c r="ID150" s="1">
        <v>1.11</v>
      </c>
      <c r="IE150" s="3" t="s">
        <v>64</v>
      </c>
    </row>
    <row r="151" spans="1:239" ht="28.5">
      <c r="A151" s="66">
        <v>13.03</v>
      </c>
      <c r="B151" s="67" t="s">
        <v>221</v>
      </c>
      <c r="C151" s="39" t="s">
        <v>418</v>
      </c>
      <c r="D151" s="68">
        <v>2.44</v>
      </c>
      <c r="E151" s="69" t="s">
        <v>64</v>
      </c>
      <c r="F151" s="70">
        <v>940.64</v>
      </c>
      <c r="G151" s="40"/>
      <c r="H151" s="24"/>
      <c r="I151" s="47" t="s">
        <v>38</v>
      </c>
      <c r="J151" s="48">
        <f t="shared" si="4"/>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 t="shared" si="5"/>
        <v>2295</v>
      </c>
      <c r="BB151" s="60">
        <f t="shared" si="6"/>
        <v>2295</v>
      </c>
      <c r="BC151" s="56" t="str">
        <f t="shared" si="7"/>
        <v>INR  Two Thousand Two Hundred &amp; Ninety Five  Only</v>
      </c>
      <c r="IA151" s="1">
        <v>13.03</v>
      </c>
      <c r="IB151" s="1" t="s">
        <v>221</v>
      </c>
      <c r="IC151" s="1" t="s">
        <v>418</v>
      </c>
      <c r="ID151" s="1">
        <v>2.44</v>
      </c>
      <c r="IE151" s="3" t="s">
        <v>64</v>
      </c>
    </row>
    <row r="152" spans="1:239" ht="85.5">
      <c r="A152" s="66">
        <v>13.04</v>
      </c>
      <c r="B152" s="67" t="s">
        <v>320</v>
      </c>
      <c r="C152" s="39" t="s">
        <v>419</v>
      </c>
      <c r="D152" s="68">
        <v>1.86</v>
      </c>
      <c r="E152" s="69" t="s">
        <v>64</v>
      </c>
      <c r="F152" s="70">
        <v>2222.44</v>
      </c>
      <c r="G152" s="40"/>
      <c r="H152" s="24"/>
      <c r="I152" s="47" t="s">
        <v>38</v>
      </c>
      <c r="J152" s="48">
        <f t="shared" si="4"/>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5"/>
        <v>4134</v>
      </c>
      <c r="BB152" s="60">
        <f t="shared" si="6"/>
        <v>4134</v>
      </c>
      <c r="BC152" s="56" t="str">
        <f t="shared" si="7"/>
        <v>INR  Four Thousand One Hundred &amp; Thirty Four  Only</v>
      </c>
      <c r="IA152" s="1">
        <v>13.04</v>
      </c>
      <c r="IB152" s="1" t="s">
        <v>320</v>
      </c>
      <c r="IC152" s="1" t="s">
        <v>419</v>
      </c>
      <c r="ID152" s="1">
        <v>1.86</v>
      </c>
      <c r="IE152" s="3" t="s">
        <v>64</v>
      </c>
    </row>
    <row r="153" spans="1:237" ht="77.25" customHeight="1">
      <c r="A153" s="66">
        <v>13.05</v>
      </c>
      <c r="B153" s="67" t="s">
        <v>321</v>
      </c>
      <c r="C153" s="39" t="s">
        <v>420</v>
      </c>
      <c r="D153" s="79"/>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1"/>
      <c r="IA153" s="1">
        <v>13.05</v>
      </c>
      <c r="IB153" s="1" t="s">
        <v>321</v>
      </c>
      <c r="IC153" s="1" t="s">
        <v>420</v>
      </c>
    </row>
    <row r="154" spans="1:239" ht="28.5">
      <c r="A154" s="66">
        <v>13.06</v>
      </c>
      <c r="B154" s="67" t="s">
        <v>322</v>
      </c>
      <c r="C154" s="39" t="s">
        <v>421</v>
      </c>
      <c r="D154" s="68">
        <v>2.45</v>
      </c>
      <c r="E154" s="69" t="s">
        <v>64</v>
      </c>
      <c r="F154" s="70">
        <v>1288.82</v>
      </c>
      <c r="G154" s="40"/>
      <c r="H154" s="24"/>
      <c r="I154" s="47" t="s">
        <v>38</v>
      </c>
      <c r="J154" s="48">
        <f t="shared" si="4"/>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5"/>
        <v>3158</v>
      </c>
      <c r="BB154" s="60">
        <f t="shared" si="6"/>
        <v>3158</v>
      </c>
      <c r="BC154" s="56" t="str">
        <f t="shared" si="7"/>
        <v>INR  Three Thousand One Hundred &amp; Fifty Eight  Only</v>
      </c>
      <c r="IA154" s="1">
        <v>13.06</v>
      </c>
      <c r="IB154" s="1" t="s">
        <v>322</v>
      </c>
      <c r="IC154" s="1" t="s">
        <v>421</v>
      </c>
      <c r="ID154" s="1">
        <v>2.45</v>
      </c>
      <c r="IE154" s="3" t="s">
        <v>64</v>
      </c>
    </row>
    <row r="155" spans="1:237" ht="71.25">
      <c r="A155" s="66">
        <v>13.07</v>
      </c>
      <c r="B155" s="67" t="s">
        <v>107</v>
      </c>
      <c r="C155" s="39" t="s">
        <v>422</v>
      </c>
      <c r="D155" s="79"/>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1"/>
      <c r="IA155" s="1">
        <v>13.07</v>
      </c>
      <c r="IB155" s="1" t="s">
        <v>107</v>
      </c>
      <c r="IC155" s="1" t="s">
        <v>422</v>
      </c>
    </row>
    <row r="156" spans="1:239" ht="28.5">
      <c r="A156" s="66">
        <v>13.08</v>
      </c>
      <c r="B156" s="67" t="s">
        <v>222</v>
      </c>
      <c r="C156" s="39" t="s">
        <v>423</v>
      </c>
      <c r="D156" s="68">
        <v>6</v>
      </c>
      <c r="E156" s="69" t="s">
        <v>65</v>
      </c>
      <c r="F156" s="70">
        <v>240.68</v>
      </c>
      <c r="G156" s="40"/>
      <c r="H156" s="24"/>
      <c r="I156" s="47" t="s">
        <v>38</v>
      </c>
      <c r="J156" s="48">
        <f t="shared" si="4"/>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5"/>
        <v>1444</v>
      </c>
      <c r="BB156" s="60">
        <f t="shared" si="6"/>
        <v>1444</v>
      </c>
      <c r="BC156" s="56" t="str">
        <f t="shared" si="7"/>
        <v>INR  One Thousand Four Hundred &amp; Forty Four  Only</v>
      </c>
      <c r="IA156" s="1">
        <v>13.08</v>
      </c>
      <c r="IB156" s="1" t="s">
        <v>222</v>
      </c>
      <c r="IC156" s="1" t="s">
        <v>423</v>
      </c>
      <c r="ID156" s="1">
        <v>6</v>
      </c>
      <c r="IE156" s="3" t="s">
        <v>65</v>
      </c>
    </row>
    <row r="157" spans="1:237" ht="57">
      <c r="A157" s="70">
        <v>13.09</v>
      </c>
      <c r="B157" s="67" t="s">
        <v>323</v>
      </c>
      <c r="C157" s="39" t="s">
        <v>424</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c r="IA157" s="1">
        <v>13.09</v>
      </c>
      <c r="IB157" s="1" t="s">
        <v>323</v>
      </c>
      <c r="IC157" s="1" t="s">
        <v>424</v>
      </c>
    </row>
    <row r="158" spans="1:239" ht="28.5">
      <c r="A158" s="66">
        <v>13.1</v>
      </c>
      <c r="B158" s="67" t="s">
        <v>222</v>
      </c>
      <c r="C158" s="39" t="s">
        <v>425</v>
      </c>
      <c r="D158" s="68">
        <v>3</v>
      </c>
      <c r="E158" s="69" t="s">
        <v>65</v>
      </c>
      <c r="F158" s="70">
        <v>93.42</v>
      </c>
      <c r="G158" s="40"/>
      <c r="H158" s="24"/>
      <c r="I158" s="47" t="s">
        <v>38</v>
      </c>
      <c r="J158" s="48">
        <f aca="true" t="shared" si="8" ref="J158:J189">IF(I158="Less(-)",-1,1)</f>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aca="true" t="shared" si="9" ref="BA158:BA189">ROUND(total_amount_ba($B$2,$D$2,D158,F158,J158,K158,M158),0)</f>
        <v>280</v>
      </c>
      <c r="BB158" s="60">
        <f aca="true" t="shared" si="10" ref="BB158:BB189">BA158+SUM(N158:AZ158)</f>
        <v>280</v>
      </c>
      <c r="BC158" s="56" t="str">
        <f aca="true" t="shared" si="11" ref="BC158:BC189">SpellNumber(L158,BB158)</f>
        <v>INR  Two Hundred &amp; Eighty  Only</v>
      </c>
      <c r="IA158" s="1">
        <v>13.1</v>
      </c>
      <c r="IB158" s="1" t="s">
        <v>222</v>
      </c>
      <c r="IC158" s="1" t="s">
        <v>425</v>
      </c>
      <c r="ID158" s="1">
        <v>3</v>
      </c>
      <c r="IE158" s="3" t="s">
        <v>65</v>
      </c>
    </row>
    <row r="159" spans="1:239" ht="60" customHeight="1">
      <c r="A159" s="66">
        <v>13.11</v>
      </c>
      <c r="B159" s="67" t="s">
        <v>324</v>
      </c>
      <c r="C159" s="39" t="s">
        <v>426</v>
      </c>
      <c r="D159" s="68">
        <v>1.5</v>
      </c>
      <c r="E159" s="69" t="s">
        <v>52</v>
      </c>
      <c r="F159" s="70">
        <v>69.79</v>
      </c>
      <c r="G159" s="40"/>
      <c r="H159" s="24"/>
      <c r="I159" s="47" t="s">
        <v>38</v>
      </c>
      <c r="J159" s="48">
        <f t="shared" si="8"/>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9"/>
        <v>105</v>
      </c>
      <c r="BB159" s="60">
        <f t="shared" si="10"/>
        <v>105</v>
      </c>
      <c r="BC159" s="56" t="str">
        <f t="shared" si="11"/>
        <v>INR  One Hundred &amp; Five  Only</v>
      </c>
      <c r="IA159" s="1">
        <v>13.11</v>
      </c>
      <c r="IB159" s="1" t="s">
        <v>324</v>
      </c>
      <c r="IC159" s="1" t="s">
        <v>426</v>
      </c>
      <c r="ID159" s="1">
        <v>1.5</v>
      </c>
      <c r="IE159" s="3" t="s">
        <v>52</v>
      </c>
    </row>
    <row r="160" spans="1:239" ht="36" customHeight="1">
      <c r="A160" s="66">
        <v>13.12</v>
      </c>
      <c r="B160" s="67" t="s">
        <v>325</v>
      </c>
      <c r="C160" s="39" t="s">
        <v>427</v>
      </c>
      <c r="D160" s="68">
        <v>0.1</v>
      </c>
      <c r="E160" s="69" t="s">
        <v>64</v>
      </c>
      <c r="F160" s="70">
        <v>571.94</v>
      </c>
      <c r="G160" s="40"/>
      <c r="H160" s="24"/>
      <c r="I160" s="47" t="s">
        <v>38</v>
      </c>
      <c r="J160" s="48">
        <f t="shared" si="8"/>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9"/>
        <v>57</v>
      </c>
      <c r="BB160" s="60">
        <f t="shared" si="10"/>
        <v>57</v>
      </c>
      <c r="BC160" s="56" t="str">
        <f t="shared" si="11"/>
        <v>INR  Fifty Seven Only</v>
      </c>
      <c r="IA160" s="1">
        <v>13.12</v>
      </c>
      <c r="IB160" s="1" t="s">
        <v>325</v>
      </c>
      <c r="IC160" s="1" t="s">
        <v>427</v>
      </c>
      <c r="ID160" s="1">
        <v>0.1</v>
      </c>
      <c r="IE160" s="3" t="s">
        <v>64</v>
      </c>
    </row>
    <row r="161" spans="1:239" ht="62.25" customHeight="1">
      <c r="A161" s="66">
        <v>13.13</v>
      </c>
      <c r="B161" s="67" t="s">
        <v>223</v>
      </c>
      <c r="C161" s="39" t="s">
        <v>428</v>
      </c>
      <c r="D161" s="68">
        <v>122.14</v>
      </c>
      <c r="E161" s="69" t="s">
        <v>52</v>
      </c>
      <c r="F161" s="70">
        <v>34.19</v>
      </c>
      <c r="G161" s="40"/>
      <c r="H161" s="24"/>
      <c r="I161" s="47" t="s">
        <v>38</v>
      </c>
      <c r="J161" s="48">
        <f t="shared" si="8"/>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9"/>
        <v>4176</v>
      </c>
      <c r="BB161" s="60">
        <f t="shared" si="10"/>
        <v>4176</v>
      </c>
      <c r="BC161" s="56" t="str">
        <f t="shared" si="11"/>
        <v>INR  Four Thousand One Hundred &amp; Seventy Six  Only</v>
      </c>
      <c r="IA161" s="1">
        <v>13.13</v>
      </c>
      <c r="IB161" s="1" t="s">
        <v>223</v>
      </c>
      <c r="IC161" s="1" t="s">
        <v>428</v>
      </c>
      <c r="ID161" s="1">
        <v>122.14</v>
      </c>
      <c r="IE161" s="3" t="s">
        <v>52</v>
      </c>
    </row>
    <row r="162" spans="1:237" ht="15.75">
      <c r="A162" s="66">
        <v>14</v>
      </c>
      <c r="B162" s="67" t="s">
        <v>108</v>
      </c>
      <c r="C162" s="39" t="s">
        <v>429</v>
      </c>
      <c r="D162" s="79"/>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1"/>
      <c r="IA162" s="1">
        <v>14</v>
      </c>
      <c r="IB162" s="1" t="s">
        <v>108</v>
      </c>
      <c r="IC162" s="1" t="s">
        <v>429</v>
      </c>
    </row>
    <row r="163" spans="1:237" ht="134.25" customHeight="1">
      <c r="A163" s="66">
        <v>14.01</v>
      </c>
      <c r="B163" s="67" t="s">
        <v>224</v>
      </c>
      <c r="C163" s="39" t="s">
        <v>430</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14.01</v>
      </c>
      <c r="IB163" s="1" t="s">
        <v>224</v>
      </c>
      <c r="IC163" s="1" t="s">
        <v>430</v>
      </c>
    </row>
    <row r="164" spans="1:239" ht="42.75">
      <c r="A164" s="66">
        <v>14.02</v>
      </c>
      <c r="B164" s="67" t="s">
        <v>225</v>
      </c>
      <c r="C164" s="39" t="s">
        <v>431</v>
      </c>
      <c r="D164" s="68">
        <v>1</v>
      </c>
      <c r="E164" s="69" t="s">
        <v>65</v>
      </c>
      <c r="F164" s="70">
        <v>4753.61</v>
      </c>
      <c r="G164" s="40"/>
      <c r="H164" s="24"/>
      <c r="I164" s="47" t="s">
        <v>38</v>
      </c>
      <c r="J164" s="48">
        <f t="shared" si="8"/>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9"/>
        <v>4754</v>
      </c>
      <c r="BB164" s="60">
        <f t="shared" si="10"/>
        <v>4754</v>
      </c>
      <c r="BC164" s="56" t="str">
        <f t="shared" si="11"/>
        <v>INR  Four Thousand Seven Hundred &amp; Fifty Four  Only</v>
      </c>
      <c r="IA164" s="1">
        <v>14.02</v>
      </c>
      <c r="IB164" s="1" t="s">
        <v>225</v>
      </c>
      <c r="IC164" s="1" t="s">
        <v>431</v>
      </c>
      <c r="ID164" s="1">
        <v>1</v>
      </c>
      <c r="IE164" s="3" t="s">
        <v>65</v>
      </c>
    </row>
    <row r="165" spans="1:237" ht="129" customHeight="1">
      <c r="A165" s="66">
        <v>14.03</v>
      </c>
      <c r="B165" s="67" t="s">
        <v>226</v>
      </c>
      <c r="C165" s="39" t="s">
        <v>432</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14.03</v>
      </c>
      <c r="IB165" s="1" t="s">
        <v>226</v>
      </c>
      <c r="IC165" s="1" t="s">
        <v>432</v>
      </c>
    </row>
    <row r="166" spans="1:239" ht="28.5">
      <c r="A166" s="66">
        <v>14.04</v>
      </c>
      <c r="B166" s="67" t="s">
        <v>227</v>
      </c>
      <c r="C166" s="39" t="s">
        <v>433</v>
      </c>
      <c r="D166" s="68">
        <v>2</v>
      </c>
      <c r="E166" s="69" t="s">
        <v>65</v>
      </c>
      <c r="F166" s="70">
        <v>4612.84</v>
      </c>
      <c r="G166" s="40"/>
      <c r="H166" s="24"/>
      <c r="I166" s="47" t="s">
        <v>38</v>
      </c>
      <c r="J166" s="48">
        <f t="shared" si="8"/>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9"/>
        <v>9226</v>
      </c>
      <c r="BB166" s="60">
        <f t="shared" si="10"/>
        <v>9226</v>
      </c>
      <c r="BC166" s="56" t="str">
        <f t="shared" si="11"/>
        <v>INR  Nine Thousand Two Hundred &amp; Twenty Six  Only</v>
      </c>
      <c r="IA166" s="1">
        <v>14.04</v>
      </c>
      <c r="IB166" s="1" t="s">
        <v>227</v>
      </c>
      <c r="IC166" s="1" t="s">
        <v>433</v>
      </c>
      <c r="ID166" s="1">
        <v>2</v>
      </c>
      <c r="IE166" s="3" t="s">
        <v>65</v>
      </c>
    </row>
    <row r="167" spans="1:239" ht="57">
      <c r="A167" s="66">
        <v>14.05</v>
      </c>
      <c r="B167" s="67" t="s">
        <v>228</v>
      </c>
      <c r="C167" s="39" t="s">
        <v>434</v>
      </c>
      <c r="D167" s="68">
        <v>3</v>
      </c>
      <c r="E167" s="69" t="s">
        <v>65</v>
      </c>
      <c r="F167" s="70">
        <v>774.26</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2323</v>
      </c>
      <c r="BB167" s="60">
        <f t="shared" si="10"/>
        <v>2323</v>
      </c>
      <c r="BC167" s="56" t="str">
        <f t="shared" si="11"/>
        <v>INR  Two Thousand Three Hundred &amp; Twenty Three  Only</v>
      </c>
      <c r="IA167" s="1">
        <v>14.05</v>
      </c>
      <c r="IB167" s="1" t="s">
        <v>228</v>
      </c>
      <c r="IC167" s="1" t="s">
        <v>434</v>
      </c>
      <c r="ID167" s="1">
        <v>3</v>
      </c>
      <c r="IE167" s="3" t="s">
        <v>65</v>
      </c>
    </row>
    <row r="168" spans="1:239" ht="57">
      <c r="A168" s="66">
        <v>14.06</v>
      </c>
      <c r="B168" s="67" t="s">
        <v>229</v>
      </c>
      <c r="C168" s="39" t="s">
        <v>435</v>
      </c>
      <c r="D168" s="68">
        <v>3</v>
      </c>
      <c r="E168" s="69" t="s">
        <v>65</v>
      </c>
      <c r="F168" s="70">
        <v>5360.45</v>
      </c>
      <c r="G168" s="40"/>
      <c r="H168" s="24"/>
      <c r="I168" s="47" t="s">
        <v>38</v>
      </c>
      <c r="J168" s="48">
        <f t="shared" si="8"/>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9"/>
        <v>16081</v>
      </c>
      <c r="BB168" s="60">
        <f t="shared" si="10"/>
        <v>16081</v>
      </c>
      <c r="BC168" s="56" t="str">
        <f t="shared" si="11"/>
        <v>INR  Sixteen Thousand  &amp;Eighty One  Only</v>
      </c>
      <c r="IA168" s="1">
        <v>14.06</v>
      </c>
      <c r="IB168" s="1" t="s">
        <v>229</v>
      </c>
      <c r="IC168" s="1" t="s">
        <v>435</v>
      </c>
      <c r="ID168" s="1">
        <v>3</v>
      </c>
      <c r="IE168" s="3" t="s">
        <v>65</v>
      </c>
    </row>
    <row r="169" spans="1:237" ht="57">
      <c r="A169" s="66">
        <v>14.07</v>
      </c>
      <c r="B169" s="71" t="s">
        <v>230</v>
      </c>
      <c r="C169" s="39" t="s">
        <v>436</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c r="IA169" s="1">
        <v>14.07</v>
      </c>
      <c r="IB169" s="1" t="s">
        <v>230</v>
      </c>
      <c r="IC169" s="1" t="s">
        <v>436</v>
      </c>
    </row>
    <row r="170" spans="1:239" ht="28.5">
      <c r="A170" s="66">
        <v>14.08</v>
      </c>
      <c r="B170" s="71" t="s">
        <v>231</v>
      </c>
      <c r="C170" s="39" t="s">
        <v>437</v>
      </c>
      <c r="D170" s="68">
        <v>3</v>
      </c>
      <c r="E170" s="69" t="s">
        <v>65</v>
      </c>
      <c r="F170" s="70">
        <v>787.9</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9"/>
        <v>2364</v>
      </c>
      <c r="BB170" s="60">
        <f t="shared" si="10"/>
        <v>2364</v>
      </c>
      <c r="BC170" s="56" t="str">
        <f t="shared" si="11"/>
        <v>INR  Two Thousand Three Hundred &amp; Sixty Four  Only</v>
      </c>
      <c r="IA170" s="1">
        <v>14.08</v>
      </c>
      <c r="IB170" s="1" t="s">
        <v>231</v>
      </c>
      <c r="IC170" s="1" t="s">
        <v>437</v>
      </c>
      <c r="ID170" s="1">
        <v>3</v>
      </c>
      <c r="IE170" s="3" t="s">
        <v>65</v>
      </c>
    </row>
    <row r="171" spans="1:239" ht="85.5">
      <c r="A171" s="70">
        <v>14.09</v>
      </c>
      <c r="B171" s="67" t="s">
        <v>109</v>
      </c>
      <c r="C171" s="39" t="s">
        <v>438</v>
      </c>
      <c r="D171" s="68">
        <v>3</v>
      </c>
      <c r="E171" s="69" t="s">
        <v>65</v>
      </c>
      <c r="F171" s="70">
        <v>1124.98</v>
      </c>
      <c r="G171" s="40"/>
      <c r="H171" s="24"/>
      <c r="I171" s="47" t="s">
        <v>38</v>
      </c>
      <c r="J171" s="48">
        <f t="shared" si="8"/>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9"/>
        <v>3375</v>
      </c>
      <c r="BB171" s="60">
        <f t="shared" si="10"/>
        <v>3375</v>
      </c>
      <c r="BC171" s="56" t="str">
        <f t="shared" si="11"/>
        <v>INR  Three Thousand Three Hundred &amp; Seventy Five  Only</v>
      </c>
      <c r="IA171" s="1">
        <v>14.09</v>
      </c>
      <c r="IB171" s="1" t="s">
        <v>109</v>
      </c>
      <c r="IC171" s="1" t="s">
        <v>438</v>
      </c>
      <c r="ID171" s="1">
        <v>3</v>
      </c>
      <c r="IE171" s="3" t="s">
        <v>65</v>
      </c>
    </row>
    <row r="172" spans="1:237" ht="28.5">
      <c r="A172" s="66">
        <v>14.1</v>
      </c>
      <c r="B172" s="67" t="s">
        <v>232</v>
      </c>
      <c r="C172" s="39" t="s">
        <v>439</v>
      </c>
      <c r="D172" s="79"/>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1"/>
      <c r="IA172" s="1">
        <v>14.1</v>
      </c>
      <c r="IB172" s="1" t="s">
        <v>232</v>
      </c>
      <c r="IC172" s="1" t="s">
        <v>439</v>
      </c>
    </row>
    <row r="173" spans="1:237" ht="15.75">
      <c r="A173" s="66">
        <v>14.11</v>
      </c>
      <c r="B173" s="67" t="s">
        <v>233</v>
      </c>
      <c r="C173" s="39" t="s">
        <v>440</v>
      </c>
      <c r="D173" s="79"/>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1"/>
      <c r="IA173" s="1">
        <v>14.11</v>
      </c>
      <c r="IB173" s="1" t="s">
        <v>233</v>
      </c>
      <c r="IC173" s="1" t="s">
        <v>440</v>
      </c>
    </row>
    <row r="174" spans="1:239" ht="28.5">
      <c r="A174" s="70">
        <v>14.12</v>
      </c>
      <c r="B174" s="67" t="s">
        <v>326</v>
      </c>
      <c r="C174" s="39" t="s">
        <v>441</v>
      </c>
      <c r="D174" s="68">
        <v>7.96</v>
      </c>
      <c r="E174" s="69" t="s">
        <v>73</v>
      </c>
      <c r="F174" s="70">
        <v>883.99</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9"/>
        <v>7037</v>
      </c>
      <c r="BB174" s="60">
        <f t="shared" si="10"/>
        <v>7037</v>
      </c>
      <c r="BC174" s="56" t="str">
        <f t="shared" si="11"/>
        <v>INR  Seven Thousand  &amp;Thirty Seven  Only</v>
      </c>
      <c r="IA174" s="1">
        <v>14.12</v>
      </c>
      <c r="IB174" s="1" t="s">
        <v>326</v>
      </c>
      <c r="IC174" s="1" t="s">
        <v>441</v>
      </c>
      <c r="ID174" s="1">
        <v>7.96</v>
      </c>
      <c r="IE174" s="3" t="s">
        <v>73</v>
      </c>
    </row>
    <row r="175" spans="1:237" ht="15.75">
      <c r="A175" s="66">
        <v>14.13</v>
      </c>
      <c r="B175" s="71" t="s">
        <v>234</v>
      </c>
      <c r="C175" s="39" t="s">
        <v>442</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c r="IA175" s="1">
        <v>14.13</v>
      </c>
      <c r="IB175" s="1" t="s">
        <v>234</v>
      </c>
      <c r="IC175" s="1" t="s">
        <v>442</v>
      </c>
    </row>
    <row r="176" spans="1:239" ht="28.5">
      <c r="A176" s="66">
        <v>14.14</v>
      </c>
      <c r="B176" s="71" t="s">
        <v>326</v>
      </c>
      <c r="C176" s="39" t="s">
        <v>443</v>
      </c>
      <c r="D176" s="68">
        <v>1.47</v>
      </c>
      <c r="E176" s="69" t="s">
        <v>73</v>
      </c>
      <c r="F176" s="70">
        <v>809.51</v>
      </c>
      <c r="G176" s="40"/>
      <c r="H176" s="24"/>
      <c r="I176" s="47" t="s">
        <v>38</v>
      </c>
      <c r="J176" s="48">
        <f t="shared" si="8"/>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9"/>
        <v>1190</v>
      </c>
      <c r="BB176" s="60">
        <f t="shared" si="10"/>
        <v>1190</v>
      </c>
      <c r="BC176" s="56" t="str">
        <f t="shared" si="11"/>
        <v>INR  One Thousand One Hundred &amp; Ninety  Only</v>
      </c>
      <c r="IA176" s="1">
        <v>14.14</v>
      </c>
      <c r="IB176" s="1" t="s">
        <v>326</v>
      </c>
      <c r="IC176" s="1" t="s">
        <v>443</v>
      </c>
      <c r="ID176" s="1">
        <v>1.47</v>
      </c>
      <c r="IE176" s="3" t="s">
        <v>73</v>
      </c>
    </row>
    <row r="177" spans="1:237" ht="57">
      <c r="A177" s="70">
        <v>14.15</v>
      </c>
      <c r="B177" s="67" t="s">
        <v>327</v>
      </c>
      <c r="C177" s="39" t="s">
        <v>444</v>
      </c>
      <c r="D177" s="79"/>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1"/>
      <c r="IA177" s="1">
        <v>14.15</v>
      </c>
      <c r="IB177" s="1" t="s">
        <v>327</v>
      </c>
      <c r="IC177" s="1" t="s">
        <v>444</v>
      </c>
    </row>
    <row r="178" spans="1:237" ht="15.75">
      <c r="A178" s="66">
        <v>14.16</v>
      </c>
      <c r="B178" s="67" t="s">
        <v>233</v>
      </c>
      <c r="C178" s="39" t="s">
        <v>445</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1">
        <v>14.16</v>
      </c>
      <c r="IB178" s="1" t="s">
        <v>233</v>
      </c>
      <c r="IC178" s="1" t="s">
        <v>445</v>
      </c>
    </row>
    <row r="179" spans="1:239" ht="15.75">
      <c r="A179" s="66">
        <v>14.17</v>
      </c>
      <c r="B179" s="67" t="s">
        <v>328</v>
      </c>
      <c r="C179" s="39" t="s">
        <v>446</v>
      </c>
      <c r="D179" s="68">
        <v>1</v>
      </c>
      <c r="E179" s="69" t="s">
        <v>65</v>
      </c>
      <c r="F179" s="70">
        <v>404.77</v>
      </c>
      <c r="G179" s="40"/>
      <c r="H179" s="24"/>
      <c r="I179" s="47" t="s">
        <v>38</v>
      </c>
      <c r="J179" s="48">
        <f t="shared" si="8"/>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9"/>
        <v>405</v>
      </c>
      <c r="BB179" s="60">
        <f t="shared" si="10"/>
        <v>405</v>
      </c>
      <c r="BC179" s="56" t="str">
        <f t="shared" si="11"/>
        <v>INR  Four Hundred &amp; Five  Only</v>
      </c>
      <c r="IA179" s="1">
        <v>14.17</v>
      </c>
      <c r="IB179" s="1" t="s">
        <v>328</v>
      </c>
      <c r="IC179" s="1" t="s">
        <v>446</v>
      </c>
      <c r="ID179" s="1">
        <v>1</v>
      </c>
      <c r="IE179" s="3" t="s">
        <v>65</v>
      </c>
    </row>
    <row r="180" spans="1:237" ht="28.5">
      <c r="A180" s="70">
        <v>14.18</v>
      </c>
      <c r="B180" s="67" t="s">
        <v>235</v>
      </c>
      <c r="C180" s="39" t="s">
        <v>447</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1">
        <v>14.18</v>
      </c>
      <c r="IB180" s="1" t="s">
        <v>235</v>
      </c>
      <c r="IC180" s="1" t="s">
        <v>447</v>
      </c>
    </row>
    <row r="181" spans="1:237" ht="15.75">
      <c r="A181" s="66">
        <v>14.19</v>
      </c>
      <c r="B181" s="71" t="s">
        <v>233</v>
      </c>
      <c r="C181" s="39" t="s">
        <v>448</v>
      </c>
      <c r="D181" s="79"/>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1"/>
      <c r="IA181" s="1">
        <v>14.19</v>
      </c>
      <c r="IB181" s="1" t="s">
        <v>233</v>
      </c>
      <c r="IC181" s="1" t="s">
        <v>448</v>
      </c>
    </row>
    <row r="182" spans="1:239" ht="28.5">
      <c r="A182" s="66">
        <v>14.2</v>
      </c>
      <c r="B182" s="71" t="s">
        <v>328</v>
      </c>
      <c r="C182" s="39" t="s">
        <v>449</v>
      </c>
      <c r="D182" s="68">
        <v>1</v>
      </c>
      <c r="E182" s="69" t="s">
        <v>65</v>
      </c>
      <c r="F182" s="70">
        <v>334.37</v>
      </c>
      <c r="G182" s="40"/>
      <c r="H182" s="24"/>
      <c r="I182" s="47" t="s">
        <v>38</v>
      </c>
      <c r="J182" s="48">
        <f t="shared" si="8"/>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9"/>
        <v>334</v>
      </c>
      <c r="BB182" s="60">
        <f t="shared" si="10"/>
        <v>334</v>
      </c>
      <c r="BC182" s="56" t="str">
        <f t="shared" si="11"/>
        <v>INR  Three Hundred &amp; Thirty Four  Only</v>
      </c>
      <c r="IA182" s="1">
        <v>14.2</v>
      </c>
      <c r="IB182" s="1" t="s">
        <v>328</v>
      </c>
      <c r="IC182" s="1" t="s">
        <v>449</v>
      </c>
      <c r="ID182" s="1">
        <v>1</v>
      </c>
      <c r="IE182" s="3" t="s">
        <v>65</v>
      </c>
    </row>
    <row r="183" spans="1:237" ht="15.75">
      <c r="A183" s="70">
        <v>14.21</v>
      </c>
      <c r="B183" s="67" t="s">
        <v>236</v>
      </c>
      <c r="C183" s="39" t="s">
        <v>450</v>
      </c>
      <c r="D183" s="79"/>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1"/>
      <c r="IA183" s="1">
        <v>14.21</v>
      </c>
      <c r="IB183" s="1" t="s">
        <v>236</v>
      </c>
      <c r="IC183" s="1" t="s">
        <v>450</v>
      </c>
    </row>
    <row r="184" spans="1:237" ht="15.75">
      <c r="A184" s="66">
        <v>14.22</v>
      </c>
      <c r="B184" s="67" t="s">
        <v>207</v>
      </c>
      <c r="C184" s="39" t="s">
        <v>451</v>
      </c>
      <c r="D184" s="79"/>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1"/>
      <c r="IA184" s="1">
        <v>14.22</v>
      </c>
      <c r="IB184" s="1" t="s">
        <v>207</v>
      </c>
      <c r="IC184" s="1" t="s">
        <v>451</v>
      </c>
    </row>
    <row r="185" spans="1:239" ht="28.5">
      <c r="A185" s="66">
        <v>14.23</v>
      </c>
      <c r="B185" s="67" t="s">
        <v>328</v>
      </c>
      <c r="C185" s="39" t="s">
        <v>452</v>
      </c>
      <c r="D185" s="68">
        <v>1</v>
      </c>
      <c r="E185" s="69" t="s">
        <v>65</v>
      </c>
      <c r="F185" s="70">
        <v>320.29</v>
      </c>
      <c r="G185" s="40"/>
      <c r="H185" s="24"/>
      <c r="I185" s="47" t="s">
        <v>38</v>
      </c>
      <c r="J185" s="48">
        <f t="shared" si="8"/>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9"/>
        <v>320</v>
      </c>
      <c r="BB185" s="60">
        <f t="shared" si="10"/>
        <v>320</v>
      </c>
      <c r="BC185" s="56" t="str">
        <f t="shared" si="11"/>
        <v>INR  Three Hundred &amp; Twenty  Only</v>
      </c>
      <c r="IA185" s="1">
        <v>14.23</v>
      </c>
      <c r="IB185" s="1" t="s">
        <v>328</v>
      </c>
      <c r="IC185" s="1" t="s">
        <v>452</v>
      </c>
      <c r="ID185" s="1">
        <v>1</v>
      </c>
      <c r="IE185" s="3" t="s">
        <v>65</v>
      </c>
    </row>
    <row r="186" spans="1:237" ht="15.75">
      <c r="A186" s="70">
        <v>14.24</v>
      </c>
      <c r="B186" s="67" t="s">
        <v>238</v>
      </c>
      <c r="C186" s="39" t="s">
        <v>453</v>
      </c>
      <c r="D186" s="79"/>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1"/>
      <c r="IA186" s="1">
        <v>14.24</v>
      </c>
      <c r="IB186" s="1" t="s">
        <v>238</v>
      </c>
      <c r="IC186" s="1" t="s">
        <v>453</v>
      </c>
    </row>
    <row r="187" spans="1:239" ht="28.5">
      <c r="A187" s="66">
        <v>14.25</v>
      </c>
      <c r="B187" s="71" t="s">
        <v>328</v>
      </c>
      <c r="C187" s="39" t="s">
        <v>454</v>
      </c>
      <c r="D187" s="68">
        <v>1</v>
      </c>
      <c r="E187" s="69" t="s">
        <v>65</v>
      </c>
      <c r="F187" s="70">
        <v>232.96</v>
      </c>
      <c r="G187" s="40"/>
      <c r="H187" s="24"/>
      <c r="I187" s="47" t="s">
        <v>38</v>
      </c>
      <c r="J187" s="48">
        <f t="shared" si="8"/>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9"/>
        <v>233</v>
      </c>
      <c r="BB187" s="60">
        <f t="shared" si="10"/>
        <v>233</v>
      </c>
      <c r="BC187" s="56" t="str">
        <f t="shared" si="11"/>
        <v>INR  Two Hundred &amp; Thirty Three  Only</v>
      </c>
      <c r="IA187" s="1">
        <v>14.25</v>
      </c>
      <c r="IB187" s="1" t="s">
        <v>328</v>
      </c>
      <c r="IC187" s="1" t="s">
        <v>454</v>
      </c>
      <c r="ID187" s="1">
        <v>1</v>
      </c>
      <c r="IE187" s="3" t="s">
        <v>65</v>
      </c>
    </row>
    <row r="188" spans="1:237" ht="42.75">
      <c r="A188" s="66">
        <v>14.26</v>
      </c>
      <c r="B188" s="71" t="s">
        <v>237</v>
      </c>
      <c r="C188" s="39" t="s">
        <v>455</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c r="IA188" s="1">
        <v>14.26</v>
      </c>
      <c r="IB188" s="1" t="s">
        <v>237</v>
      </c>
      <c r="IC188" s="1" t="s">
        <v>455</v>
      </c>
    </row>
    <row r="189" spans="1:239" ht="28.5">
      <c r="A189" s="70">
        <v>14.27</v>
      </c>
      <c r="B189" s="67" t="s">
        <v>207</v>
      </c>
      <c r="C189" s="39" t="s">
        <v>456</v>
      </c>
      <c r="D189" s="68">
        <v>5</v>
      </c>
      <c r="E189" s="69" t="s">
        <v>65</v>
      </c>
      <c r="F189" s="70">
        <v>422.13</v>
      </c>
      <c r="G189" s="40"/>
      <c r="H189" s="24"/>
      <c r="I189" s="47" t="s">
        <v>38</v>
      </c>
      <c r="J189" s="48">
        <f t="shared" si="8"/>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9"/>
        <v>2111</v>
      </c>
      <c r="BB189" s="60">
        <f t="shared" si="10"/>
        <v>2111</v>
      </c>
      <c r="BC189" s="56" t="str">
        <f t="shared" si="11"/>
        <v>INR  Two Thousand One Hundred &amp; Eleven  Only</v>
      </c>
      <c r="IA189" s="1">
        <v>14.27</v>
      </c>
      <c r="IB189" s="1" t="s">
        <v>207</v>
      </c>
      <c r="IC189" s="1" t="s">
        <v>456</v>
      </c>
      <c r="ID189" s="1">
        <v>5</v>
      </c>
      <c r="IE189" s="3" t="s">
        <v>65</v>
      </c>
    </row>
    <row r="190" spans="1:239" ht="28.5">
      <c r="A190" s="66">
        <v>14.28</v>
      </c>
      <c r="B190" s="67" t="s">
        <v>238</v>
      </c>
      <c r="C190" s="39" t="s">
        <v>457</v>
      </c>
      <c r="D190" s="68">
        <v>2</v>
      </c>
      <c r="E190" s="69" t="s">
        <v>65</v>
      </c>
      <c r="F190" s="70">
        <v>357.65</v>
      </c>
      <c r="G190" s="40"/>
      <c r="H190" s="24"/>
      <c r="I190" s="47" t="s">
        <v>38</v>
      </c>
      <c r="J190" s="48">
        <f aca="true" t="shared" si="12" ref="J190:J221">IF(I190="Less(-)",-1,1)</f>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aca="true" t="shared" si="13" ref="BA190:BA221">ROUND(total_amount_ba($B$2,$D$2,D190,F190,J190,K190,M190),0)</f>
        <v>715</v>
      </c>
      <c r="BB190" s="60">
        <f aca="true" t="shared" si="14" ref="BB190:BB221">BA190+SUM(N190:AZ190)</f>
        <v>715</v>
      </c>
      <c r="BC190" s="56" t="str">
        <f aca="true" t="shared" si="15" ref="BC190:BC221">SpellNumber(L190,BB190)</f>
        <v>INR  Seven Hundred &amp; Fifteen  Only</v>
      </c>
      <c r="IA190" s="1">
        <v>14.28</v>
      </c>
      <c r="IB190" s="1" t="s">
        <v>238</v>
      </c>
      <c r="IC190" s="1" t="s">
        <v>457</v>
      </c>
      <c r="ID190" s="1">
        <v>2</v>
      </c>
      <c r="IE190" s="3" t="s">
        <v>65</v>
      </c>
    </row>
    <row r="191" spans="1:237" ht="85.5">
      <c r="A191" s="66">
        <v>14.29</v>
      </c>
      <c r="B191" s="67" t="s">
        <v>239</v>
      </c>
      <c r="C191" s="39" t="s">
        <v>458</v>
      </c>
      <c r="D191" s="79"/>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1"/>
      <c r="IA191" s="1">
        <v>14.29</v>
      </c>
      <c r="IB191" s="1" t="s">
        <v>239</v>
      </c>
      <c r="IC191" s="1" t="s">
        <v>458</v>
      </c>
    </row>
    <row r="192" spans="1:237" ht="15.75">
      <c r="A192" s="70">
        <v>14.3</v>
      </c>
      <c r="B192" s="67" t="s">
        <v>240</v>
      </c>
      <c r="C192" s="39" t="s">
        <v>459</v>
      </c>
      <c r="D192" s="79"/>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1"/>
      <c r="IA192" s="1">
        <v>14.3</v>
      </c>
      <c r="IB192" s="1" t="s">
        <v>240</v>
      </c>
      <c r="IC192" s="1" t="s">
        <v>459</v>
      </c>
    </row>
    <row r="193" spans="1:239" ht="28.5">
      <c r="A193" s="66">
        <v>14.31</v>
      </c>
      <c r="B193" s="71" t="s">
        <v>329</v>
      </c>
      <c r="C193" s="39" t="s">
        <v>460</v>
      </c>
      <c r="D193" s="68">
        <v>1</v>
      </c>
      <c r="E193" s="69" t="s">
        <v>65</v>
      </c>
      <c r="F193" s="70">
        <v>1116.22</v>
      </c>
      <c r="G193" s="40"/>
      <c r="H193" s="24"/>
      <c r="I193" s="47" t="s">
        <v>38</v>
      </c>
      <c r="J193" s="48">
        <f t="shared" si="12"/>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3"/>
        <v>1116</v>
      </c>
      <c r="BB193" s="60">
        <f t="shared" si="14"/>
        <v>1116</v>
      </c>
      <c r="BC193" s="56" t="str">
        <f t="shared" si="15"/>
        <v>INR  One Thousand One Hundred &amp; Sixteen  Only</v>
      </c>
      <c r="IA193" s="1">
        <v>14.31</v>
      </c>
      <c r="IB193" s="1" t="s">
        <v>329</v>
      </c>
      <c r="IC193" s="1" t="s">
        <v>460</v>
      </c>
      <c r="ID193" s="1">
        <v>1</v>
      </c>
      <c r="IE193" s="3" t="s">
        <v>65</v>
      </c>
    </row>
    <row r="194" spans="1:237" ht="15.75">
      <c r="A194" s="66">
        <v>14.32</v>
      </c>
      <c r="B194" s="71" t="s">
        <v>241</v>
      </c>
      <c r="C194" s="39" t="s">
        <v>461</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c r="IA194" s="1">
        <v>14.32</v>
      </c>
      <c r="IB194" s="1" t="s">
        <v>241</v>
      </c>
      <c r="IC194" s="1" t="s">
        <v>461</v>
      </c>
    </row>
    <row r="195" spans="1:239" ht="28.5">
      <c r="A195" s="70">
        <v>14.33</v>
      </c>
      <c r="B195" s="67" t="s">
        <v>330</v>
      </c>
      <c r="C195" s="39" t="s">
        <v>462</v>
      </c>
      <c r="D195" s="68">
        <v>2</v>
      </c>
      <c r="E195" s="69" t="s">
        <v>65</v>
      </c>
      <c r="F195" s="70">
        <v>1054.05</v>
      </c>
      <c r="G195" s="40"/>
      <c r="H195" s="24"/>
      <c r="I195" s="47" t="s">
        <v>38</v>
      </c>
      <c r="J195" s="48">
        <f t="shared" si="12"/>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13"/>
        <v>2108</v>
      </c>
      <c r="BB195" s="60">
        <f t="shared" si="14"/>
        <v>2108</v>
      </c>
      <c r="BC195" s="56" t="str">
        <f t="shared" si="15"/>
        <v>INR  Two Thousand One Hundred &amp; Eight  Only</v>
      </c>
      <c r="IA195" s="1">
        <v>14.33</v>
      </c>
      <c r="IB195" s="1" t="s">
        <v>330</v>
      </c>
      <c r="IC195" s="1" t="s">
        <v>462</v>
      </c>
      <c r="ID195" s="1">
        <v>2</v>
      </c>
      <c r="IE195" s="3" t="s">
        <v>65</v>
      </c>
    </row>
    <row r="196" spans="1:237" ht="15.75">
      <c r="A196" s="66">
        <v>15</v>
      </c>
      <c r="B196" s="67" t="s">
        <v>110</v>
      </c>
      <c r="C196" s="39" t="s">
        <v>463</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1">
        <v>15</v>
      </c>
      <c r="IB196" s="1" t="s">
        <v>110</v>
      </c>
      <c r="IC196" s="1" t="s">
        <v>463</v>
      </c>
    </row>
    <row r="197" spans="1:237" ht="71.25">
      <c r="A197" s="66">
        <v>15.01</v>
      </c>
      <c r="B197" s="67" t="s">
        <v>111</v>
      </c>
      <c r="C197" s="39" t="s">
        <v>464</v>
      </c>
      <c r="D197" s="79"/>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1"/>
      <c r="IA197" s="1">
        <v>15.01</v>
      </c>
      <c r="IB197" s="1" t="s">
        <v>111</v>
      </c>
      <c r="IC197" s="1" t="s">
        <v>464</v>
      </c>
    </row>
    <row r="198" spans="1:239" ht="28.5">
      <c r="A198" s="70">
        <v>15.02</v>
      </c>
      <c r="B198" s="67" t="s">
        <v>112</v>
      </c>
      <c r="C198" s="39" t="s">
        <v>465</v>
      </c>
      <c r="D198" s="68">
        <v>11.23</v>
      </c>
      <c r="E198" s="69" t="s">
        <v>73</v>
      </c>
      <c r="F198" s="70">
        <v>249.8</v>
      </c>
      <c r="G198" s="40"/>
      <c r="H198" s="24"/>
      <c r="I198" s="47" t="s">
        <v>38</v>
      </c>
      <c r="J198" s="48">
        <f t="shared" si="12"/>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13"/>
        <v>2805</v>
      </c>
      <c r="BB198" s="60">
        <f t="shared" si="14"/>
        <v>2805</v>
      </c>
      <c r="BC198" s="56" t="str">
        <f t="shared" si="15"/>
        <v>INR  Two Thousand Eight Hundred &amp; Five  Only</v>
      </c>
      <c r="IA198" s="1">
        <v>15.02</v>
      </c>
      <c r="IB198" s="1" t="s">
        <v>112</v>
      </c>
      <c r="IC198" s="1" t="s">
        <v>465</v>
      </c>
      <c r="ID198" s="1">
        <v>11.23</v>
      </c>
      <c r="IE198" s="3" t="s">
        <v>73</v>
      </c>
    </row>
    <row r="199" spans="1:239" ht="28.5">
      <c r="A199" s="66">
        <v>15.03</v>
      </c>
      <c r="B199" s="71" t="s">
        <v>113</v>
      </c>
      <c r="C199" s="39" t="s">
        <v>466</v>
      </c>
      <c r="D199" s="68">
        <v>53.84</v>
      </c>
      <c r="E199" s="69" t="s">
        <v>73</v>
      </c>
      <c r="F199" s="70">
        <v>301.7</v>
      </c>
      <c r="G199" s="40"/>
      <c r="H199" s="24"/>
      <c r="I199" s="47" t="s">
        <v>38</v>
      </c>
      <c r="J199" s="48">
        <f t="shared" si="12"/>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13"/>
        <v>16244</v>
      </c>
      <c r="BB199" s="60">
        <f t="shared" si="14"/>
        <v>16244</v>
      </c>
      <c r="BC199" s="56" t="str">
        <f t="shared" si="15"/>
        <v>INR  Sixteen Thousand Two Hundred &amp; Forty Four  Only</v>
      </c>
      <c r="IA199" s="1">
        <v>15.03</v>
      </c>
      <c r="IB199" s="1" t="s">
        <v>113</v>
      </c>
      <c r="IC199" s="1" t="s">
        <v>466</v>
      </c>
      <c r="ID199" s="1">
        <v>53.84</v>
      </c>
      <c r="IE199" s="3" t="s">
        <v>73</v>
      </c>
    </row>
    <row r="200" spans="1:237" ht="99.75">
      <c r="A200" s="66">
        <v>15.04</v>
      </c>
      <c r="B200" s="71" t="s">
        <v>242</v>
      </c>
      <c r="C200" s="39" t="s">
        <v>467</v>
      </c>
      <c r="D200" s="79"/>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1"/>
      <c r="IA200" s="1">
        <v>15.04</v>
      </c>
      <c r="IB200" s="1" t="s">
        <v>242</v>
      </c>
      <c r="IC200" s="1" t="s">
        <v>467</v>
      </c>
    </row>
    <row r="201" spans="1:239" ht="28.5">
      <c r="A201" s="70">
        <v>15.05</v>
      </c>
      <c r="B201" s="67" t="s">
        <v>112</v>
      </c>
      <c r="C201" s="39" t="s">
        <v>468</v>
      </c>
      <c r="D201" s="68">
        <v>6.4</v>
      </c>
      <c r="E201" s="69" t="s">
        <v>73</v>
      </c>
      <c r="F201" s="70">
        <v>392.45</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13"/>
        <v>2512</v>
      </c>
      <c r="BB201" s="60">
        <f t="shared" si="14"/>
        <v>2512</v>
      </c>
      <c r="BC201" s="56" t="str">
        <f t="shared" si="15"/>
        <v>INR  Two Thousand Five Hundred &amp; Twelve  Only</v>
      </c>
      <c r="IA201" s="1">
        <v>15.05</v>
      </c>
      <c r="IB201" s="1" t="s">
        <v>112</v>
      </c>
      <c r="IC201" s="1" t="s">
        <v>468</v>
      </c>
      <c r="ID201" s="1">
        <v>6.4</v>
      </c>
      <c r="IE201" s="3" t="s">
        <v>73</v>
      </c>
    </row>
    <row r="202" spans="1:237" ht="57">
      <c r="A202" s="66">
        <v>15.06</v>
      </c>
      <c r="B202" s="67" t="s">
        <v>243</v>
      </c>
      <c r="C202" s="39" t="s">
        <v>469</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c r="IA202" s="1">
        <v>15.06</v>
      </c>
      <c r="IB202" s="1" t="s">
        <v>243</v>
      </c>
      <c r="IC202" s="1" t="s">
        <v>469</v>
      </c>
    </row>
    <row r="203" spans="1:239" ht="28.5">
      <c r="A203" s="66">
        <v>15.07</v>
      </c>
      <c r="B203" s="67" t="s">
        <v>112</v>
      </c>
      <c r="C203" s="39" t="s">
        <v>470</v>
      </c>
      <c r="D203" s="68">
        <v>12.7</v>
      </c>
      <c r="E203" s="69" t="s">
        <v>73</v>
      </c>
      <c r="F203" s="70">
        <v>214.07</v>
      </c>
      <c r="G203" s="40"/>
      <c r="H203" s="24"/>
      <c r="I203" s="47" t="s">
        <v>38</v>
      </c>
      <c r="J203" s="48">
        <f t="shared" si="12"/>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13"/>
        <v>2719</v>
      </c>
      <c r="BB203" s="60">
        <f t="shared" si="14"/>
        <v>2719</v>
      </c>
      <c r="BC203" s="56" t="str">
        <f t="shared" si="15"/>
        <v>INR  Two Thousand Seven Hundred &amp; Nineteen  Only</v>
      </c>
      <c r="IA203" s="1">
        <v>15.07</v>
      </c>
      <c r="IB203" s="1" t="s">
        <v>112</v>
      </c>
      <c r="IC203" s="1" t="s">
        <v>470</v>
      </c>
      <c r="ID203" s="1">
        <v>12.7</v>
      </c>
      <c r="IE203" s="3" t="s">
        <v>73</v>
      </c>
    </row>
    <row r="204" spans="1:239" ht="28.5">
      <c r="A204" s="70">
        <v>15.08</v>
      </c>
      <c r="B204" s="67" t="s">
        <v>113</v>
      </c>
      <c r="C204" s="39" t="s">
        <v>471</v>
      </c>
      <c r="D204" s="68">
        <v>52.32</v>
      </c>
      <c r="E204" s="69" t="s">
        <v>73</v>
      </c>
      <c r="F204" s="70">
        <v>248.83</v>
      </c>
      <c r="G204" s="40"/>
      <c r="H204" s="24"/>
      <c r="I204" s="47" t="s">
        <v>38</v>
      </c>
      <c r="J204" s="48">
        <f t="shared" si="12"/>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 t="shared" si="13"/>
        <v>13019</v>
      </c>
      <c r="BB204" s="60">
        <f t="shared" si="14"/>
        <v>13019</v>
      </c>
      <c r="BC204" s="56" t="str">
        <f t="shared" si="15"/>
        <v>INR  Thirteen Thousand  &amp;Nineteen  Only</v>
      </c>
      <c r="IA204" s="1">
        <v>15.08</v>
      </c>
      <c r="IB204" s="1" t="s">
        <v>113</v>
      </c>
      <c r="IC204" s="1" t="s">
        <v>471</v>
      </c>
      <c r="ID204" s="1">
        <v>52.32</v>
      </c>
      <c r="IE204" s="3" t="s">
        <v>73</v>
      </c>
    </row>
    <row r="205" spans="1:239" ht="28.5">
      <c r="A205" s="66">
        <v>15.09</v>
      </c>
      <c r="B205" s="71" t="s">
        <v>331</v>
      </c>
      <c r="C205" s="39" t="s">
        <v>472</v>
      </c>
      <c r="D205" s="68">
        <v>14.5</v>
      </c>
      <c r="E205" s="69" t="s">
        <v>73</v>
      </c>
      <c r="F205" s="70">
        <v>319.64</v>
      </c>
      <c r="G205" s="40"/>
      <c r="H205" s="24"/>
      <c r="I205" s="47" t="s">
        <v>38</v>
      </c>
      <c r="J205" s="48">
        <f t="shared" si="12"/>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 t="shared" si="13"/>
        <v>4635</v>
      </c>
      <c r="BB205" s="60">
        <f t="shared" si="14"/>
        <v>4635</v>
      </c>
      <c r="BC205" s="56" t="str">
        <f t="shared" si="15"/>
        <v>INR  Four Thousand Six Hundred &amp; Thirty Five  Only</v>
      </c>
      <c r="IA205" s="1">
        <v>15.09</v>
      </c>
      <c r="IB205" s="1" t="s">
        <v>331</v>
      </c>
      <c r="IC205" s="1" t="s">
        <v>472</v>
      </c>
      <c r="ID205" s="1">
        <v>14.5</v>
      </c>
      <c r="IE205" s="3" t="s">
        <v>73</v>
      </c>
    </row>
    <row r="206" spans="1:239" ht="28.5">
      <c r="A206" s="66">
        <v>15.1</v>
      </c>
      <c r="B206" s="71" t="s">
        <v>244</v>
      </c>
      <c r="C206" s="39" t="s">
        <v>473</v>
      </c>
      <c r="D206" s="68">
        <v>2.5</v>
      </c>
      <c r="E206" s="69" t="s">
        <v>73</v>
      </c>
      <c r="F206" s="70">
        <v>372.38</v>
      </c>
      <c r="G206" s="40"/>
      <c r="H206" s="24"/>
      <c r="I206" s="47" t="s">
        <v>38</v>
      </c>
      <c r="J206" s="48">
        <f t="shared" si="12"/>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 t="shared" si="13"/>
        <v>931</v>
      </c>
      <c r="BB206" s="60">
        <f t="shared" si="14"/>
        <v>931</v>
      </c>
      <c r="BC206" s="56" t="str">
        <f t="shared" si="15"/>
        <v>INR  Nine Hundred &amp; Thirty One  Only</v>
      </c>
      <c r="IA206" s="1">
        <v>15.1</v>
      </c>
      <c r="IB206" s="1" t="s">
        <v>244</v>
      </c>
      <c r="IC206" s="1" t="s">
        <v>473</v>
      </c>
      <c r="ID206" s="1">
        <v>2.5</v>
      </c>
      <c r="IE206" s="3" t="s">
        <v>73</v>
      </c>
    </row>
    <row r="207" spans="1:237" ht="42.75">
      <c r="A207" s="70">
        <v>15.11</v>
      </c>
      <c r="B207" s="67" t="s">
        <v>114</v>
      </c>
      <c r="C207" s="39" t="s">
        <v>474</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c r="IA207" s="1">
        <v>15.11</v>
      </c>
      <c r="IB207" s="1" t="s">
        <v>114</v>
      </c>
      <c r="IC207" s="1" t="s">
        <v>474</v>
      </c>
    </row>
    <row r="208" spans="1:239" ht="28.5">
      <c r="A208" s="66">
        <v>15.12</v>
      </c>
      <c r="B208" s="67" t="s">
        <v>332</v>
      </c>
      <c r="C208" s="39" t="s">
        <v>475</v>
      </c>
      <c r="D208" s="68">
        <v>1</v>
      </c>
      <c r="E208" s="69" t="s">
        <v>65</v>
      </c>
      <c r="F208" s="70">
        <v>435.9</v>
      </c>
      <c r="G208" s="40"/>
      <c r="H208" s="24"/>
      <c r="I208" s="47" t="s">
        <v>38</v>
      </c>
      <c r="J208" s="48">
        <f t="shared" si="12"/>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 t="shared" si="13"/>
        <v>436</v>
      </c>
      <c r="BB208" s="60">
        <f t="shared" si="14"/>
        <v>436</v>
      </c>
      <c r="BC208" s="56" t="str">
        <f t="shared" si="15"/>
        <v>INR  Four Hundred &amp; Thirty Six  Only</v>
      </c>
      <c r="IA208" s="1">
        <v>15.12</v>
      </c>
      <c r="IB208" s="1" t="s">
        <v>332</v>
      </c>
      <c r="IC208" s="1" t="s">
        <v>475</v>
      </c>
      <c r="ID208" s="1">
        <v>1</v>
      </c>
      <c r="IE208" s="3" t="s">
        <v>65</v>
      </c>
    </row>
    <row r="209" spans="1:239" ht="28.5">
      <c r="A209" s="66">
        <v>15.13</v>
      </c>
      <c r="B209" s="67" t="s">
        <v>115</v>
      </c>
      <c r="C209" s="39" t="s">
        <v>476</v>
      </c>
      <c r="D209" s="68">
        <v>6</v>
      </c>
      <c r="E209" s="69" t="s">
        <v>65</v>
      </c>
      <c r="F209" s="70">
        <v>403.5</v>
      </c>
      <c r="G209" s="40"/>
      <c r="H209" s="24"/>
      <c r="I209" s="47" t="s">
        <v>38</v>
      </c>
      <c r="J209" s="48">
        <f t="shared" si="12"/>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 t="shared" si="13"/>
        <v>2421</v>
      </c>
      <c r="BB209" s="60">
        <f t="shared" si="14"/>
        <v>2421</v>
      </c>
      <c r="BC209" s="56" t="str">
        <f t="shared" si="15"/>
        <v>INR  Two Thousand Four Hundred &amp; Twenty One  Only</v>
      </c>
      <c r="IA209" s="1">
        <v>15.13</v>
      </c>
      <c r="IB209" s="1" t="s">
        <v>115</v>
      </c>
      <c r="IC209" s="1" t="s">
        <v>476</v>
      </c>
      <c r="ID209" s="1">
        <v>6</v>
      </c>
      <c r="IE209" s="3" t="s">
        <v>65</v>
      </c>
    </row>
    <row r="210" spans="1:237" ht="57">
      <c r="A210" s="70">
        <v>15.14</v>
      </c>
      <c r="B210" s="67" t="s">
        <v>333</v>
      </c>
      <c r="C210" s="39" t="s">
        <v>477</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c r="IA210" s="1">
        <v>15.14</v>
      </c>
      <c r="IB210" s="1" t="s">
        <v>333</v>
      </c>
      <c r="IC210" s="1" t="s">
        <v>477</v>
      </c>
    </row>
    <row r="211" spans="1:239" ht="28.5">
      <c r="A211" s="66">
        <v>15.15</v>
      </c>
      <c r="B211" s="71" t="s">
        <v>115</v>
      </c>
      <c r="C211" s="39" t="s">
        <v>478</v>
      </c>
      <c r="D211" s="68">
        <v>1</v>
      </c>
      <c r="E211" s="69" t="s">
        <v>65</v>
      </c>
      <c r="F211" s="70">
        <v>338.79</v>
      </c>
      <c r="G211" s="40"/>
      <c r="H211" s="24"/>
      <c r="I211" s="47" t="s">
        <v>38</v>
      </c>
      <c r="J211" s="48">
        <f t="shared" si="12"/>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 t="shared" si="13"/>
        <v>339</v>
      </c>
      <c r="BB211" s="60">
        <f t="shared" si="14"/>
        <v>339</v>
      </c>
      <c r="BC211" s="56" t="str">
        <f t="shared" si="15"/>
        <v>INR  Three Hundred &amp; Thirty Nine  Only</v>
      </c>
      <c r="IA211" s="1">
        <v>15.15</v>
      </c>
      <c r="IB211" s="1" t="s">
        <v>115</v>
      </c>
      <c r="IC211" s="1" t="s">
        <v>478</v>
      </c>
      <c r="ID211" s="1">
        <v>1</v>
      </c>
      <c r="IE211" s="3" t="s">
        <v>65</v>
      </c>
    </row>
    <row r="212" spans="1:237" ht="42.75">
      <c r="A212" s="66">
        <v>15.16</v>
      </c>
      <c r="B212" s="71" t="s">
        <v>245</v>
      </c>
      <c r="C212" s="39" t="s">
        <v>479</v>
      </c>
      <c r="D212" s="79"/>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1"/>
      <c r="IA212" s="1">
        <v>15.16</v>
      </c>
      <c r="IB212" s="1" t="s">
        <v>245</v>
      </c>
      <c r="IC212" s="1" t="s">
        <v>479</v>
      </c>
    </row>
    <row r="213" spans="1:237" ht="15.75">
      <c r="A213" s="70">
        <v>15.17</v>
      </c>
      <c r="B213" s="67" t="s">
        <v>246</v>
      </c>
      <c r="C213" s="39" t="s">
        <v>480</v>
      </c>
      <c r="D213" s="79"/>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1"/>
      <c r="IA213" s="1">
        <v>15.17</v>
      </c>
      <c r="IB213" s="1" t="s">
        <v>246</v>
      </c>
      <c r="IC213" s="1" t="s">
        <v>480</v>
      </c>
    </row>
    <row r="214" spans="1:239" ht="28.5">
      <c r="A214" s="66">
        <v>15.18</v>
      </c>
      <c r="B214" s="67" t="s">
        <v>116</v>
      </c>
      <c r="C214" s="39" t="s">
        <v>481</v>
      </c>
      <c r="D214" s="68">
        <v>12</v>
      </c>
      <c r="E214" s="69" t="s">
        <v>65</v>
      </c>
      <c r="F214" s="70">
        <v>72.77</v>
      </c>
      <c r="G214" s="40"/>
      <c r="H214" s="24"/>
      <c r="I214" s="47" t="s">
        <v>38</v>
      </c>
      <c r="J214" s="48">
        <f t="shared" si="12"/>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 t="shared" si="13"/>
        <v>873</v>
      </c>
      <c r="BB214" s="60">
        <f t="shared" si="14"/>
        <v>873</v>
      </c>
      <c r="BC214" s="56" t="str">
        <f t="shared" si="15"/>
        <v>INR  Eight Hundred &amp; Seventy Three  Only</v>
      </c>
      <c r="IA214" s="1">
        <v>15.18</v>
      </c>
      <c r="IB214" s="1" t="s">
        <v>116</v>
      </c>
      <c r="IC214" s="1" t="s">
        <v>481</v>
      </c>
      <c r="ID214" s="1">
        <v>12</v>
      </c>
      <c r="IE214" s="3" t="s">
        <v>65</v>
      </c>
    </row>
    <row r="215" spans="1:237" ht="216.75" customHeight="1">
      <c r="A215" s="66">
        <v>15.19</v>
      </c>
      <c r="B215" s="67" t="s">
        <v>334</v>
      </c>
      <c r="C215" s="39" t="s">
        <v>482</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15.19</v>
      </c>
      <c r="IB215" s="1" t="s">
        <v>334</v>
      </c>
      <c r="IC215" s="1" t="s">
        <v>482</v>
      </c>
    </row>
    <row r="216" spans="1:239" ht="42.75">
      <c r="A216" s="70">
        <v>15.2</v>
      </c>
      <c r="B216" s="67" t="s">
        <v>335</v>
      </c>
      <c r="C216" s="39" t="s">
        <v>483</v>
      </c>
      <c r="D216" s="68">
        <v>3</v>
      </c>
      <c r="E216" s="69" t="s">
        <v>65</v>
      </c>
      <c r="F216" s="70">
        <v>1387.5</v>
      </c>
      <c r="G216" s="40"/>
      <c r="H216" s="24"/>
      <c r="I216" s="47" t="s">
        <v>38</v>
      </c>
      <c r="J216" s="48">
        <f t="shared" si="12"/>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 t="shared" si="13"/>
        <v>4163</v>
      </c>
      <c r="BB216" s="60">
        <f t="shared" si="14"/>
        <v>4163</v>
      </c>
      <c r="BC216" s="56" t="str">
        <f t="shared" si="15"/>
        <v>INR  Four Thousand One Hundred &amp; Sixty Three  Only</v>
      </c>
      <c r="IA216" s="1">
        <v>15.2</v>
      </c>
      <c r="IB216" s="1" t="s">
        <v>335</v>
      </c>
      <c r="IC216" s="1" t="s">
        <v>483</v>
      </c>
      <c r="ID216" s="1">
        <v>3</v>
      </c>
      <c r="IE216" s="3" t="s">
        <v>65</v>
      </c>
    </row>
    <row r="217" spans="1:237" ht="42.75">
      <c r="A217" s="66">
        <v>15.21</v>
      </c>
      <c r="B217" s="67" t="s">
        <v>336</v>
      </c>
      <c r="C217" s="39" t="s">
        <v>484</v>
      </c>
      <c r="D217" s="79"/>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1"/>
      <c r="IA217" s="1">
        <v>15.21</v>
      </c>
      <c r="IB217" s="1" t="s">
        <v>336</v>
      </c>
      <c r="IC217" s="1" t="s">
        <v>484</v>
      </c>
    </row>
    <row r="218" spans="1:239" ht="28.5">
      <c r="A218" s="66">
        <v>15.22</v>
      </c>
      <c r="B218" s="67" t="s">
        <v>337</v>
      </c>
      <c r="C218" s="39" t="s">
        <v>485</v>
      </c>
      <c r="D218" s="68">
        <v>15.7</v>
      </c>
      <c r="E218" s="69" t="s">
        <v>73</v>
      </c>
      <c r="F218" s="70">
        <v>8.15</v>
      </c>
      <c r="G218" s="40"/>
      <c r="H218" s="24"/>
      <c r="I218" s="47" t="s">
        <v>38</v>
      </c>
      <c r="J218" s="48">
        <f t="shared" si="12"/>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 t="shared" si="13"/>
        <v>128</v>
      </c>
      <c r="BB218" s="60">
        <f t="shared" si="14"/>
        <v>128</v>
      </c>
      <c r="BC218" s="56" t="str">
        <f t="shared" si="15"/>
        <v>INR  One Hundred &amp; Twenty Eight  Only</v>
      </c>
      <c r="IA218" s="1">
        <v>15.22</v>
      </c>
      <c r="IB218" s="1" t="s">
        <v>337</v>
      </c>
      <c r="IC218" s="1" t="s">
        <v>485</v>
      </c>
      <c r="ID218" s="1">
        <v>15.7</v>
      </c>
      <c r="IE218" s="3" t="s">
        <v>73</v>
      </c>
    </row>
    <row r="219" spans="1:239" ht="15.75">
      <c r="A219" s="66">
        <v>15.23</v>
      </c>
      <c r="B219" s="67" t="s">
        <v>338</v>
      </c>
      <c r="C219" s="39" t="s">
        <v>486</v>
      </c>
      <c r="D219" s="68">
        <v>52.32</v>
      </c>
      <c r="E219" s="69" t="s">
        <v>73</v>
      </c>
      <c r="F219" s="70">
        <v>9.73</v>
      </c>
      <c r="G219" s="40"/>
      <c r="H219" s="24"/>
      <c r="I219" s="47" t="s">
        <v>38</v>
      </c>
      <c r="J219" s="48">
        <f t="shared" si="12"/>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 t="shared" si="13"/>
        <v>509</v>
      </c>
      <c r="BB219" s="60">
        <f t="shared" si="14"/>
        <v>509</v>
      </c>
      <c r="BC219" s="56" t="str">
        <f t="shared" si="15"/>
        <v>INR  Five Hundred &amp; Nine  Only</v>
      </c>
      <c r="IA219" s="1">
        <v>15.23</v>
      </c>
      <c r="IB219" s="1" t="s">
        <v>338</v>
      </c>
      <c r="IC219" s="1" t="s">
        <v>486</v>
      </c>
      <c r="ID219" s="1">
        <v>52.32</v>
      </c>
      <c r="IE219" s="3" t="s">
        <v>73</v>
      </c>
    </row>
    <row r="220" spans="1:239" ht="28.5">
      <c r="A220" s="66">
        <v>15.24</v>
      </c>
      <c r="B220" s="67" t="s">
        <v>339</v>
      </c>
      <c r="C220" s="39" t="s">
        <v>487</v>
      </c>
      <c r="D220" s="68">
        <v>14.5</v>
      </c>
      <c r="E220" s="69" t="s">
        <v>73</v>
      </c>
      <c r="F220" s="70">
        <v>12.4</v>
      </c>
      <c r="G220" s="40"/>
      <c r="H220" s="24"/>
      <c r="I220" s="47" t="s">
        <v>38</v>
      </c>
      <c r="J220" s="48">
        <f t="shared" si="12"/>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9"/>
      <c r="BA220" s="42">
        <f t="shared" si="13"/>
        <v>180</v>
      </c>
      <c r="BB220" s="60">
        <f t="shared" si="14"/>
        <v>180</v>
      </c>
      <c r="BC220" s="56" t="str">
        <f t="shared" si="15"/>
        <v>INR  One Hundred &amp; Eighty  Only</v>
      </c>
      <c r="IA220" s="1">
        <v>15.24</v>
      </c>
      <c r="IB220" s="1" t="s">
        <v>339</v>
      </c>
      <c r="IC220" s="1" t="s">
        <v>487</v>
      </c>
      <c r="ID220" s="1">
        <v>14.5</v>
      </c>
      <c r="IE220" s="3" t="s">
        <v>73</v>
      </c>
    </row>
    <row r="221" spans="1:237" ht="42.75">
      <c r="A221" s="66">
        <v>15.25</v>
      </c>
      <c r="B221" s="67" t="s">
        <v>340</v>
      </c>
      <c r="C221" s="39" t="s">
        <v>488</v>
      </c>
      <c r="D221" s="79"/>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1"/>
      <c r="IA221" s="1">
        <v>15.25</v>
      </c>
      <c r="IB221" s="1" t="s">
        <v>340</v>
      </c>
      <c r="IC221" s="1" t="s">
        <v>488</v>
      </c>
    </row>
    <row r="222" spans="1:239" ht="28.5">
      <c r="A222" s="66">
        <v>15.26</v>
      </c>
      <c r="B222" s="67" t="s">
        <v>337</v>
      </c>
      <c r="C222" s="39" t="s">
        <v>489</v>
      </c>
      <c r="D222" s="68">
        <v>12.7</v>
      </c>
      <c r="E222" s="69" t="s">
        <v>73</v>
      </c>
      <c r="F222" s="70">
        <v>125.03</v>
      </c>
      <c r="G222" s="40"/>
      <c r="H222" s="24"/>
      <c r="I222" s="47" t="s">
        <v>38</v>
      </c>
      <c r="J222" s="48">
        <f aca="true" t="shared" si="16" ref="J222:J258">IF(I222="Less(-)",-1,1)</f>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 aca="true" t="shared" si="17" ref="BA222:BA256">ROUND(total_amount_ba($B$2,$D$2,D222,F222,J222,K222,M222),0)</f>
        <v>1588</v>
      </c>
      <c r="BB222" s="60">
        <f aca="true" t="shared" si="18" ref="BB222:BB256">BA222+SUM(N222:AZ222)</f>
        <v>1588</v>
      </c>
      <c r="BC222" s="56" t="str">
        <f aca="true" t="shared" si="19" ref="BC222:BC259">SpellNumber(L222,BB222)</f>
        <v>INR  One Thousand Five Hundred &amp; Eighty Eight  Only</v>
      </c>
      <c r="IA222" s="1">
        <v>15.26</v>
      </c>
      <c r="IB222" s="1" t="s">
        <v>337</v>
      </c>
      <c r="IC222" s="1" t="s">
        <v>489</v>
      </c>
      <c r="ID222" s="1">
        <v>12.7</v>
      </c>
      <c r="IE222" s="3" t="s">
        <v>73</v>
      </c>
    </row>
    <row r="223" spans="1:239" ht="28.5">
      <c r="A223" s="66">
        <v>15.27</v>
      </c>
      <c r="B223" s="67" t="s">
        <v>338</v>
      </c>
      <c r="C223" s="39" t="s">
        <v>490</v>
      </c>
      <c r="D223" s="68">
        <v>52.32</v>
      </c>
      <c r="E223" s="69" t="s">
        <v>73</v>
      </c>
      <c r="F223" s="70">
        <v>126.74</v>
      </c>
      <c r="G223" s="65">
        <v>20610</v>
      </c>
      <c r="H223" s="50"/>
      <c r="I223" s="51" t="s">
        <v>38</v>
      </c>
      <c r="J223" s="52">
        <f t="shared" si="16"/>
        <v>1</v>
      </c>
      <c r="K223" s="50" t="s">
        <v>39</v>
      </c>
      <c r="L223" s="50" t="s">
        <v>4</v>
      </c>
      <c r="M223" s="53"/>
      <c r="N223" s="50"/>
      <c r="O223" s="50"/>
      <c r="P223" s="54"/>
      <c r="Q223" s="50"/>
      <c r="R223" s="50"/>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42">
        <f t="shared" si="17"/>
        <v>6631</v>
      </c>
      <c r="BB223" s="55">
        <f t="shared" si="18"/>
        <v>6631</v>
      </c>
      <c r="BC223" s="56" t="str">
        <f t="shared" si="19"/>
        <v>INR  Six Thousand Six Hundred &amp; Thirty One  Only</v>
      </c>
      <c r="IA223" s="1">
        <v>15.27</v>
      </c>
      <c r="IB223" s="1" t="s">
        <v>338</v>
      </c>
      <c r="IC223" s="1" t="s">
        <v>490</v>
      </c>
      <c r="ID223" s="1">
        <v>52.32</v>
      </c>
      <c r="IE223" s="3" t="s">
        <v>73</v>
      </c>
    </row>
    <row r="224" spans="1:239" ht="28.5">
      <c r="A224" s="66">
        <v>15.28</v>
      </c>
      <c r="B224" s="67" t="s">
        <v>339</v>
      </c>
      <c r="C224" s="39" t="s">
        <v>491</v>
      </c>
      <c r="D224" s="68">
        <v>12.5</v>
      </c>
      <c r="E224" s="69" t="s">
        <v>73</v>
      </c>
      <c r="F224" s="70">
        <v>130.11</v>
      </c>
      <c r="G224" s="40"/>
      <c r="H224" s="24"/>
      <c r="I224" s="47" t="s">
        <v>38</v>
      </c>
      <c r="J224" s="48">
        <f t="shared" si="16"/>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t="shared" si="17"/>
        <v>1626</v>
      </c>
      <c r="BB224" s="60">
        <f t="shared" si="18"/>
        <v>1626</v>
      </c>
      <c r="BC224" s="56" t="str">
        <f t="shared" si="19"/>
        <v>INR  One Thousand Six Hundred &amp; Twenty Six  Only</v>
      </c>
      <c r="IA224" s="1">
        <v>15.28</v>
      </c>
      <c r="IB224" s="1" t="s">
        <v>339</v>
      </c>
      <c r="IC224" s="1" t="s">
        <v>491</v>
      </c>
      <c r="ID224" s="1">
        <v>12.5</v>
      </c>
      <c r="IE224" s="3" t="s">
        <v>73</v>
      </c>
    </row>
    <row r="225" spans="1:237" ht="57">
      <c r="A225" s="66">
        <v>15.29</v>
      </c>
      <c r="B225" s="67" t="s">
        <v>341</v>
      </c>
      <c r="C225" s="39" t="s">
        <v>492</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15.29</v>
      </c>
      <c r="IB225" s="1" t="s">
        <v>341</v>
      </c>
      <c r="IC225" s="1" t="s">
        <v>492</v>
      </c>
    </row>
    <row r="226" spans="1:239" ht="28.5">
      <c r="A226" s="66">
        <v>15.3</v>
      </c>
      <c r="B226" s="67" t="s">
        <v>116</v>
      </c>
      <c r="C226" s="39" t="s">
        <v>493</v>
      </c>
      <c r="D226" s="68">
        <v>1</v>
      </c>
      <c r="E226" s="69" t="s">
        <v>65</v>
      </c>
      <c r="F226" s="70">
        <v>206.7</v>
      </c>
      <c r="G226" s="40"/>
      <c r="H226" s="24"/>
      <c r="I226" s="47" t="s">
        <v>38</v>
      </c>
      <c r="J226" s="48">
        <f t="shared" si="16"/>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 t="shared" si="17"/>
        <v>207</v>
      </c>
      <c r="BB226" s="60">
        <f t="shared" si="18"/>
        <v>207</v>
      </c>
      <c r="BC226" s="56" t="str">
        <f t="shared" si="19"/>
        <v>INR  Two Hundred &amp; Seven  Only</v>
      </c>
      <c r="IA226" s="1">
        <v>15.3</v>
      </c>
      <c r="IB226" s="1" t="s">
        <v>116</v>
      </c>
      <c r="IC226" s="1" t="s">
        <v>493</v>
      </c>
      <c r="ID226" s="1">
        <v>1</v>
      </c>
      <c r="IE226" s="3" t="s">
        <v>65</v>
      </c>
    </row>
    <row r="227" spans="1:239" ht="28.5">
      <c r="A227" s="66">
        <v>15.31</v>
      </c>
      <c r="B227" s="67" t="s">
        <v>115</v>
      </c>
      <c r="C227" s="39" t="s">
        <v>494</v>
      </c>
      <c r="D227" s="68">
        <v>7</v>
      </c>
      <c r="E227" s="69" t="s">
        <v>65</v>
      </c>
      <c r="F227" s="70">
        <v>228.97</v>
      </c>
      <c r="G227" s="40"/>
      <c r="H227" s="24"/>
      <c r="I227" s="47" t="s">
        <v>38</v>
      </c>
      <c r="J227" s="48">
        <f t="shared" si="16"/>
        <v>1</v>
      </c>
      <c r="K227" s="24" t="s">
        <v>39</v>
      </c>
      <c r="L227" s="24" t="s">
        <v>4</v>
      </c>
      <c r="M227" s="41"/>
      <c r="N227" s="24"/>
      <c r="O227" s="24"/>
      <c r="P227" s="46"/>
      <c r="Q227" s="24"/>
      <c r="R227" s="24"/>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59"/>
      <c r="BA227" s="42">
        <f t="shared" si="17"/>
        <v>1603</v>
      </c>
      <c r="BB227" s="60">
        <f t="shared" si="18"/>
        <v>1603</v>
      </c>
      <c r="BC227" s="56" t="str">
        <f t="shared" si="19"/>
        <v>INR  One Thousand Six Hundred &amp; Three  Only</v>
      </c>
      <c r="IA227" s="1">
        <v>15.31</v>
      </c>
      <c r="IB227" s="1" t="s">
        <v>115</v>
      </c>
      <c r="IC227" s="1" t="s">
        <v>494</v>
      </c>
      <c r="ID227" s="1">
        <v>7</v>
      </c>
      <c r="IE227" s="3" t="s">
        <v>65</v>
      </c>
    </row>
    <row r="228" spans="1:237" ht="42.75">
      <c r="A228" s="66">
        <v>15.32</v>
      </c>
      <c r="B228" s="67" t="s">
        <v>247</v>
      </c>
      <c r="C228" s="39" t="s">
        <v>495</v>
      </c>
      <c r="D228" s="79"/>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1"/>
      <c r="IA228" s="1">
        <v>15.32</v>
      </c>
      <c r="IB228" s="1" t="s">
        <v>247</v>
      </c>
      <c r="IC228" s="1" t="s">
        <v>495</v>
      </c>
    </row>
    <row r="229" spans="1:239" ht="28.5">
      <c r="A229" s="66">
        <v>15.33</v>
      </c>
      <c r="B229" s="67" t="s">
        <v>116</v>
      </c>
      <c r="C229" s="39" t="s">
        <v>496</v>
      </c>
      <c r="D229" s="68">
        <v>4</v>
      </c>
      <c r="E229" s="69" t="s">
        <v>65</v>
      </c>
      <c r="F229" s="70">
        <v>367.33</v>
      </c>
      <c r="G229" s="40"/>
      <c r="H229" s="24"/>
      <c r="I229" s="47" t="s">
        <v>38</v>
      </c>
      <c r="J229" s="48">
        <f t="shared" si="16"/>
        <v>1</v>
      </c>
      <c r="K229" s="24" t="s">
        <v>39</v>
      </c>
      <c r="L229" s="24" t="s">
        <v>4</v>
      </c>
      <c r="M229" s="41"/>
      <c r="N229" s="24"/>
      <c r="O229" s="24"/>
      <c r="P229" s="46"/>
      <c r="Q229" s="24"/>
      <c r="R229" s="24"/>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59"/>
      <c r="BA229" s="42">
        <f t="shared" si="17"/>
        <v>1469</v>
      </c>
      <c r="BB229" s="60">
        <f t="shared" si="18"/>
        <v>1469</v>
      </c>
      <c r="BC229" s="56" t="str">
        <f t="shared" si="19"/>
        <v>INR  One Thousand Four Hundred &amp; Sixty Nine  Only</v>
      </c>
      <c r="IA229" s="1">
        <v>15.33</v>
      </c>
      <c r="IB229" s="1" t="s">
        <v>116</v>
      </c>
      <c r="IC229" s="1" t="s">
        <v>496</v>
      </c>
      <c r="ID229" s="1">
        <v>4</v>
      </c>
      <c r="IE229" s="3" t="s">
        <v>65</v>
      </c>
    </row>
    <row r="230" spans="1:237" ht="57">
      <c r="A230" s="66">
        <v>15.34</v>
      </c>
      <c r="B230" s="67" t="s">
        <v>117</v>
      </c>
      <c r="C230" s="39" t="s">
        <v>497</v>
      </c>
      <c r="D230" s="79"/>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1"/>
      <c r="IA230" s="1">
        <v>15.34</v>
      </c>
      <c r="IB230" s="1" t="s">
        <v>117</v>
      </c>
      <c r="IC230" s="1" t="s">
        <v>497</v>
      </c>
    </row>
    <row r="231" spans="1:239" ht="28.5">
      <c r="A231" s="66">
        <v>15.35</v>
      </c>
      <c r="B231" s="67" t="s">
        <v>116</v>
      </c>
      <c r="C231" s="39" t="s">
        <v>498</v>
      </c>
      <c r="D231" s="68">
        <v>1</v>
      </c>
      <c r="E231" s="69" t="s">
        <v>65</v>
      </c>
      <c r="F231" s="70">
        <v>484.3</v>
      </c>
      <c r="G231" s="40"/>
      <c r="H231" s="24"/>
      <c r="I231" s="47" t="s">
        <v>38</v>
      </c>
      <c r="J231" s="48">
        <f t="shared" si="16"/>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9"/>
      <c r="BA231" s="42">
        <f t="shared" si="17"/>
        <v>484</v>
      </c>
      <c r="BB231" s="60">
        <f t="shared" si="18"/>
        <v>484</v>
      </c>
      <c r="BC231" s="56" t="str">
        <f t="shared" si="19"/>
        <v>INR  Four Hundred &amp; Eighty Four  Only</v>
      </c>
      <c r="IA231" s="1">
        <v>15.35</v>
      </c>
      <c r="IB231" s="1" t="s">
        <v>116</v>
      </c>
      <c r="IC231" s="1" t="s">
        <v>498</v>
      </c>
      <c r="ID231" s="1">
        <v>1</v>
      </c>
      <c r="IE231" s="3" t="s">
        <v>65</v>
      </c>
    </row>
    <row r="232" spans="1:237" ht="57">
      <c r="A232" s="66">
        <v>15.36</v>
      </c>
      <c r="B232" s="67" t="s">
        <v>342</v>
      </c>
      <c r="C232" s="39" t="s">
        <v>499</v>
      </c>
      <c r="D232" s="79"/>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1"/>
      <c r="IA232" s="1">
        <v>15.36</v>
      </c>
      <c r="IB232" s="1" t="s">
        <v>342</v>
      </c>
      <c r="IC232" s="1" t="s">
        <v>499</v>
      </c>
    </row>
    <row r="233" spans="1:239" ht="28.5">
      <c r="A233" s="66">
        <v>15.37</v>
      </c>
      <c r="B233" s="67" t="s">
        <v>343</v>
      </c>
      <c r="C233" s="39" t="s">
        <v>500</v>
      </c>
      <c r="D233" s="68">
        <v>18</v>
      </c>
      <c r="E233" s="69" t="s">
        <v>65</v>
      </c>
      <c r="F233" s="70">
        <v>466.46</v>
      </c>
      <c r="G233" s="65">
        <v>37800</v>
      </c>
      <c r="H233" s="50"/>
      <c r="I233" s="51" t="s">
        <v>38</v>
      </c>
      <c r="J233" s="52">
        <f t="shared" si="16"/>
        <v>1</v>
      </c>
      <c r="K233" s="50" t="s">
        <v>39</v>
      </c>
      <c r="L233" s="50" t="s">
        <v>4</v>
      </c>
      <c r="M233" s="53"/>
      <c r="N233" s="50"/>
      <c r="O233" s="50"/>
      <c r="P233" s="54"/>
      <c r="Q233" s="50"/>
      <c r="R233" s="50"/>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42">
        <f t="shared" si="17"/>
        <v>8396</v>
      </c>
      <c r="BB233" s="55">
        <f t="shared" si="18"/>
        <v>8396</v>
      </c>
      <c r="BC233" s="56" t="str">
        <f t="shared" si="19"/>
        <v>INR  Eight Thousand Three Hundred &amp; Ninety Six  Only</v>
      </c>
      <c r="IA233" s="1">
        <v>15.37</v>
      </c>
      <c r="IB233" s="1" t="s">
        <v>343</v>
      </c>
      <c r="IC233" s="1" t="s">
        <v>500</v>
      </c>
      <c r="ID233" s="1">
        <v>18</v>
      </c>
      <c r="IE233" s="3" t="s">
        <v>65</v>
      </c>
    </row>
    <row r="234" spans="1:239" ht="57">
      <c r="A234" s="66">
        <v>15.38</v>
      </c>
      <c r="B234" s="67" t="s">
        <v>344</v>
      </c>
      <c r="C234" s="39" t="s">
        <v>501</v>
      </c>
      <c r="D234" s="68">
        <v>16</v>
      </c>
      <c r="E234" s="69" t="s">
        <v>65</v>
      </c>
      <c r="F234" s="70">
        <v>53.7</v>
      </c>
      <c r="G234" s="65">
        <v>37800</v>
      </c>
      <c r="H234" s="50"/>
      <c r="I234" s="51" t="s">
        <v>38</v>
      </c>
      <c r="J234" s="52">
        <f t="shared" si="16"/>
        <v>1</v>
      </c>
      <c r="K234" s="50" t="s">
        <v>39</v>
      </c>
      <c r="L234" s="50" t="s">
        <v>4</v>
      </c>
      <c r="M234" s="53"/>
      <c r="N234" s="50"/>
      <c r="O234" s="50"/>
      <c r="P234" s="54"/>
      <c r="Q234" s="50"/>
      <c r="R234" s="50"/>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42">
        <f t="shared" si="17"/>
        <v>859</v>
      </c>
      <c r="BB234" s="55">
        <f t="shared" si="18"/>
        <v>859</v>
      </c>
      <c r="BC234" s="56" t="str">
        <f t="shared" si="19"/>
        <v>INR  Eight Hundred &amp; Fifty Nine  Only</v>
      </c>
      <c r="IA234" s="1">
        <v>15.38</v>
      </c>
      <c r="IB234" s="1" t="s">
        <v>344</v>
      </c>
      <c r="IC234" s="1" t="s">
        <v>501</v>
      </c>
      <c r="ID234" s="1">
        <v>16</v>
      </c>
      <c r="IE234" s="3" t="s">
        <v>65</v>
      </c>
    </row>
    <row r="235" spans="1:237" ht="28.5">
      <c r="A235" s="66">
        <v>15.39</v>
      </c>
      <c r="B235" s="67" t="s">
        <v>248</v>
      </c>
      <c r="C235" s="39" t="s">
        <v>502</v>
      </c>
      <c r="D235" s="79"/>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1"/>
      <c r="IA235" s="1">
        <v>15.39</v>
      </c>
      <c r="IB235" s="1" t="s">
        <v>248</v>
      </c>
      <c r="IC235" s="1" t="s">
        <v>502</v>
      </c>
    </row>
    <row r="236" spans="1:239" ht="28.5">
      <c r="A236" s="66">
        <v>15.4</v>
      </c>
      <c r="B236" s="67" t="s">
        <v>249</v>
      </c>
      <c r="C236" s="39" t="s">
        <v>503</v>
      </c>
      <c r="D236" s="68">
        <v>5</v>
      </c>
      <c r="E236" s="69" t="s">
        <v>65</v>
      </c>
      <c r="F236" s="70">
        <v>286.93</v>
      </c>
      <c r="G236" s="40"/>
      <c r="H236" s="24"/>
      <c r="I236" s="47" t="s">
        <v>38</v>
      </c>
      <c r="J236" s="48">
        <f t="shared" si="16"/>
        <v>1</v>
      </c>
      <c r="K236" s="24" t="s">
        <v>39</v>
      </c>
      <c r="L236" s="24" t="s">
        <v>4</v>
      </c>
      <c r="M236" s="41"/>
      <c r="N236" s="24"/>
      <c r="O236" s="24"/>
      <c r="P236" s="46"/>
      <c r="Q236" s="24"/>
      <c r="R236" s="24"/>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59"/>
      <c r="BA236" s="42">
        <f t="shared" si="17"/>
        <v>1435</v>
      </c>
      <c r="BB236" s="60">
        <f t="shared" si="18"/>
        <v>1435</v>
      </c>
      <c r="BC236" s="56" t="str">
        <f t="shared" si="19"/>
        <v>INR  One Thousand Four Hundred &amp; Thirty Five  Only</v>
      </c>
      <c r="IA236" s="1">
        <v>15.4</v>
      </c>
      <c r="IB236" s="1" t="s">
        <v>249</v>
      </c>
      <c r="IC236" s="1" t="s">
        <v>503</v>
      </c>
      <c r="ID236" s="1">
        <v>5</v>
      </c>
      <c r="IE236" s="3" t="s">
        <v>65</v>
      </c>
    </row>
    <row r="237" spans="1:239" ht="57">
      <c r="A237" s="66">
        <v>15.41</v>
      </c>
      <c r="B237" s="67" t="s">
        <v>345</v>
      </c>
      <c r="C237" s="39" t="s">
        <v>504</v>
      </c>
      <c r="D237" s="68">
        <v>12.14</v>
      </c>
      <c r="E237" s="69" t="s">
        <v>73</v>
      </c>
      <c r="F237" s="70">
        <v>135.16</v>
      </c>
      <c r="G237" s="65">
        <v>37800</v>
      </c>
      <c r="H237" s="50"/>
      <c r="I237" s="51" t="s">
        <v>38</v>
      </c>
      <c r="J237" s="52">
        <f t="shared" si="16"/>
        <v>1</v>
      </c>
      <c r="K237" s="50" t="s">
        <v>39</v>
      </c>
      <c r="L237" s="50" t="s">
        <v>4</v>
      </c>
      <c r="M237" s="53"/>
      <c r="N237" s="50"/>
      <c r="O237" s="50"/>
      <c r="P237" s="54"/>
      <c r="Q237" s="50"/>
      <c r="R237" s="50"/>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42">
        <f t="shared" si="17"/>
        <v>1641</v>
      </c>
      <c r="BB237" s="55">
        <f t="shared" si="18"/>
        <v>1641</v>
      </c>
      <c r="BC237" s="56" t="str">
        <f t="shared" si="19"/>
        <v>INR  One Thousand Six Hundred &amp; Forty One  Only</v>
      </c>
      <c r="IA237" s="1">
        <v>15.41</v>
      </c>
      <c r="IB237" s="1" t="s">
        <v>345</v>
      </c>
      <c r="IC237" s="1" t="s">
        <v>504</v>
      </c>
      <c r="ID237" s="1">
        <v>12.14</v>
      </c>
      <c r="IE237" s="3" t="s">
        <v>73</v>
      </c>
    </row>
    <row r="238" spans="1:237" ht="15.75">
      <c r="A238" s="66">
        <v>16</v>
      </c>
      <c r="B238" s="67" t="s">
        <v>346</v>
      </c>
      <c r="C238" s="39" t="s">
        <v>505</v>
      </c>
      <c r="D238" s="79"/>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1"/>
      <c r="IA238" s="1">
        <v>16</v>
      </c>
      <c r="IB238" s="1" t="s">
        <v>346</v>
      </c>
      <c r="IC238" s="1" t="s">
        <v>505</v>
      </c>
    </row>
    <row r="239" spans="1:237" ht="105" customHeight="1">
      <c r="A239" s="66">
        <v>16.01</v>
      </c>
      <c r="B239" s="67" t="s">
        <v>347</v>
      </c>
      <c r="C239" s="39" t="s">
        <v>506</v>
      </c>
      <c r="D239" s="79"/>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1"/>
      <c r="IA239" s="1">
        <v>16.01</v>
      </c>
      <c r="IB239" s="1" t="s">
        <v>347</v>
      </c>
      <c r="IC239" s="1" t="s">
        <v>506</v>
      </c>
    </row>
    <row r="240" spans="1:237" ht="15.75">
      <c r="A240" s="66">
        <v>16.02</v>
      </c>
      <c r="B240" s="67" t="s">
        <v>348</v>
      </c>
      <c r="C240" s="39" t="s">
        <v>507</v>
      </c>
      <c r="D240" s="79"/>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1"/>
      <c r="IA240" s="1">
        <v>16.02</v>
      </c>
      <c r="IB240" s="1" t="s">
        <v>348</v>
      </c>
      <c r="IC240" s="1" t="s">
        <v>507</v>
      </c>
    </row>
    <row r="241" spans="1:239" ht="42.75">
      <c r="A241" s="66">
        <v>16.03</v>
      </c>
      <c r="B241" s="67" t="s">
        <v>349</v>
      </c>
      <c r="C241" s="39" t="s">
        <v>508</v>
      </c>
      <c r="D241" s="68">
        <v>1</v>
      </c>
      <c r="E241" s="69" t="s">
        <v>65</v>
      </c>
      <c r="F241" s="70">
        <v>2022.79</v>
      </c>
      <c r="G241" s="65">
        <v>37800</v>
      </c>
      <c r="H241" s="50"/>
      <c r="I241" s="51" t="s">
        <v>38</v>
      </c>
      <c r="J241" s="52">
        <f t="shared" si="16"/>
        <v>1</v>
      </c>
      <c r="K241" s="50" t="s">
        <v>39</v>
      </c>
      <c r="L241" s="50" t="s">
        <v>4</v>
      </c>
      <c r="M241" s="53"/>
      <c r="N241" s="50"/>
      <c r="O241" s="50"/>
      <c r="P241" s="54"/>
      <c r="Q241" s="50"/>
      <c r="R241" s="50"/>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42">
        <f t="shared" si="17"/>
        <v>2023</v>
      </c>
      <c r="BB241" s="55">
        <f t="shared" si="18"/>
        <v>2023</v>
      </c>
      <c r="BC241" s="56" t="str">
        <f t="shared" si="19"/>
        <v>INR  Two Thousand  &amp;Twenty Three  Only</v>
      </c>
      <c r="IA241" s="1">
        <v>16.03</v>
      </c>
      <c r="IB241" s="1" t="s">
        <v>349</v>
      </c>
      <c r="IC241" s="1" t="s">
        <v>508</v>
      </c>
      <c r="ID241" s="1">
        <v>1</v>
      </c>
      <c r="IE241" s="3" t="s">
        <v>65</v>
      </c>
    </row>
    <row r="242" spans="1:237" ht="171">
      <c r="A242" s="66">
        <v>16.04</v>
      </c>
      <c r="B242" s="67" t="s">
        <v>350</v>
      </c>
      <c r="C242" s="39" t="s">
        <v>509</v>
      </c>
      <c r="D242" s="79"/>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1"/>
      <c r="IA242" s="1">
        <v>16.04</v>
      </c>
      <c r="IB242" s="1" t="s">
        <v>350</v>
      </c>
      <c r="IC242" s="1" t="s">
        <v>509</v>
      </c>
    </row>
    <row r="243" spans="1:239" ht="28.5">
      <c r="A243" s="66">
        <v>16.05</v>
      </c>
      <c r="B243" s="67" t="s">
        <v>351</v>
      </c>
      <c r="C243" s="39" t="s">
        <v>510</v>
      </c>
      <c r="D243" s="68">
        <v>2</v>
      </c>
      <c r="E243" s="69" t="s">
        <v>65</v>
      </c>
      <c r="F243" s="70">
        <v>546.69</v>
      </c>
      <c r="G243" s="40"/>
      <c r="H243" s="24"/>
      <c r="I243" s="47" t="s">
        <v>38</v>
      </c>
      <c r="J243" s="48">
        <f t="shared" si="16"/>
        <v>1</v>
      </c>
      <c r="K243" s="24" t="s">
        <v>39</v>
      </c>
      <c r="L243" s="24" t="s">
        <v>4</v>
      </c>
      <c r="M243" s="41"/>
      <c r="N243" s="24"/>
      <c r="O243" s="24"/>
      <c r="P243" s="46"/>
      <c r="Q243" s="24"/>
      <c r="R243" s="24"/>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59"/>
      <c r="BA243" s="42">
        <f t="shared" si="17"/>
        <v>1093</v>
      </c>
      <c r="BB243" s="60">
        <f t="shared" si="18"/>
        <v>1093</v>
      </c>
      <c r="BC243" s="56" t="str">
        <f t="shared" si="19"/>
        <v>INR  One Thousand  &amp;Ninety Three  Only</v>
      </c>
      <c r="IA243" s="1">
        <v>16.05</v>
      </c>
      <c r="IB243" s="1" t="s">
        <v>351</v>
      </c>
      <c r="IC243" s="1" t="s">
        <v>510</v>
      </c>
      <c r="ID243" s="1">
        <v>2</v>
      </c>
      <c r="IE243" s="3" t="s">
        <v>65</v>
      </c>
    </row>
    <row r="244" spans="1:237" ht="15.75">
      <c r="A244" s="66">
        <v>17</v>
      </c>
      <c r="B244" s="67" t="s">
        <v>82</v>
      </c>
      <c r="C244" s="39" t="s">
        <v>511</v>
      </c>
      <c r="D244" s="79"/>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1"/>
      <c r="IA244" s="1">
        <v>17</v>
      </c>
      <c r="IB244" s="1" t="s">
        <v>82</v>
      </c>
      <c r="IC244" s="1" t="s">
        <v>511</v>
      </c>
    </row>
    <row r="245" spans="1:239" ht="409.5">
      <c r="A245" s="70">
        <v>17.01</v>
      </c>
      <c r="B245" s="67" t="s">
        <v>250</v>
      </c>
      <c r="C245" s="39" t="s">
        <v>512</v>
      </c>
      <c r="D245" s="68">
        <v>3.22</v>
      </c>
      <c r="E245" s="69" t="s">
        <v>258</v>
      </c>
      <c r="F245" s="70">
        <v>4942.04</v>
      </c>
      <c r="G245" s="40"/>
      <c r="H245" s="24"/>
      <c r="I245" s="47" t="s">
        <v>38</v>
      </c>
      <c r="J245" s="48">
        <f t="shared" si="16"/>
        <v>1</v>
      </c>
      <c r="K245" s="24" t="s">
        <v>39</v>
      </c>
      <c r="L245" s="24" t="s">
        <v>4</v>
      </c>
      <c r="M245" s="41"/>
      <c r="N245" s="24"/>
      <c r="O245" s="24"/>
      <c r="P245" s="46"/>
      <c r="Q245" s="24"/>
      <c r="R245" s="24"/>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59"/>
      <c r="BA245" s="42">
        <f t="shared" si="17"/>
        <v>15913</v>
      </c>
      <c r="BB245" s="60">
        <f t="shared" si="18"/>
        <v>15913</v>
      </c>
      <c r="BC245" s="56" t="str">
        <f t="shared" si="19"/>
        <v>INR  Fifteen Thousand Nine Hundred &amp; Thirteen  Only</v>
      </c>
      <c r="IA245" s="1">
        <v>17.01</v>
      </c>
      <c r="IB245" s="84" t="s">
        <v>250</v>
      </c>
      <c r="IC245" s="1" t="s">
        <v>512</v>
      </c>
      <c r="ID245" s="1">
        <v>3.22</v>
      </c>
      <c r="IE245" s="3" t="s">
        <v>258</v>
      </c>
    </row>
    <row r="246" spans="1:239" ht="71.25">
      <c r="A246" s="66">
        <v>17.02</v>
      </c>
      <c r="B246" s="71" t="s">
        <v>251</v>
      </c>
      <c r="C246" s="39" t="s">
        <v>513</v>
      </c>
      <c r="D246" s="68">
        <v>3</v>
      </c>
      <c r="E246" s="69" t="s">
        <v>259</v>
      </c>
      <c r="F246" s="70">
        <v>422.32</v>
      </c>
      <c r="G246" s="40"/>
      <c r="H246" s="24"/>
      <c r="I246" s="47" t="s">
        <v>38</v>
      </c>
      <c r="J246" s="48">
        <f t="shared" si="16"/>
        <v>1</v>
      </c>
      <c r="K246" s="24" t="s">
        <v>39</v>
      </c>
      <c r="L246" s="24" t="s">
        <v>4</v>
      </c>
      <c r="M246" s="41"/>
      <c r="N246" s="24"/>
      <c r="O246" s="24"/>
      <c r="P246" s="46"/>
      <c r="Q246" s="24"/>
      <c r="R246" s="24"/>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59"/>
      <c r="BA246" s="42">
        <f t="shared" si="17"/>
        <v>1267</v>
      </c>
      <c r="BB246" s="60">
        <f t="shared" si="18"/>
        <v>1267</v>
      </c>
      <c r="BC246" s="56" t="str">
        <f t="shared" si="19"/>
        <v>INR  One Thousand Two Hundred &amp; Sixty Seven  Only</v>
      </c>
      <c r="IA246" s="1">
        <v>17.02</v>
      </c>
      <c r="IB246" s="1" t="s">
        <v>251</v>
      </c>
      <c r="IC246" s="1" t="s">
        <v>513</v>
      </c>
      <c r="ID246" s="1">
        <v>3</v>
      </c>
      <c r="IE246" s="3" t="s">
        <v>259</v>
      </c>
    </row>
    <row r="247" spans="1:239" ht="57">
      <c r="A247" s="66">
        <v>17.03</v>
      </c>
      <c r="B247" s="71" t="s">
        <v>252</v>
      </c>
      <c r="C247" s="39" t="s">
        <v>514</v>
      </c>
      <c r="D247" s="68">
        <v>11</v>
      </c>
      <c r="E247" s="69" t="s">
        <v>259</v>
      </c>
      <c r="F247" s="70">
        <v>58.65</v>
      </c>
      <c r="G247" s="40"/>
      <c r="H247" s="24"/>
      <c r="I247" s="47" t="s">
        <v>38</v>
      </c>
      <c r="J247" s="48">
        <f t="shared" si="16"/>
        <v>1</v>
      </c>
      <c r="K247" s="24" t="s">
        <v>39</v>
      </c>
      <c r="L247" s="24" t="s">
        <v>4</v>
      </c>
      <c r="M247" s="41"/>
      <c r="N247" s="24"/>
      <c r="O247" s="24"/>
      <c r="P247" s="46"/>
      <c r="Q247" s="24"/>
      <c r="R247" s="24"/>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59"/>
      <c r="BA247" s="42">
        <f t="shared" si="17"/>
        <v>645</v>
      </c>
      <c r="BB247" s="60">
        <f t="shared" si="18"/>
        <v>645</v>
      </c>
      <c r="BC247" s="56" t="str">
        <f t="shared" si="19"/>
        <v>INR  Six Hundred &amp; Forty Five  Only</v>
      </c>
      <c r="IA247" s="1">
        <v>17.03</v>
      </c>
      <c r="IB247" s="1" t="s">
        <v>252</v>
      </c>
      <c r="IC247" s="1" t="s">
        <v>514</v>
      </c>
      <c r="ID247" s="1">
        <v>11</v>
      </c>
      <c r="IE247" s="3" t="s">
        <v>259</v>
      </c>
    </row>
    <row r="248" spans="1:239" ht="28.5">
      <c r="A248" s="70">
        <v>17.04</v>
      </c>
      <c r="B248" s="67" t="s">
        <v>253</v>
      </c>
      <c r="C248" s="39" t="s">
        <v>515</v>
      </c>
      <c r="D248" s="68">
        <v>25</v>
      </c>
      <c r="E248" s="69" t="s">
        <v>259</v>
      </c>
      <c r="F248" s="70">
        <v>29.32</v>
      </c>
      <c r="G248" s="40"/>
      <c r="H248" s="24"/>
      <c r="I248" s="47" t="s">
        <v>38</v>
      </c>
      <c r="J248" s="48">
        <f t="shared" si="16"/>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 t="shared" si="17"/>
        <v>733</v>
      </c>
      <c r="BB248" s="60">
        <f t="shared" si="18"/>
        <v>733</v>
      </c>
      <c r="BC248" s="56" t="str">
        <f t="shared" si="19"/>
        <v>INR  Seven Hundred &amp; Thirty Three  Only</v>
      </c>
      <c r="IA248" s="1">
        <v>17.04</v>
      </c>
      <c r="IB248" s="1" t="s">
        <v>253</v>
      </c>
      <c r="IC248" s="1" t="s">
        <v>515</v>
      </c>
      <c r="ID248" s="1">
        <v>25</v>
      </c>
      <c r="IE248" s="3" t="s">
        <v>259</v>
      </c>
    </row>
    <row r="249" spans="1:239" ht="57">
      <c r="A249" s="66">
        <v>17.05</v>
      </c>
      <c r="B249" s="67" t="s">
        <v>254</v>
      </c>
      <c r="C249" s="39" t="s">
        <v>516</v>
      </c>
      <c r="D249" s="68">
        <v>3</v>
      </c>
      <c r="E249" s="69" t="s">
        <v>259</v>
      </c>
      <c r="F249" s="70">
        <v>504.43</v>
      </c>
      <c r="G249" s="40"/>
      <c r="H249" s="24"/>
      <c r="I249" s="47" t="s">
        <v>38</v>
      </c>
      <c r="J249" s="48">
        <f t="shared" si="16"/>
        <v>1</v>
      </c>
      <c r="K249" s="24" t="s">
        <v>39</v>
      </c>
      <c r="L249" s="24" t="s">
        <v>4</v>
      </c>
      <c r="M249" s="41"/>
      <c r="N249" s="24"/>
      <c r="O249" s="24"/>
      <c r="P249" s="46"/>
      <c r="Q249" s="24"/>
      <c r="R249" s="24"/>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59"/>
      <c r="BA249" s="42">
        <f t="shared" si="17"/>
        <v>1513</v>
      </c>
      <c r="BB249" s="60">
        <f t="shared" si="18"/>
        <v>1513</v>
      </c>
      <c r="BC249" s="56" t="str">
        <f t="shared" si="19"/>
        <v>INR  One Thousand Five Hundred &amp; Thirteen  Only</v>
      </c>
      <c r="IA249" s="1">
        <v>17.05</v>
      </c>
      <c r="IB249" s="1" t="s">
        <v>254</v>
      </c>
      <c r="IC249" s="1" t="s">
        <v>516</v>
      </c>
      <c r="ID249" s="1">
        <v>3</v>
      </c>
      <c r="IE249" s="3" t="s">
        <v>259</v>
      </c>
    </row>
    <row r="250" spans="1:239" ht="42.75">
      <c r="A250" s="66">
        <v>17.06</v>
      </c>
      <c r="B250" s="67" t="s">
        <v>255</v>
      </c>
      <c r="C250" s="39" t="s">
        <v>517</v>
      </c>
      <c r="D250" s="68">
        <v>3</v>
      </c>
      <c r="E250" s="69" t="s">
        <v>259</v>
      </c>
      <c r="F250" s="70">
        <v>281.45</v>
      </c>
      <c r="G250" s="40"/>
      <c r="H250" s="24"/>
      <c r="I250" s="47" t="s">
        <v>38</v>
      </c>
      <c r="J250" s="48">
        <f t="shared" si="16"/>
        <v>1</v>
      </c>
      <c r="K250" s="24" t="s">
        <v>39</v>
      </c>
      <c r="L250" s="24" t="s">
        <v>4</v>
      </c>
      <c r="M250" s="41"/>
      <c r="N250" s="24"/>
      <c r="O250" s="24"/>
      <c r="P250" s="46"/>
      <c r="Q250" s="24"/>
      <c r="R250" s="24"/>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59"/>
      <c r="BA250" s="42">
        <f t="shared" si="17"/>
        <v>844</v>
      </c>
      <c r="BB250" s="60">
        <f t="shared" si="18"/>
        <v>844</v>
      </c>
      <c r="BC250" s="56" t="str">
        <f t="shared" si="19"/>
        <v>INR  Eight Hundred &amp; Forty Four  Only</v>
      </c>
      <c r="IA250" s="1">
        <v>17.06</v>
      </c>
      <c r="IB250" s="1" t="s">
        <v>255</v>
      </c>
      <c r="IC250" s="1" t="s">
        <v>517</v>
      </c>
      <c r="ID250" s="1">
        <v>3</v>
      </c>
      <c r="IE250" s="3" t="s">
        <v>259</v>
      </c>
    </row>
    <row r="251" spans="1:239" ht="142.5" customHeight="1">
      <c r="A251" s="70">
        <v>17.07</v>
      </c>
      <c r="B251" s="67" t="s">
        <v>352</v>
      </c>
      <c r="C251" s="39" t="s">
        <v>518</v>
      </c>
      <c r="D251" s="68">
        <v>11.57</v>
      </c>
      <c r="E251" s="69" t="s">
        <v>118</v>
      </c>
      <c r="F251" s="70">
        <v>1972.2</v>
      </c>
      <c r="G251" s="40"/>
      <c r="H251" s="24"/>
      <c r="I251" s="47" t="s">
        <v>38</v>
      </c>
      <c r="J251" s="48">
        <f t="shared" si="16"/>
        <v>1</v>
      </c>
      <c r="K251" s="24" t="s">
        <v>39</v>
      </c>
      <c r="L251" s="24" t="s">
        <v>4</v>
      </c>
      <c r="M251" s="41"/>
      <c r="N251" s="24"/>
      <c r="O251" s="24"/>
      <c r="P251" s="46"/>
      <c r="Q251" s="24"/>
      <c r="R251" s="24"/>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59"/>
      <c r="BA251" s="42">
        <f t="shared" si="17"/>
        <v>22818</v>
      </c>
      <c r="BB251" s="60">
        <f t="shared" si="18"/>
        <v>22818</v>
      </c>
      <c r="BC251" s="56" t="str">
        <f t="shared" si="19"/>
        <v>INR  Twenty Two Thousand Eight Hundred &amp; Eighteen  Only</v>
      </c>
      <c r="IA251" s="1">
        <v>17.07</v>
      </c>
      <c r="IB251" s="84" t="s">
        <v>352</v>
      </c>
      <c r="IC251" s="1" t="s">
        <v>518</v>
      </c>
      <c r="ID251" s="1">
        <v>11.57</v>
      </c>
      <c r="IE251" s="3" t="s">
        <v>118</v>
      </c>
    </row>
    <row r="252" spans="1:239" ht="45" customHeight="1">
      <c r="A252" s="66">
        <v>17.08</v>
      </c>
      <c r="B252" s="67" t="s">
        <v>256</v>
      </c>
      <c r="C252" s="39" t="s">
        <v>519</v>
      </c>
      <c r="D252" s="68">
        <v>3</v>
      </c>
      <c r="E252" s="69" t="s">
        <v>259</v>
      </c>
      <c r="F252" s="70">
        <v>2053.04</v>
      </c>
      <c r="G252" s="40"/>
      <c r="H252" s="24"/>
      <c r="I252" s="47" t="s">
        <v>38</v>
      </c>
      <c r="J252" s="48">
        <f t="shared" si="16"/>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 t="shared" si="17"/>
        <v>6159</v>
      </c>
      <c r="BB252" s="60">
        <f t="shared" si="18"/>
        <v>6159</v>
      </c>
      <c r="BC252" s="56" t="str">
        <f t="shared" si="19"/>
        <v>INR  Six Thousand One Hundred &amp; Fifty Nine  Only</v>
      </c>
      <c r="IA252" s="1">
        <v>17.08</v>
      </c>
      <c r="IB252" s="84" t="s">
        <v>256</v>
      </c>
      <c r="IC252" s="1" t="s">
        <v>519</v>
      </c>
      <c r="ID252" s="1">
        <v>3</v>
      </c>
      <c r="IE252" s="3" t="s">
        <v>259</v>
      </c>
    </row>
    <row r="253" spans="1:239" ht="75" customHeight="1">
      <c r="A253" s="66">
        <v>17.09</v>
      </c>
      <c r="B253" s="67" t="s">
        <v>257</v>
      </c>
      <c r="C253" s="39" t="s">
        <v>520</v>
      </c>
      <c r="D253" s="68">
        <v>3</v>
      </c>
      <c r="E253" s="69" t="s">
        <v>259</v>
      </c>
      <c r="F253" s="70">
        <v>815.75</v>
      </c>
      <c r="G253" s="40"/>
      <c r="H253" s="24"/>
      <c r="I253" s="47" t="s">
        <v>38</v>
      </c>
      <c r="J253" s="48">
        <f t="shared" si="16"/>
        <v>1</v>
      </c>
      <c r="K253" s="24" t="s">
        <v>39</v>
      </c>
      <c r="L253" s="24" t="s">
        <v>4</v>
      </c>
      <c r="M253" s="41"/>
      <c r="N253" s="24"/>
      <c r="O253" s="24"/>
      <c r="P253" s="46"/>
      <c r="Q253" s="24"/>
      <c r="R253" s="24"/>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59"/>
      <c r="BA253" s="42">
        <f t="shared" si="17"/>
        <v>2447</v>
      </c>
      <c r="BB253" s="60">
        <f t="shared" si="18"/>
        <v>2447</v>
      </c>
      <c r="BC253" s="56" t="str">
        <f t="shared" si="19"/>
        <v>INR  Two Thousand Four Hundred &amp; Forty Seven  Only</v>
      </c>
      <c r="IA253" s="1">
        <v>17.09</v>
      </c>
      <c r="IB253" s="84" t="s">
        <v>257</v>
      </c>
      <c r="IC253" s="1" t="s">
        <v>520</v>
      </c>
      <c r="ID253" s="1">
        <v>3</v>
      </c>
      <c r="IE253" s="3" t="s">
        <v>259</v>
      </c>
    </row>
    <row r="254" spans="1:239" ht="36.75" customHeight="1">
      <c r="A254" s="66">
        <v>17.1</v>
      </c>
      <c r="B254" s="67" t="s">
        <v>353</v>
      </c>
      <c r="C254" s="39" t="s">
        <v>521</v>
      </c>
      <c r="D254" s="68">
        <v>6</v>
      </c>
      <c r="E254" s="69" t="s">
        <v>65</v>
      </c>
      <c r="F254" s="70">
        <v>181.85</v>
      </c>
      <c r="G254" s="40"/>
      <c r="H254" s="24"/>
      <c r="I254" s="47" t="s">
        <v>38</v>
      </c>
      <c r="J254" s="48">
        <f t="shared" si="16"/>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 t="shared" si="17"/>
        <v>1091</v>
      </c>
      <c r="BB254" s="60">
        <f t="shared" si="18"/>
        <v>1091</v>
      </c>
      <c r="BC254" s="56" t="str">
        <f t="shared" si="19"/>
        <v>INR  One Thousand  &amp;Ninety One  Only</v>
      </c>
      <c r="IA254" s="1">
        <v>17.1</v>
      </c>
      <c r="IB254" s="84" t="s">
        <v>353</v>
      </c>
      <c r="IC254" s="1" t="s">
        <v>521</v>
      </c>
      <c r="ID254" s="1">
        <v>6</v>
      </c>
      <c r="IE254" s="3" t="s">
        <v>65</v>
      </c>
    </row>
    <row r="255" spans="1:239" ht="48" customHeight="1">
      <c r="A255" s="66">
        <v>17.11</v>
      </c>
      <c r="B255" s="67" t="s">
        <v>354</v>
      </c>
      <c r="C255" s="39" t="s">
        <v>522</v>
      </c>
      <c r="D255" s="68">
        <v>12</v>
      </c>
      <c r="E255" s="69" t="s">
        <v>65</v>
      </c>
      <c r="F255" s="70">
        <v>32.83</v>
      </c>
      <c r="G255" s="40"/>
      <c r="H255" s="24"/>
      <c r="I255" s="47" t="s">
        <v>38</v>
      </c>
      <c r="J255" s="48">
        <f t="shared" si="16"/>
        <v>1</v>
      </c>
      <c r="K255" s="24" t="s">
        <v>39</v>
      </c>
      <c r="L255" s="24" t="s">
        <v>4</v>
      </c>
      <c r="M255" s="41"/>
      <c r="N255" s="24"/>
      <c r="O255" s="24"/>
      <c r="P255" s="46"/>
      <c r="Q255" s="24"/>
      <c r="R255" s="24"/>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59"/>
      <c r="BA255" s="42">
        <f t="shared" si="17"/>
        <v>394</v>
      </c>
      <c r="BB255" s="60">
        <f t="shared" si="18"/>
        <v>394</v>
      </c>
      <c r="BC255" s="56" t="str">
        <f t="shared" si="19"/>
        <v>INR  Three Hundred &amp; Ninety Four  Only</v>
      </c>
      <c r="IA255" s="1">
        <v>17.11</v>
      </c>
      <c r="IB255" s="84" t="s">
        <v>354</v>
      </c>
      <c r="IC255" s="1" t="s">
        <v>522</v>
      </c>
      <c r="ID255" s="1">
        <v>12</v>
      </c>
      <c r="IE255" s="3" t="s">
        <v>65</v>
      </c>
    </row>
    <row r="256" spans="1:239" ht="99.75">
      <c r="A256" s="66">
        <v>17.12</v>
      </c>
      <c r="B256" s="67" t="s">
        <v>355</v>
      </c>
      <c r="C256" s="39" t="s">
        <v>523</v>
      </c>
      <c r="D256" s="68">
        <v>13.82</v>
      </c>
      <c r="E256" s="69" t="s">
        <v>118</v>
      </c>
      <c r="F256" s="70">
        <v>803.15</v>
      </c>
      <c r="G256" s="40"/>
      <c r="H256" s="24"/>
      <c r="I256" s="47" t="s">
        <v>38</v>
      </c>
      <c r="J256" s="48">
        <f t="shared" si="16"/>
        <v>1</v>
      </c>
      <c r="K256" s="24" t="s">
        <v>39</v>
      </c>
      <c r="L256" s="24" t="s">
        <v>4</v>
      </c>
      <c r="M256" s="41"/>
      <c r="N256" s="24"/>
      <c r="O256" s="24"/>
      <c r="P256" s="46"/>
      <c r="Q256" s="24"/>
      <c r="R256" s="24"/>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59"/>
      <c r="BA256" s="42">
        <f t="shared" si="17"/>
        <v>11100</v>
      </c>
      <c r="BB256" s="60">
        <f t="shared" si="18"/>
        <v>11100</v>
      </c>
      <c r="BC256" s="56" t="str">
        <f t="shared" si="19"/>
        <v>INR  Eleven Thousand One Hundred    Only</v>
      </c>
      <c r="IA256" s="1">
        <v>17.12</v>
      </c>
      <c r="IB256" s="1" t="s">
        <v>355</v>
      </c>
      <c r="IC256" s="1" t="s">
        <v>523</v>
      </c>
      <c r="ID256" s="1">
        <v>13.82</v>
      </c>
      <c r="IE256" s="3" t="s">
        <v>118</v>
      </c>
    </row>
    <row r="257" spans="1:239" ht="409.5">
      <c r="A257" s="66">
        <v>17.13</v>
      </c>
      <c r="B257" s="67" t="s">
        <v>356</v>
      </c>
      <c r="C257" s="39" t="s">
        <v>524</v>
      </c>
      <c r="D257" s="68">
        <v>1</v>
      </c>
      <c r="E257" s="69" t="s">
        <v>359</v>
      </c>
      <c r="F257" s="70">
        <v>156937.3</v>
      </c>
      <c r="G257" s="40"/>
      <c r="H257" s="24"/>
      <c r="I257" s="47" t="s">
        <v>38</v>
      </c>
      <c r="J257" s="48">
        <f t="shared" si="16"/>
        <v>1</v>
      </c>
      <c r="K257" s="24" t="s">
        <v>39</v>
      </c>
      <c r="L257" s="24" t="s">
        <v>4</v>
      </c>
      <c r="M257" s="41"/>
      <c r="N257" s="24"/>
      <c r="O257" s="24"/>
      <c r="P257" s="46"/>
      <c r="Q257" s="24"/>
      <c r="R257" s="24"/>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59"/>
      <c r="BA257" s="42">
        <f>ROUND(total_amount_ba($B$2,$D$2,D257,F257,J257,K257,M257),0)</f>
        <v>156937</v>
      </c>
      <c r="BB257" s="60">
        <f>BA257+SUM(N257:AZ257)</f>
        <v>156937</v>
      </c>
      <c r="BC257" s="56" t="str">
        <f>SpellNumber(L257,BB257)</f>
        <v>INR  One Lakh Fifty Six Thousand Nine Hundred &amp; Thirty Seven  Only</v>
      </c>
      <c r="IA257" s="1">
        <v>17.13</v>
      </c>
      <c r="IB257" s="84" t="s">
        <v>356</v>
      </c>
      <c r="IC257" s="1" t="s">
        <v>524</v>
      </c>
      <c r="ID257" s="1">
        <v>1</v>
      </c>
      <c r="IE257" s="3" t="s">
        <v>359</v>
      </c>
    </row>
    <row r="258" spans="1:239" ht="74.25" customHeight="1">
      <c r="A258" s="66">
        <v>17.14</v>
      </c>
      <c r="B258" s="67" t="s">
        <v>357</v>
      </c>
      <c r="C258" s="39" t="s">
        <v>525</v>
      </c>
      <c r="D258" s="68">
        <v>25</v>
      </c>
      <c r="E258" s="69" t="s">
        <v>360</v>
      </c>
      <c r="F258" s="70">
        <v>149.71</v>
      </c>
      <c r="G258" s="65">
        <v>20610</v>
      </c>
      <c r="H258" s="50"/>
      <c r="I258" s="51" t="s">
        <v>38</v>
      </c>
      <c r="J258" s="52">
        <f t="shared" si="16"/>
        <v>1</v>
      </c>
      <c r="K258" s="50" t="s">
        <v>39</v>
      </c>
      <c r="L258" s="50" t="s">
        <v>4</v>
      </c>
      <c r="M258" s="53"/>
      <c r="N258" s="50"/>
      <c r="O258" s="50"/>
      <c r="P258" s="54"/>
      <c r="Q258" s="50"/>
      <c r="R258" s="50"/>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42">
        <f>ROUND(total_amount_ba($B$2,$D$2,D258,F258,J258,K258,M258),0)</f>
        <v>3743</v>
      </c>
      <c r="BB258" s="55">
        <f>BA258+SUM(N258:AZ258)</f>
        <v>3743</v>
      </c>
      <c r="BC258" s="56" t="str">
        <f>SpellNumber(L258,BB258)</f>
        <v>INR  Three Thousand Seven Hundred &amp; Forty Three  Only</v>
      </c>
      <c r="IA258" s="1">
        <v>17.14</v>
      </c>
      <c r="IB258" s="84" t="s">
        <v>357</v>
      </c>
      <c r="IC258" s="1" t="s">
        <v>525</v>
      </c>
      <c r="ID258" s="1">
        <v>25</v>
      </c>
      <c r="IE258" s="3" t="s">
        <v>360</v>
      </c>
    </row>
    <row r="259" spans="1:55" ht="42.75">
      <c r="A259" s="25" t="s">
        <v>46</v>
      </c>
      <c r="B259" s="26"/>
      <c r="C259" s="27"/>
      <c r="D259" s="43"/>
      <c r="E259" s="43"/>
      <c r="F259" s="43"/>
      <c r="G259" s="43"/>
      <c r="H259" s="61"/>
      <c r="I259" s="61"/>
      <c r="J259" s="61"/>
      <c r="K259" s="61"/>
      <c r="L259" s="6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63">
        <f>SUM(BA13:BA258)</f>
        <v>1368428</v>
      </c>
      <c r="BB259" s="64">
        <f>SUM(BB13:BB258)</f>
        <v>1368428</v>
      </c>
      <c r="BC259" s="56" t="str">
        <f t="shared" si="19"/>
        <v>  Thirteen Lakh Sixty Eight Thousand Four Hundred &amp; Twenty Eight  Only</v>
      </c>
    </row>
    <row r="260" spans="1:55" ht="28.5" customHeight="1">
      <c r="A260" s="26" t="s">
        <v>47</v>
      </c>
      <c r="B260" s="28"/>
      <c r="C260" s="29"/>
      <c r="D260" s="30"/>
      <c r="E260" s="44" t="s">
        <v>54</v>
      </c>
      <c r="F260" s="45"/>
      <c r="G260" s="31"/>
      <c r="H260" s="32"/>
      <c r="I260" s="32"/>
      <c r="J260" s="32"/>
      <c r="K260" s="33"/>
      <c r="L260" s="34"/>
      <c r="M260" s="35"/>
      <c r="N260" s="36"/>
      <c r="O260" s="22"/>
      <c r="P260" s="22"/>
      <c r="Q260" s="22"/>
      <c r="R260" s="22"/>
      <c r="S260" s="22"/>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7">
        <f>IF(ISBLANK(F260),0,IF(E260="Excess (+)",ROUND(BA259+(BA259*F260),2),IF(E260="Less (-)",ROUND(BA259+(BA259*F260*(-1)),2),IF(E260="At Par",BA259,0))))</f>
        <v>0</v>
      </c>
      <c r="BB260" s="38">
        <f>ROUND(BA260,0)</f>
        <v>0</v>
      </c>
      <c r="BC260" s="21" t="str">
        <f>SpellNumber($E$2,BB260)</f>
        <v>INR Zero Only</v>
      </c>
    </row>
    <row r="261" spans="1:55" ht="18">
      <c r="A261" s="25" t="s">
        <v>48</v>
      </c>
      <c r="B261" s="25"/>
      <c r="C261" s="74" t="str">
        <f>SpellNumber($E$2,BB260)</f>
        <v>INR Zero Only</v>
      </c>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row>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9" ht="15"/>
    <row r="1380" ht="15"/>
    <row r="1381" ht="15"/>
    <row r="1382" ht="15"/>
    <row r="1383" ht="15"/>
    <row r="1384" ht="15"/>
    <row r="1386" ht="15"/>
    <row r="1387" ht="15"/>
    <row r="1388" ht="15"/>
    <row r="1389" ht="15"/>
    <row r="1390" ht="15"/>
    <row r="1391" ht="15"/>
    <row r="1392" ht="15"/>
    <row r="1393" ht="15"/>
    <row r="1394" ht="15"/>
    <row r="1395" ht="15"/>
    <row r="1396" ht="15"/>
    <row r="1397" ht="15"/>
    <row r="1398" ht="15"/>
    <row r="1399" ht="15"/>
  </sheetData>
  <sheetProtection password="9E83" sheet="1"/>
  <autoFilter ref="A11:BC261"/>
  <mergeCells count="117">
    <mergeCell ref="D238:BC238"/>
    <mergeCell ref="D239:BC239"/>
    <mergeCell ref="D240:BC240"/>
    <mergeCell ref="D242:BC242"/>
    <mergeCell ref="D244:BC244"/>
    <mergeCell ref="D221:BC221"/>
    <mergeCell ref="D225:BC225"/>
    <mergeCell ref="D228:BC228"/>
    <mergeCell ref="D230:BC230"/>
    <mergeCell ref="D232:BC232"/>
    <mergeCell ref="D235:BC235"/>
    <mergeCell ref="D207:BC207"/>
    <mergeCell ref="D210:BC210"/>
    <mergeCell ref="D212:BC212"/>
    <mergeCell ref="D213:BC213"/>
    <mergeCell ref="D215:BC215"/>
    <mergeCell ref="D217:BC217"/>
    <mergeCell ref="D192:BC192"/>
    <mergeCell ref="D194:BC194"/>
    <mergeCell ref="D196:BC196"/>
    <mergeCell ref="D197:BC197"/>
    <mergeCell ref="D200:BC200"/>
    <mergeCell ref="D202:BC202"/>
    <mergeCell ref="D181:BC181"/>
    <mergeCell ref="D183:BC183"/>
    <mergeCell ref="D184:BC184"/>
    <mergeCell ref="D186:BC186"/>
    <mergeCell ref="D188:BC188"/>
    <mergeCell ref="D191:BC191"/>
    <mergeCell ref="D172:BC172"/>
    <mergeCell ref="D173:BC173"/>
    <mergeCell ref="D175:BC175"/>
    <mergeCell ref="D177:BC177"/>
    <mergeCell ref="D178:BC178"/>
    <mergeCell ref="D180:BC180"/>
    <mergeCell ref="D155:BC155"/>
    <mergeCell ref="D157:BC157"/>
    <mergeCell ref="D162:BC162"/>
    <mergeCell ref="D163:BC163"/>
    <mergeCell ref="D165:BC165"/>
    <mergeCell ref="D169:BC169"/>
    <mergeCell ref="D140:BC140"/>
    <mergeCell ref="D142:BC142"/>
    <mergeCell ref="D145:BC145"/>
    <mergeCell ref="D148:BC148"/>
    <mergeCell ref="D149:BC149"/>
    <mergeCell ref="D153:BC153"/>
    <mergeCell ref="D126:BC126"/>
    <mergeCell ref="D128:BC128"/>
    <mergeCell ref="D131:BC131"/>
    <mergeCell ref="D134:BC134"/>
    <mergeCell ref="D137:BC137"/>
    <mergeCell ref="D139:BC139"/>
    <mergeCell ref="D114:BC114"/>
    <mergeCell ref="D116:BC116"/>
    <mergeCell ref="D118:BC118"/>
    <mergeCell ref="D120:BC120"/>
    <mergeCell ref="D122:BC122"/>
    <mergeCell ref="D124:BC124"/>
    <mergeCell ref="D103:BC103"/>
    <mergeCell ref="D105:BC105"/>
    <mergeCell ref="D107:BC107"/>
    <mergeCell ref="D109:BC109"/>
    <mergeCell ref="D111:BC111"/>
    <mergeCell ref="D112:BC112"/>
    <mergeCell ref="D91:BC91"/>
    <mergeCell ref="D93:BC93"/>
    <mergeCell ref="D95:BC95"/>
    <mergeCell ref="D96:BC96"/>
    <mergeCell ref="D98:BC98"/>
    <mergeCell ref="D100:BC100"/>
    <mergeCell ref="D81:BC81"/>
    <mergeCell ref="D83:BC83"/>
    <mergeCell ref="D84:BC84"/>
    <mergeCell ref="D85:BC85"/>
    <mergeCell ref="D87:BC87"/>
    <mergeCell ref="D89:BC89"/>
    <mergeCell ref="D64:BC64"/>
    <mergeCell ref="D66:BC66"/>
    <mergeCell ref="D70:BC70"/>
    <mergeCell ref="D73:BC73"/>
    <mergeCell ref="D75:BC75"/>
    <mergeCell ref="D79:BC79"/>
    <mergeCell ref="D54:BC54"/>
    <mergeCell ref="D55:BC55"/>
    <mergeCell ref="D57:BC57"/>
    <mergeCell ref="D58:BC58"/>
    <mergeCell ref="D60:BC60"/>
    <mergeCell ref="D61:BC61"/>
    <mergeCell ref="D42:BC42"/>
    <mergeCell ref="D44:BC44"/>
    <mergeCell ref="D46:BC46"/>
    <mergeCell ref="D49:BC49"/>
    <mergeCell ref="D50:BC50"/>
    <mergeCell ref="D51:BC51"/>
    <mergeCell ref="D26:BC26"/>
    <mergeCell ref="D29:BC29"/>
    <mergeCell ref="D30:BC30"/>
    <mergeCell ref="D33:BC33"/>
    <mergeCell ref="D39:BC39"/>
    <mergeCell ref="D41:BC41"/>
    <mergeCell ref="D16:BC16"/>
    <mergeCell ref="D17:BC17"/>
    <mergeCell ref="D19:BC19"/>
    <mergeCell ref="D20:BC20"/>
    <mergeCell ref="D23:BC23"/>
    <mergeCell ref="D25:BC25"/>
    <mergeCell ref="A9:BC9"/>
    <mergeCell ref="C261:BC261"/>
    <mergeCell ref="A1:L1"/>
    <mergeCell ref="A4:BC4"/>
    <mergeCell ref="A5:BC5"/>
    <mergeCell ref="A6:BC6"/>
    <mergeCell ref="A7:BC7"/>
    <mergeCell ref="B8:BC8"/>
    <mergeCell ref="D13:BC13"/>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0">
      <formula1>IF(E260="Select",-1,IF(E260="At Par",0,0))</formula1>
      <formula2>IF(E260="Select",-1,IF(E260="At Par",0,0.99))</formula2>
    </dataValidation>
    <dataValidation type="list" allowBlank="1" showErrorMessage="1" sqref="E2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0">
      <formula1>0</formula1>
      <formula2>99.9</formula2>
    </dataValidation>
    <dataValidation type="list" allowBlank="1" showErrorMessage="1" sqref="D13:D14 K15 D16:D17 K18 D19:D20 K21:K22 D23 K24 D25:D26 K27:K28 D29:D30 K31:K32 D33 K34:K38 D39 K40 D41:D42 K43 D44 K45 D46 K47:K48 D49:D51 K52:K53 D54:D55 K56 D57:D58 K59 D60:D61 K62:K63 D64 K65 D66 K67:K69 D70 K71:K72 D73 K74 D75 K76:K78 D79 K80 D81 K82 D83:D85 K86 D87 K88 D89 K90 D91 K92 D93 K94 D95:D96 K97 D98 K99 D100 K101:K102 D103 K104 D105 K106 D107 K108 D109 K110 D111:D112 K113 D114 K115 D116 K117 D118 K119 D120 K121 D122 K123 D124 K125 D126 K127 D128 K129:K130 D131 K132:K133 D134 K135:K136 D137 K138 D139:D140 K141 D142 K143:K144 D145 K146:K147 D148:D149 K150:K152">
      <formula1>"Partial Conversion,Full Conversion"</formula1>
      <formula2>0</formula2>
    </dataValidation>
    <dataValidation type="list" allowBlank="1" showErrorMessage="1" sqref="D153 K154 D155 K156 D157 K158:K161 D162:D163 K164 D165 K166:K168 D169 K170:K171 D172:D173 K174 D175 K176 D177:D178 K179 D180:D181 K182 D183:D184 K185 D186 K187 D188 K189:K190 D191:D192 K193 D194 K195 D196:D197 K198:K199 D200 K201 D202 K203:K206 D207 K208:K209 D210 K211 D212:D213 K214 D215 K216 D217 K218:K220 D221 K222:K224 D225 K226:K227 D228 K229 D230 K231 D232 K233:K234 D235 K236:K237 D238:D240 K241 D242 K243 K245:K258 D24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8 G31:H32 G34:H38 G40:H40 G43:H43 G45:H45 G47:H48 G52:H53 G56:H56 G59:H59 G62:H63 G65:H65 G67:H69 G71:H72 G74:H74 G76:H78 G80:H80 G82:H82 G86:H86 G88:H88 G90:H90 G92:H92 G94:H94 G97:H97 G99:H99 G101:H102 G104:H104 G106:H106 G108:H108 G110:H110 G113:H113 G115:H115 G117:H117 G119:H119 G121:H121 G123:H123 G125:H125 G127:H127 G129:H130 G132:H133 G135:H136 G138:H138 G141:H141 G143:H144 G146:H147 G150:H152 G154:H154 G156:H156 G158:H161 G164:H164 G166:H168 G170:H171 G174:H174 G176:H176 G179:H179 G182:H182 G185:H185 G187:H187 G189:H190 G193:H193 G195:H195 G198:H199 G201:H201 G203:H206 G208:H209 G211:H211 G214:H214 G216:H216 G218:H220 G222:H224 G226:H227 G229:H229 G231:H231 G233:H234 G236:H237 G241:H241 G243:H243 G245:H258">
      <formula1>0</formula1>
      <formula2>999999999999999</formula2>
    </dataValidation>
    <dataValidation allowBlank="1" showInputMessage="1" showErrorMessage="1" promptTitle="Addition / Deduction" prompt="Please Choose the correct One" sqref="J15 J18 J21:J22 J24 J27:J28 J31:J32 J34:J38 J40 J43 J45 J47:J48 J52:J53 J56 J59 J62:J63 J65 J67:J69 J71:J72 J74 J76:J78 J80 J82 J86 J88 J90 J92 J94 J97 J99 J101:J102 J104 J106 J108 J110 J113 J115 J117 J119 J121 J123 J125 J127 J129:J130 J132:J133 J135:J136 J138 J141 J143:J144 J146:J147 J150:J152 J154 J156 J158:J161 J164 J166:J168 J170:J171 J174 J176 J179 J182 J185 J187 J189:J190 J193 J195 J198:J199 J201 J203:J206 J208:J209 J211 J214 J216 J218:J220 J222:J224 J226:J227 J229 J231 J233:J234 J236:J237 J241 J243 J245:J258">
      <formula1>0</formula1>
      <formula2>0</formula2>
    </dataValidation>
    <dataValidation type="list" showErrorMessage="1" sqref="I15 I18 I21:I22 I24 I27:I28 I31:I32 I34:I38 I40 I43 I45 I47:I48 I52:I53 I56 I59 I62:I63 I65 I67:I69 I71:I72 I74 I76:I78 I80 I82 I86 I88 I90 I92 I94 I97 I99 I101:I102 I104 I106 I108 I110 I113 I115 I117 I119 I121 I123 I125 I127 I129:I130 I132:I133 I135:I136 I138 I141 I143:I144 I146:I147 I150:I152 I154 I156 I158:I161 I164 I166:I168 I170:I171 I174 I176 I179 I182 I185 I187 I189:I190 I193 I195 I198:I199 I201 I203:I206 I208:I209 I211 I214 I216 I218:I220 I222:I224 I226:I227 I229 I231 I233:I234 I236:I237 I241 I243 I245:I2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8 N31:O32 N34:O38 N40:O40 N43:O43 N45:O45 N47:O48 N52:O53 N56:O56 N59:O59 N62:O63 N65:O65 N67:O69 N71:O72 N74:O74 N76:O78 N80:O80 N82:O82 N86:O86 N88:O88 N90:O90 N92:O92 N94:O94 N97:O97 N99:O99 N101:O102 N104:O104 N106:O106 N108:O108 N110:O110 N113:O113 N115:O115 N117:O117 N119:O119 N121:O121 N123:O123 N125:O125 N127:O127 N129:O130 N132:O133 N135:O136 N138:O138 N141:O141 N143:O144 N146:O147 N150:O152 N154:O154 N156:O156 N158:O161 N164:O164 N166:O168 N170:O171 N174:O174 N176:O176 N179:O179 N182:O182 N185:O185 N187:O187 N189:O190 N193:O193 N195:O195 N198:O199 N201:O201 N203:O206 N208:O209 N211:O211 N214:O214 N216:O216 N218:O220 N222:O224 N226:O227 N229:O229 N231:O231 N233:O234 N236:O237 N241:O241 N243:O243 N245:O2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R28 R31:R32 R34:R38 R40 R43 R45 R47:R48 R52:R53 R56 R59 R62:R63 R65 R67:R69 R71:R72 R74 R76:R78 R80 R82 R86 R88 R90 R92 R94 R97 R99 R101:R102 R104 R106 R108 R110 R113 R115 R117 R119 R121 R123 R125 R127 R129:R130 R132:R133 R135:R136 R138 R141 R143:R144 R146:R147 R150:R152 R154 R156 R158:R161 R164 R166:R168 R170:R171 R174 R176 R179 R182 R185 R187 R189:R190 R193 R195 R198:R199 R201 R203:R206 R208:R209 R211 R214 R216 R218:R220 R222:R224 R226:R227 R229 R231 R233:R234 R236:R237 R241 R243 R245:R2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Q28 Q31:Q32 Q34:Q38 Q40 Q43 Q45 Q47:Q48 Q52:Q53 Q56 Q59 Q62:Q63 Q65 Q67:Q69 Q71:Q72 Q74 Q76:Q78 Q80 Q82 Q86 Q88 Q90 Q92 Q94 Q97 Q99 Q101:Q102 Q104 Q106 Q108 Q110 Q113 Q115 Q117 Q119 Q121 Q123 Q125 Q127 Q129:Q130 Q132:Q133 Q135:Q136 Q138 Q141 Q143:Q144 Q146:Q147 Q150:Q152 Q154 Q156 Q158:Q161 Q164 Q166:Q168 Q170:Q171 Q174 Q176 Q179 Q182 Q185 Q187 Q189:Q190 Q193 Q195 Q198:Q199 Q201 Q203:Q206 Q208:Q209 Q211 Q214 Q216 Q218:Q220 Q222:Q224 Q226:Q227 Q229 Q231 Q233:Q234 Q236:Q237 Q241 Q243 Q245:Q2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M28 M31:M32 M34:M38 M40 M43 M45 M47:M48 M52:M53 M56 M59 M62:M63 M65 M67:M69 M71:M72 M74 M76:M78 M80 M82 M86 M88 M90 M92 M94 M97 M99 M101:M102 M104 M106 M108 M110 M113 M115 M117 M119 M121 M123 M125 M127 M129:M130 M132:M133 M135:M136 M138 M141 M143:M144 M146:M147 M150:M152 M154 M156 M158:M161 M164 M166:M168 M170:M171 M174 M176 M179 M182 M185 M187 M189:M190 M193 M195 M198:M199 M201 M203:M206 M208:M209 M211 M214 M216 M218:M220 M222:M224 M226:M227 M229 M231 M233:M234 M236:M237 M241 M243 M245:M25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 D27:D28 D31:D32 D34:D38 D40 D43 D45 D47:D48 D52:D53 D56 D59 D62:D63 D65 D67:D69 D71:D72 D74 D76:D78 D80 D82 D86 D88 D90 D92 D94 D97 D99 D101:D102 D104 D106 D108 D110 D113 D115 D117 D119 D121 D123 D125 D127 D129:D130 D132:D133 D135:D136 D138 D141 D143:D144 D146:D147 D150:D152 D154 D156 D158:D161 D164 D166:D168 D170:D171 D174 D176 D179 D182 D185 D187 D189:D190 D193 D195 D198:D199 D201 D203:D206 D208:D209 D211 D214 D216 D218:D220 D222:D224 D226:D227 D229 D231 D233:D234 D236:D237 D241 D243 D245:D25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 F27:F28 F31:F32 F34:F38 F40 F43 F45 F47:F48 F52:F53 F56 F59 F62:F63 F65 F67:F69 F71:F72 F74 F76:F78 F80 F82 F86 F88 F90 F92 F94 F97 F99 F101:F102 F104 F106 F108 F110 F113 F115 F117 F119 F121 F123 F125 F127 F129:F130 F132:F133 F135:F136 F138 F141 F143:F144 F146:F147 F150:F152 F154 F156 F158:F161 F164 F166:F168 F170:F171 F174 F176 F179 F182 F185 F187 F189:F190 F193 F195 F198:F199 F201 F203:F206 F208:F209 F211 F214 F216 F218:F220 F222:F224 F226:F227 F229 F231 F233:F234 F236:F237 F241 F243 F245:F25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8 L257">
      <formula1>"INR"</formula1>
    </dataValidation>
    <dataValidation allowBlank="1" showInputMessage="1" showErrorMessage="1" promptTitle="Itemcode/Make" prompt="Please enter text" sqref="C13:C258">
      <formula1>0</formula1>
      <formula2>0</formula2>
    </dataValidation>
    <dataValidation type="decimal" allowBlank="1" showInputMessage="1" showErrorMessage="1" errorTitle="Invalid Entry" error="Only Numeric Values are allowed. " sqref="A13:A25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2022-03-16T05:53:36Z</cp:lastPrinted>
  <dcterms:created xsi:type="dcterms:W3CDTF">2009-01-30T06:42:42Z</dcterms:created>
  <dcterms:modified xsi:type="dcterms:W3CDTF">2022-03-16T05:53:41Z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