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2960" windowHeight="77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'BoQ1'!$A$11:$BC$349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<sst xmlns="http://schemas.openxmlformats.org/spreadsheetml/2006/main" count="2500" uniqueCount="723">
  <si>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</si>
  <si>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</si>
  <si>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</si>
  <si>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</si>
  <si>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</si>
  <si>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</si>
  <si>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</si>
  <si>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</si>
  <si>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</si>
  <si>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</si>
  <si>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</si>
  <si>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</si>
  <si>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</si>
  <si>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</si>
  <si>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</si>
  <si>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</si>
  <si>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</si>
  <si>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</si>
  <si>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</si>
  <si>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</si>
  <si>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</si>
  <si>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</si>
  <si>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</si>
  <si>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</si>
  <si>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</si>
  <si>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</si>
  <si>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</si>
  <si>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</si>
  <si>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</si>
  <si>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</si>
  <si>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</si>
  <si>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</si>
  <si>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</si>
  <si>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</si>
  <si>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</si>
  <si>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</si>
  <si>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</si>
  <si>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</si>
  <si>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</si>
  <si>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</si>
  <si>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</si>
  <si>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</si>
  <si>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</si>
  <si>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</si>
  <si>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</si>
  <si>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</si>
  <si>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</si>
  <si>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</si>
  <si>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</si>
  <si>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</si>
  <si>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</si>
  <si>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</si>
  <si>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</si>
  <si>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</si>
  <si>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</si>
  <si>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</si>
  <si>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</si>
  <si>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</si>
  <si>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</si>
  <si>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</si>
  <si>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</si>
  <si>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</si>
  <si>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</si>
  <si>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</si>
  <si>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</si>
  <si>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</si>
  <si>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</si>
  <si>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</si>
  <si>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</si>
  <si>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</si>
  <si>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</si>
  <si>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</si>
  <si>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</si>
  <si>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</si>
  <si>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</si>
  <si>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</si>
  <si>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</si>
  <si>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</si>
  <si>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</si>
  <si>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</si>
  <si>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</si>
  <si>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</si>
  <si>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</si>
  <si>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</si>
  <si>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</si>
  <si>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</si>
  <si>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</si>
  <si>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</si>
  <si>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</si>
  <si>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</si>
  <si>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</si>
  <si>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</si>
  <si>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</si>
  <si>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</si>
  <si>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</si>
  <si>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</si>
  <si>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</si>
  <si>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</si>
  <si>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</si>
  <si>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</si>
  <si>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</si>
  <si>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</si>
  <si>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</si>
  <si>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</si>
  <si>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</si>
  <si>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</si>
  <si>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</si>
  <si>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</si>
  <si>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</si>
  <si>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</si>
  <si>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</si>
  <si>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</si>
  <si>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</si>
  <si>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</si>
  <si>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</si>
  <si>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</si>
  <si>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</si>
  <si>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</si>
  <si>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</si>
  <si>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</si>
  <si>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</si>
  <si>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</si>
  <si>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</si>
  <si>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</si>
  <si>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</si>
  <si>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</si>
  <si>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</si>
  <si>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</si>
  <si>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Tender Inviting Authority: DOIP, IIT, Kanpur</t>
  </si>
  <si>
    <t>Nos.</t>
  </si>
  <si>
    <t>item no.74</t>
  </si>
  <si>
    <t>6 module</t>
  </si>
  <si>
    <t xml:space="preserve">End cap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</si>
  <si>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</si>
  <si>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</si>
  <si>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6 x 6 sq. mm </t>
  </si>
  <si>
    <t xml:space="preserve">125 A,36KA,FPMCCB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</si>
  <si>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</si>
  <si>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Providing and fixing 25 mm X 5 mm G.l. strip on surface or in recess for connections etc. as required. </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</si>
  <si>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</si>
  <si>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changeable flat angle</t>
  </si>
  <si>
    <t>Joints for 85mm width cover</t>
  </si>
  <si>
    <t>base joints</t>
  </si>
  <si>
    <t>S &amp; F following size of steel flexible pipe along with the accessories on surface etc as required</t>
  </si>
  <si>
    <t>32 mm</t>
  </si>
  <si>
    <t xml:space="preserve"> On Surface</t>
  </si>
  <si>
    <t>Dismantling, disconnecting old damaged unserviceable fl fitting/ exhaust fan/ ceiling fan/ bulkhead fitting with bracket etc. as reqd. and depositing in sectional store.</t>
  </si>
  <si>
    <t>Supply and fixing of following LED light fixture with efficiency &gt;100 lumen/ watt, P.F. &gt;0.95, THD&lt;10%,  Electronic driver,  LED lamp, reflector, diffuser, MS body/housing holder etc. complete with all fixing accessories and lamp as required complete.</t>
  </si>
  <si>
    <t>S&amp;F connecting and commissioning independent mounting of MCCB enclosure  suitable for MCCB's  up to 250A in surface/recess I/c  cutting the wall and making good the same in case of recessed (Cat No CS-CNM0100021 C &amp; S or approved equivalent make) as reqd.</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</si>
  <si>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</si>
  <si>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 and depositing it  in sectional store.</t>
  </si>
  <si>
    <t xml:space="preserve">Chemical Earthing with GI earth electrode 50 mm dia x 3 Mtr length with full GI strip including earth enhancing compound and RCC precast PIT cover and earthing pit etc as reqd. </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</si>
  <si>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</si>
  <si>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</si>
  <si>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</si>
  <si>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</si>
  <si>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Supplying, fixing, painting of 15mm dia GI heavy class pipe down rod for ceiling fan etc as required complete.</t>
  </si>
  <si>
    <t>Extra for cutting and drilling hole in down rod of 15mm dia GI pipe for ceiling fan etc. as required complete.</t>
  </si>
  <si>
    <t>Metre</t>
  </si>
  <si>
    <t>Meter</t>
  </si>
  <si>
    <t xml:space="preserve">No.  </t>
  </si>
  <si>
    <t>No.</t>
  </si>
  <si>
    <t>6 x 16 sq.mm.</t>
  </si>
  <si>
    <t xml:space="preserve">Supplying and fixing single pole blanking plate in the existing MCB DB complete etc. as required. </t>
  </si>
  <si>
    <t>item no.75</t>
  </si>
  <si>
    <t>item no.76</t>
  </si>
  <si>
    <t>item no.77</t>
  </si>
  <si>
    <t>item no.78</t>
  </si>
  <si>
    <t>item no.79</t>
  </si>
  <si>
    <t>item no.80</t>
  </si>
  <si>
    <t>item no.81</t>
  </si>
  <si>
    <t>item no.82</t>
  </si>
  <si>
    <t>item no.83</t>
  </si>
  <si>
    <t>item no.84</t>
  </si>
  <si>
    <t>Carriage of Materials</t>
  </si>
  <si>
    <t>By Mechanical Transport including loading,unloading and stacking</t>
  </si>
  <si>
    <t>Earth Lead - 5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</si>
  <si>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</si>
  <si>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</si>
  <si>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</si>
  <si>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</si>
  <si>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</si>
  <si>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</si>
  <si>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</si>
  <si>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</si>
  <si>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</si>
  <si>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</si>
  <si>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</si>
  <si>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</si>
  <si>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</si>
  <si>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</si>
  <si>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</si>
  <si>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</si>
  <si>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</si>
  <si>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</si>
  <si>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</si>
  <si>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Columns, Pillars, Piers, Abutments, Posts and Struts</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</si>
  <si>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</si>
  <si>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</si>
  <si>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</si>
  <si>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</si>
  <si>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</si>
  <si>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</si>
  <si>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</si>
  <si>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All works above plinth level upto floor V level</t>
  </si>
  <si>
    <t>Add for using extra cement in the items of design mix over and above the specified cement content therein.</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</si>
  <si>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</si>
  <si>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</si>
  <si>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</si>
  <si>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</si>
  <si>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</si>
  <si>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</si>
  <si>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</si>
  <si>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</si>
  <si>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</si>
  <si>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</si>
  <si>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</si>
  <si>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</si>
  <si>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</si>
  <si>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</si>
  <si>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</si>
  <si>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</si>
  <si>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</si>
  <si>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</si>
  <si>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ISI marked oxidised M.S. sliding door bolts with nuts and screws etc. complete :</t>
  </si>
  <si>
    <t>250x16 mm</t>
  </si>
  <si>
    <t>Providing and fixing ISI marked oxidised M.S. handles conforming to IS:4992 with necessary screws etc. complete :</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</si>
  <si>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</si>
  <si>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</si>
  <si>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</si>
  <si>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</si>
  <si>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</si>
  <si>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</si>
  <si>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</si>
  <si>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</si>
  <si>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</si>
  <si>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</si>
  <si>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</si>
  <si>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</si>
  <si>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sliding arrangement in racks/ cupboards/cabinets shutter by with stainless steel rollers to run inside C or E aluminium channel section (The payment of C or E channel shall be made separately)</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</si>
  <si>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</si>
  <si>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</si>
  <si>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</si>
  <si>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</si>
  <si>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</si>
  <si>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</si>
  <si>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</si>
  <si>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</si>
  <si>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</si>
  <si>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</si>
  <si>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</si>
  <si>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</si>
  <si>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</si>
  <si>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</si>
  <si>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</si>
  <si>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</si>
  <si>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</si>
  <si>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</si>
  <si>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</si>
  <si>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</si>
  <si>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</si>
  <si>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</si>
  <si>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</si>
  <si>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</si>
  <si>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</si>
  <si>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</si>
  <si>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</si>
  <si>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Glass Reinforced Gypsum (GRG) board conforming to IS: 2095- (Part 3):1996 (Boards with BIS certification marks)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</si>
  <si>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</si>
  <si>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</si>
  <si>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</si>
  <si>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</si>
  <si>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12 mm cement plaster of mix :</t>
  </si>
  <si>
    <t>1:6 (1 cement: 6 coarse sand)</t>
  </si>
  <si>
    <t>15 mm cement plaster on rough side of single or half brick wall of mix:</t>
  </si>
  <si>
    <t>6 mm cement plaster of mix :</t>
  </si>
  <si>
    <t>1:3 (1 cement : 3 fine sand)</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</si>
  <si>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</si>
  <si>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</si>
  <si>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</si>
  <si>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</si>
  <si>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</si>
  <si>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</si>
  <si>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</si>
  <si>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</si>
  <si>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</si>
  <si>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</si>
  <si>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</si>
  <si>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</si>
  <si>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</si>
  <si>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</si>
  <si>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</si>
  <si>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</si>
  <si>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</si>
  <si>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</si>
  <si>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</si>
  <si>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</si>
  <si>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</si>
  <si>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</si>
  <si>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</si>
  <si>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</si>
  <si>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</si>
  <si>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</si>
  <si>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</si>
  <si>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</si>
  <si>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For thickness of tiles above 25 mm and up to 40 mm</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</si>
  <si>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</si>
  <si>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</si>
  <si>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</si>
  <si>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</si>
  <si>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matt finished vitrified tile of size 300x300x9.8mm having with water absorption less than 0.5% and conforming to IS: 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</si>
  <si>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</si>
  <si>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</si>
  <si>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</si>
  <si>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</si>
  <si>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</si>
  <si>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40 mm nominal dia Pipes</t>
  </si>
  <si>
    <t>Providing and fixing G.I. pipes complete with G.I. fittings and clamps, i/c cutting and making good the walls etc.   Internal work - Exposed on wall</t>
  </si>
  <si>
    <t>20 mm dia nominal bore</t>
  </si>
  <si>
    <t>25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</si>
  <si>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</si>
  <si>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</si>
  <si>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</si>
  <si>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</si>
  <si>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</si>
  <si>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</si>
  <si>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</si>
  <si>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</si>
  <si>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</si>
  <si>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Providing and fixing G.I. Union in existing G.I. pipe line, cutting and threading the pipe and making long screws, including excavation, refilling the earth or cutting of wall and making good the same complete wherever required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</si>
  <si>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</si>
  <si>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stop cock (concealed) of standard design and of approved make conforming to IS:8931.</t>
  </si>
  <si>
    <t>15 mm nominal bore</t>
  </si>
  <si>
    <t>Providing and fixing C.P. brass angle valve for basin mixer and geyser points of approved quality conforming to IS:8931</t>
  </si>
  <si>
    <t>15mm nominal bore</t>
  </si>
  <si>
    <t>Providing and fixing PTMT grating of approved quality and colour.</t>
  </si>
  <si>
    <t>Circular type</t>
  </si>
  <si>
    <t>125 mm nominal dia with 25 mm waste hole</t>
  </si>
  <si>
    <t>Cutting holes up to 30x30 cm in walls including making good the same:</t>
  </si>
  <si>
    <t>With common burnt clay F.P.S. (non modular) bricks</t>
  </si>
  <si>
    <t>Making chases up to 7.5x7.5 cm in walls including making good and finishing with matching surface after housing G.I. pipe etc.</t>
  </si>
  <si>
    <t>Providing and fixing Stainless Steel pipe and fitting of grade 316L as per IS 6911:2017 and conforming to EN-10312 standards complete with press type fitting (fitting shall be paid for separately) i/c fixing of the pipe with clamps at 1.00 m spacing including cutting and making good the walls including testing of joints complete as per direction of Engineer-in-charge. (The pipe length inserted in the fitting shall not be measured for payment)   Inernal work - Exposed on wall</t>
  </si>
  <si>
    <t>15 mm outer dia pipe</t>
  </si>
  <si>
    <t>22 mm outer dia Pipe</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</si>
  <si>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</si>
  <si>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</si>
  <si>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</si>
  <si>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</si>
  <si>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</si>
  <si>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</si>
  <si>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</si>
  <si>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</si>
  <si>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</si>
  <si>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</si>
  <si>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</si>
  <si>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</si>
  <si>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</si>
  <si>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NEW TECHNOLOGIES AND MATERIALS</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</si>
  <si>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Engineer-In-Charge.</t>
  </si>
  <si>
    <t>Upto and including 12mm dia.</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</si>
  <si>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</si>
  <si>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</si>
  <si>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</si>
  <si>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sqm</t>
  </si>
  <si>
    <t>kg</t>
  </si>
  <si>
    <t>quintal</t>
  </si>
  <si>
    <t>metre</t>
  </si>
  <si>
    <t>each</t>
  </si>
  <si>
    <t>per litre</t>
  </si>
  <si>
    <t>Cum</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</si>
  <si>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</si>
  <si>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'C'</t>
  </si>
  <si>
    <t>Supplying &amp; drawing following sizes of FRLS PVC insulated copper conductor, single core cable in  the existing surface / recessed steel / PVC conduit as reqd.</t>
  </si>
  <si>
    <t>1 x 1.5 Sq.mm..</t>
  </si>
  <si>
    <t>3 x 1.5 Sq.mm..</t>
  </si>
  <si>
    <t>3 x 2.5 sq. mm</t>
  </si>
  <si>
    <t>3 x 4 Sq.mm..</t>
  </si>
  <si>
    <t xml:space="preserve">Supplying and drawing following pair 0.5 mm dia FRLS PVC insulated annealed copper conductor, unarmored telephone cable in the existing surface/ recessed steel/ PVC conduit as required. </t>
  </si>
  <si>
    <t xml:space="preserve">2 Pair </t>
  </si>
  <si>
    <t xml:space="preserve">S &amp; F metal box of following sizes ( nominal size ) on surface or in recess with suitable size of phenolic laminated sheet cover in the front I/c painting etc as reqd. </t>
  </si>
  <si>
    <t>250 mm x 300 mm x 100 mm deep</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</si>
  <si>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</si>
  <si>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</si>
  <si>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</si>
  <si>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</si>
  <si>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</si>
  <si>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 xml:space="preserve">Telephone socket outlet </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</si>
  <si>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</si>
  <si>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</si>
  <si>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</si>
  <si>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</si>
  <si>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</si>
  <si>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</si>
  <si>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</si>
  <si>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</si>
  <si>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Providing and fixing following rating and breaking capacity and pole MCCB with thermomagnetic release and terminal spreaders in existing cubicle panel board including drilling holes in cubicle panel, making connections, etc. as required</t>
  </si>
  <si>
    <t>200 A,36KA,FPMCCB</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</si>
  <si>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</si>
  <si>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4-way Cat no. 607750 Legrand or equvalent</t>
  </si>
  <si>
    <t xml:space="preserve">8 way (4 + 24), Double door </t>
  </si>
  <si>
    <t xml:space="preserve">Supplying and fixing of following ways surface/ recess mounting, vertical type, 415 V, incomer TPN MCCB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</si>
  <si>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 Double door </t>
  </si>
  <si>
    <t>Supplying and fixing 5 amps to 32 amps rating, 240/415 volts, 10 kA, 'C' series, MCB suitable for inductive load of following poles in the existing MCB DB complete with connections, testing and commissioning etc. as reqd.</t>
  </si>
  <si>
    <t>Single Pole</t>
  </si>
  <si>
    <t>Single Pole &amp; Neutral</t>
  </si>
  <si>
    <t>Triple Pole</t>
  </si>
  <si>
    <t>Triple pole &amp; Neutral</t>
  </si>
  <si>
    <t xml:space="preserve">Supplying and fixing following rating, four pole, (three phase and neutral), 415 volts, residual current circuit breaker (RCCB), having a sensitivity current 30 mA in the existing MCB DB complete with connections, testing and commissioning etc. as required
</t>
  </si>
  <si>
    <t>63 Amp</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</si>
  <si>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</si>
  <si>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</si>
  <si>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</si>
  <si>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</si>
  <si>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3 X 150 sq. mm (50mm)</t>
  </si>
  <si>
    <t xml:space="preserve">3½ X 70 sq. mm (38mm) </t>
  </si>
  <si>
    <t>Supplying and fixing following size/ surface mounting plastic box  as required.make havells OR equivalent approved make.</t>
  </si>
  <si>
    <t>1/2 module</t>
  </si>
  <si>
    <t xml:space="preserve"> 4 module</t>
  </si>
  <si>
    <t xml:space="preserve"> 8 module</t>
  </si>
  <si>
    <t>12module</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</si>
  <si>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</si>
  <si>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</si>
  <si>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</si>
  <si>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Internal angles- adjustable from 80°-100°</t>
  </si>
  <si>
    <t>External angles- adjustable from 60°-120°</t>
  </si>
  <si>
    <t>Flat Junction</t>
  </si>
  <si>
    <t>Flat angles</t>
  </si>
  <si>
    <t>Separation partitions</t>
  </si>
  <si>
    <t>Supplying, installation DLP mini- trunking 32mm x 20mm and accessories white-system with independent cover- without central partion etc. as reqd.</t>
  </si>
  <si>
    <t>Mini- trunking</t>
  </si>
  <si>
    <t>End cap left or right</t>
  </si>
  <si>
    <t>Internal/ external angle</t>
  </si>
  <si>
    <t>Flat junction</t>
  </si>
  <si>
    <t>S &amp; F metal enclosure suitable for FP/DP MCCB/DP ELCB on surface or recessed etc as reqd.</t>
  </si>
  <si>
    <t>200amp</t>
  </si>
  <si>
    <t>Supplying and laying of one no. 3.5 x  70.0 sqmm PVC insulated, XLPE steel armoured aluminium conductor power cable of grade 1.1 kV  as required complete in following manners.</t>
  </si>
  <si>
    <t>S &amp; Laying of one no.  XLPE cable aluminum conductor steel armoured power cable of 1.1kV grade of size  3-1/2x150 sq.mm. in following manners.</t>
  </si>
  <si>
    <t>In open duct</t>
  </si>
  <si>
    <t>On surface with MS clamp</t>
  </si>
  <si>
    <t>S&amp;F, Copper tube / reducer/ lug  terminals suitable for following size of conductor.</t>
  </si>
  <si>
    <t>10,16 mm</t>
  </si>
  <si>
    <t>35 mm</t>
  </si>
  <si>
    <t>Dismentaling and refixing of light fittings of any sizess on surface  or in recessed etc as reqd.</t>
  </si>
  <si>
    <t>Dismantling &amp; refixing of any size fan with fasner from normal height</t>
  </si>
  <si>
    <t xml:space="preserve">ceiling fan </t>
  </si>
  <si>
    <t>Wiring for circuit/ submain wiring alongwith earth wire with the  following sizes of FRLS PVC insulated,  copper conductor, single core cable in surface/ recessed steel conduit as reqired.</t>
  </si>
  <si>
    <t>4 x 10 Sqmm. + 2 x 06 sqmm earth wire</t>
  </si>
  <si>
    <t>4 x 16 Sqmm. + 2 x 06 sqmm earth wire</t>
  </si>
  <si>
    <t>4 x 16 Sq.mm..</t>
  </si>
  <si>
    <t>3 x 35 Sq.mm..</t>
  </si>
  <si>
    <t xml:space="preserve">S &amp; F 40 amp to 63 amp rating 240 volts 'C' curve 10 kA MCB of following pole in the existing MCB DB complete with connection, testing &amp; commissioning etc as reqd.         </t>
  </si>
  <si>
    <t>Double pole</t>
  </si>
  <si>
    <t xml:space="preserve">Four Pole </t>
  </si>
  <si>
    <t>Supplying and fixing of Clip-on frame with finishing plate for 85mm cover for DLP plastic trunking 105mmx50mmetc as required to complete of approved make ( Arteor model of Legrand or equivalent).</t>
  </si>
  <si>
    <t>1 or 2 module</t>
  </si>
  <si>
    <t>Supplying and fixing of Clip-on frame with finishing plate for 85mm cover for DLP plastic trunking 105mmx50mm unit of 2 modules can be fitted togather to create 4/6/8 module supports as required to complete approved make ( Arteor model of Legrand or equivalent).</t>
  </si>
  <si>
    <t>Supplying and fixing of following modular switch/sockets on the existing Clip-on 85mm cover of 105mmx50mm DLP plastic trunking  including connection etc as required complete of approved make ( Arteor model of Legrand or equivalent).</t>
  </si>
  <si>
    <t>6 Amp switch</t>
  </si>
  <si>
    <t>20 Amp. switch</t>
  </si>
  <si>
    <t>6 Amp. 2/3 pin socket outlet</t>
  </si>
  <si>
    <t>6/16 Amp. three  pin two module socket outlet.</t>
  </si>
  <si>
    <r>
      <t>S &amp; F metal enclosure suitable for DP/TPN /FP MCB / DP ELCB on surface or recessed etc as reqd.</t>
    </r>
    <r>
      <rPr>
        <b/>
        <sz val="12"/>
        <color indexed="8"/>
        <rFont val="Calibri"/>
        <family val="2"/>
      </rPr>
      <t xml:space="preserve"> </t>
    </r>
  </si>
  <si>
    <t xml:space="preserve">1 X 20W Box type LED tube with fitting </t>
  </si>
  <si>
    <t>36 watt recess mounting LED light fixture 600 x 600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</si>
  <si>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</si>
  <si>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</si>
  <si>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Points</t>
  </si>
  <si>
    <t>Mtr.</t>
  </si>
  <si>
    <t xml:space="preserve">Nos. </t>
  </si>
  <si>
    <t>Mtr</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</si>
  <si>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</si>
  <si>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</si>
  <si>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</si>
  <si>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</si>
  <si>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</si>
  <si>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</si>
  <si>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</si>
  <si>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</si>
  <si>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</si>
  <si>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</si>
  <si>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</si>
  <si>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</si>
  <si>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</si>
  <si>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</si>
  <si>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</si>
  <si>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</si>
  <si>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</si>
  <si>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</si>
  <si>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</si>
  <si>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</si>
  <si>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</si>
  <si>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</si>
  <si>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</si>
  <si>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</si>
  <si>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</si>
  <si>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</si>
  <si>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</si>
  <si>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</si>
  <si>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</si>
  <si>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</si>
  <si>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</si>
  <si>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</si>
  <si>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</si>
  <si>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</si>
  <si>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</si>
  <si>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</si>
  <si>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</si>
  <si>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</si>
  <si>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</si>
  <si>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</si>
  <si>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</si>
  <si>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</si>
  <si>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</si>
  <si>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</si>
  <si>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</si>
  <si>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</si>
  <si>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</si>
  <si>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</si>
  <si>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</si>
  <si>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</si>
  <si>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</si>
  <si>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</si>
  <si>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</si>
  <si>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</si>
  <si>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</si>
  <si>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</si>
  <si>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</si>
  <si>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</si>
  <si>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</si>
  <si>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</si>
  <si>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</si>
  <si>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</si>
  <si>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</si>
  <si>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</si>
  <si>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</si>
  <si>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</si>
  <si>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</si>
  <si>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</si>
  <si>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</si>
  <si>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</si>
  <si>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</si>
  <si>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</si>
  <si>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</si>
  <si>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</si>
  <si>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</si>
  <si>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</si>
  <si>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</si>
  <si>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</si>
  <si>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</si>
  <si>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</si>
  <si>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</si>
  <si>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</si>
  <si>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</si>
  <si>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</si>
  <si>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</si>
  <si>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</si>
  <si>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</si>
  <si>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</si>
  <si>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</si>
  <si>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</si>
  <si>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</si>
  <si>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</si>
  <si>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</si>
  <si>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</si>
  <si>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</si>
  <si>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</si>
  <si>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</si>
  <si>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</si>
  <si>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</si>
  <si>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</si>
  <si>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</si>
  <si>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</si>
  <si>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</si>
  <si>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</si>
  <si>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</si>
  <si>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</si>
  <si>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</si>
  <si>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</si>
  <si>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</si>
  <si>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</si>
  <si>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</si>
  <si>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</si>
  <si>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</si>
  <si>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</si>
  <si>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</si>
  <si>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</si>
  <si>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</si>
  <si>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</si>
  <si>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</si>
  <si>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</si>
  <si>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</si>
  <si>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</si>
  <si>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</si>
  <si>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</si>
  <si>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</si>
  <si>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</si>
  <si>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</si>
  <si>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</si>
  <si>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</si>
  <si>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</si>
  <si>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</si>
  <si>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</si>
  <si>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</si>
  <si>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</si>
  <si>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</si>
  <si>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</si>
  <si>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</si>
  <si>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</si>
  <si>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</si>
  <si>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</si>
  <si>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</si>
  <si>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</si>
  <si>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</si>
  <si>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</si>
  <si>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</si>
  <si>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</si>
  <si>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</si>
  <si>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</si>
  <si>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</si>
  <si>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</si>
  <si>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</si>
  <si>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</si>
  <si>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</si>
  <si>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</si>
  <si>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</si>
  <si>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</si>
  <si>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</si>
  <si>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</si>
  <si>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</si>
  <si>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</si>
  <si>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</si>
  <si>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</si>
  <si>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</si>
  <si>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</si>
  <si>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</si>
  <si>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</si>
  <si>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</si>
  <si>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</si>
  <si>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</si>
  <si>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</si>
  <si>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</si>
  <si>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</si>
  <si>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</si>
  <si>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</si>
  <si>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</si>
  <si>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</si>
  <si>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</si>
  <si>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</si>
  <si>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</si>
  <si>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</si>
  <si>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</si>
  <si>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</si>
  <si>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</si>
  <si>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</si>
  <si>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</si>
  <si>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</si>
  <si>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</si>
  <si>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</si>
  <si>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</si>
  <si>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</si>
  <si>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</si>
  <si>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</si>
  <si>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</si>
  <si>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</si>
  <si>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</si>
  <si>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</si>
  <si>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</si>
  <si>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</si>
  <si>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</si>
  <si>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</si>
  <si>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</si>
  <si>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</si>
  <si>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</si>
  <si>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</si>
  <si>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</si>
  <si>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</si>
  <si>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</si>
  <si>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</si>
  <si>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</si>
  <si>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</si>
  <si>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</si>
  <si>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</si>
  <si>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</si>
  <si>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</si>
  <si>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</si>
  <si>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</si>
  <si>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</si>
  <si>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</si>
  <si>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</si>
  <si>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</si>
  <si>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</si>
  <si>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</si>
  <si>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</si>
  <si>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</si>
  <si>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</si>
  <si>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</si>
  <si>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</si>
  <si>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</si>
  <si>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</si>
  <si>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</si>
  <si>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</si>
  <si>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</si>
  <si>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</si>
  <si>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</si>
  <si>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</si>
  <si>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</si>
  <si>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</si>
  <si>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</si>
  <si>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</si>
  <si>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</si>
  <si>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</si>
  <si>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</si>
  <si>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</si>
  <si>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</si>
  <si>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</si>
  <si>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</si>
  <si>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</si>
  <si>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</si>
  <si>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</si>
  <si>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 xml:space="preserve">S &amp; F metal enclosure suitable for DP/TPN /FP MCB / DP ELCB on surface or recessed etc as reqd. </t>
  </si>
  <si>
    <t>`</t>
  </si>
  <si>
    <t>Name of Work: Various renovation works in different labs of academic area, IIT Kanpur (SH: Civil and Electrical)</t>
  </si>
  <si>
    <t>NIT No:  Composite/06/10/2023-1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</si>
</sst>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12" xfId="59" applyNumberFormat="1" applyFont="1" applyFill="1" applyBorder="1" applyAlignment="1">
      <alignment vertical="top" wrapText="1"/>
      <protection/>
    </xf>
    <xf numFmtId="0" fontId="4" fillId="0" borderId="12"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2" xfId="56" applyNumberFormat="1" applyFont="1" applyFill="1" applyBorder="1" applyAlignment="1">
      <alignment horizontal="center" vertical="top" wrapText="1"/>
      <protection/>
    </xf>
    <xf numFmtId="0" fontId="23" fillId="0" borderId="12" xfId="56" applyNumberFormat="1" applyFont="1" applyFill="1" applyBorder="1" applyAlignment="1">
      <alignment horizontal="center" vertical="top" wrapText="1"/>
      <protection/>
    </xf>
    <xf numFmtId="2" fontId="7" fillId="0" borderId="12" xfId="59" applyNumberFormat="1" applyFont="1" applyFill="1" applyBorder="1" applyAlignment="1">
      <alignment horizontal="center" vertical="center"/>
      <protection/>
    </xf>
    <xf numFmtId="0" fontId="62" fillId="0" borderId="12" xfId="0" applyFont="1" applyFill="1" applyBorder="1" applyAlignment="1">
      <alignment horizontal="center" vertical="center"/>
    </xf>
    <xf numFmtId="2" fontId="0" fillId="0" borderId="12" xfId="0" applyNumberFormat="1" applyFill="1" applyBorder="1" applyAlignment="1">
      <alignment horizontal="center" vertical="center"/>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2" fontId="7" fillId="0" borderId="12" xfId="56" applyNumberFormat="1" applyFont="1" applyFill="1" applyBorder="1" applyAlignment="1" applyProtection="1">
      <alignment horizontal="center" vertical="center"/>
      <protection locked="0"/>
    </xf>
    <xf numFmtId="2" fontId="4" fillId="0" borderId="12" xfId="59" applyNumberFormat="1" applyFont="1" applyFill="1" applyBorder="1" applyAlignment="1">
      <alignment horizontal="center" vertical="center"/>
      <protection/>
    </xf>
    <xf numFmtId="2" fontId="4" fillId="0" borderId="12" xfId="56" applyNumberFormat="1" applyFont="1" applyFill="1" applyBorder="1" applyAlignment="1">
      <alignment horizontal="center" vertical="center"/>
      <protection/>
    </xf>
    <xf numFmtId="2" fontId="7" fillId="33" borderId="12" xfId="56" applyNumberFormat="1" applyFont="1" applyFill="1" applyBorder="1" applyAlignment="1" applyProtection="1">
      <alignment horizontal="center" vertical="center"/>
      <protection locked="0"/>
    </xf>
    <xf numFmtId="2" fontId="7" fillId="0" borderId="12" xfId="56" applyNumberFormat="1" applyFont="1" applyFill="1" applyBorder="1" applyAlignment="1" applyProtection="1">
      <alignment horizontal="center" vertical="center" wrapText="1"/>
      <protection locked="0"/>
    </xf>
    <xf numFmtId="2" fontId="7" fillId="0" borderId="12" xfId="58"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62" fillId="0" borderId="12" xfId="0" applyFont="1" applyFill="1" applyBorder="1" applyAlignment="1">
      <alignment horizontal="justify" vertical="top" wrapText="1"/>
    </xf>
    <xf numFmtId="0" fontId="62" fillId="0" borderId="12" xfId="0" applyFont="1" applyFill="1" applyBorder="1" applyAlignment="1">
      <alignment horizontal="center" vertical="center" wrapText="1"/>
    </xf>
    <xf numFmtId="0" fontId="43" fillId="0" borderId="12" xfId="0" applyFont="1" applyFill="1" applyBorder="1" applyAlignment="1">
      <alignment horizontal="justify" vertical="top" wrapText="1"/>
    </xf>
    <xf numFmtId="2" fontId="43" fillId="0" borderId="12" xfId="0" applyNumberFormat="1" applyFont="1" applyFill="1" applyBorder="1" applyAlignment="1">
      <alignment horizontal="center" vertical="center" wrapText="1"/>
    </xf>
    <xf numFmtId="0" fontId="62" fillId="0" borderId="12" xfId="0" applyFont="1" applyFill="1" applyBorder="1" applyAlignment="1">
      <alignment horizontal="justify" vertical="center" wrapText="1"/>
    </xf>
    <xf numFmtId="2" fontId="43" fillId="0" borderId="12" xfId="0" applyNumberFormat="1" applyFont="1" applyFill="1" applyBorder="1" applyAlignment="1">
      <alignment horizontal="center" vertical="center"/>
    </xf>
    <xf numFmtId="0" fontId="43" fillId="0" borderId="12" xfId="0" applyFont="1" applyFill="1" applyBorder="1" applyAlignment="1">
      <alignment horizontal="center" vertical="center"/>
    </xf>
    <xf numFmtId="0" fontId="63" fillId="0" borderId="12" xfId="0" applyFont="1" applyFill="1" applyBorder="1" applyAlignment="1">
      <alignment horizontal="justify" vertical="justify" wrapText="1"/>
    </xf>
    <xf numFmtId="2" fontId="63" fillId="0" borderId="12" xfId="0" applyNumberFormat="1" applyFont="1" applyFill="1" applyBorder="1" applyAlignment="1">
      <alignment horizontal="center" vertical="center"/>
    </xf>
    <xf numFmtId="0" fontId="63" fillId="0" borderId="12" xfId="0" applyFont="1" applyFill="1" applyBorder="1" applyAlignment="1">
      <alignment horizontal="center" vertical="center"/>
    </xf>
    <xf numFmtId="0" fontId="62" fillId="0" borderId="12" xfId="0" applyFont="1" applyFill="1" applyBorder="1" applyAlignment="1">
      <alignment horizontal="justify" vertical="top"/>
    </xf>
    <xf numFmtId="0" fontId="62" fillId="0" borderId="12" xfId="0" applyFont="1" applyFill="1" applyBorder="1" applyAlignment="1">
      <alignment horizontal="left" vertical="top" wrapText="1"/>
    </xf>
    <xf numFmtId="0" fontId="62" fillId="0" borderId="12" xfId="0" applyFont="1" applyFill="1" applyBorder="1" applyAlignment="1">
      <alignment/>
    </xf>
    <xf numFmtId="0" fontId="43" fillId="0" borderId="12" xfId="0" applyFont="1" applyFill="1" applyBorder="1" applyAlignment="1">
      <alignment vertical="top" wrapText="1"/>
    </xf>
    <xf numFmtId="0" fontId="43" fillId="0" borderId="12" xfId="0" applyFont="1" applyFill="1" applyBorder="1" applyAlignment="1">
      <alignment horizontal="justify" vertical="top"/>
    </xf>
    <xf numFmtId="0" fontId="43" fillId="0" borderId="12" xfId="0" applyFont="1" applyFill="1" applyBorder="1" applyAlignment="1">
      <alignment horizontal="left" vertical="center"/>
    </xf>
    <xf numFmtId="0" fontId="63" fillId="0" borderId="12" xfId="0" applyFont="1" applyFill="1" applyBorder="1" applyAlignment="1">
      <alignment horizontal="left" vertical="center" wrapText="1"/>
    </xf>
    <xf numFmtId="0" fontId="43" fillId="0" borderId="12" xfId="0" applyFont="1" applyFill="1" applyBorder="1" applyAlignment="1">
      <alignment horizontal="left" wrapText="1"/>
    </xf>
    <xf numFmtId="2" fontId="62" fillId="0" borderId="12" xfId="0" applyNumberFormat="1" applyFont="1" applyFill="1" applyBorder="1" applyAlignment="1">
      <alignment horizontal="center" vertical="center" wrapText="1"/>
    </xf>
    <xf numFmtId="0" fontId="43" fillId="0" borderId="12" xfId="55" applyFont="1" applyFill="1" applyBorder="1" applyAlignment="1">
      <alignment horizontal="justify" vertical="top" wrapText="1"/>
      <protection/>
    </xf>
    <xf numFmtId="2" fontId="4" fillId="0" borderId="0" xfId="56" applyNumberFormat="1" applyFont="1" applyFill="1" applyAlignment="1">
      <alignment vertical="top"/>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3" xfId="56" applyNumberFormat="1" applyFont="1" applyFill="1" applyBorder="1" applyAlignment="1" applyProtection="1">
      <alignment horizontal="center" wrapText="1"/>
      <protection locked="0"/>
    </xf>
    <xf numFmtId="0" fontId="7" fillId="34" borderId="14" xfId="59" applyNumberFormat="1" applyFont="1" applyFill="1" applyBorder="1" applyAlignment="1" applyProtection="1">
      <alignment horizontal="left" vertical="top"/>
      <protection locked="0"/>
    </xf>
    <xf numFmtId="0" fontId="14" fillId="0" borderId="12" xfId="59" applyNumberFormat="1" applyFont="1" applyFill="1" applyBorder="1" applyAlignment="1">
      <alignment horizontal="center" vertical="top" wrapText="1"/>
      <protection/>
    </xf>
    <xf numFmtId="0" fontId="11" fillId="0" borderId="14"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2390775</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9"/>
  <sheetViews>
    <sheetView showGridLines="0" zoomScale="75" zoomScaleNormal="75" zoomScalePageLayoutView="0" workbookViewId="0" topLeftCell="A1">
      <selection activeCell="A1" sqref="A1:L1"/>
    </sheetView>
  </sheetViews>
  <sheetFormatPr defaultColWidth="9.140625" defaultRowHeight="15"/>
  <cols>
    <col min="1" max="1" width="11.28125" style="1" customWidth="1"/>
    <col min="2" max="2" width="65.57421875" style="1" customWidth="1"/>
    <col min="3" max="3" width="20.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56" width="12.28125" style="1" bestFit="1" customWidth="1"/>
    <col min="57"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128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721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722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87"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4" t="s">
        <v>15</v>
      </c>
      <c r="B11" s="24" t="s">
        <v>16</v>
      </c>
      <c r="C11" s="24" t="s">
        <v>17</v>
      </c>
      <c r="D11" s="24" t="s">
        <v>18</v>
      </c>
      <c r="E11" s="24" t="s">
        <v>19</v>
      </c>
      <c r="F11" s="24" t="s">
        <v>51</v>
      </c>
      <c r="G11" s="24"/>
      <c r="H11" s="24"/>
      <c r="I11" s="24" t="s">
        <v>20</v>
      </c>
      <c r="J11" s="24" t="s">
        <v>21</v>
      </c>
      <c r="K11" s="24" t="s">
        <v>22</v>
      </c>
      <c r="L11" s="24" t="s">
        <v>23</v>
      </c>
      <c r="M11" s="29" t="s">
        <v>24</v>
      </c>
      <c r="N11" s="24" t="s">
        <v>25</v>
      </c>
      <c r="O11" s="24" t="s">
        <v>26</v>
      </c>
      <c r="P11" s="24" t="s">
        <v>27</v>
      </c>
      <c r="Q11" s="24" t="s">
        <v>28</v>
      </c>
      <c r="R11" s="24"/>
      <c r="S11" s="24"/>
      <c r="T11" s="24" t="s">
        <v>29</v>
      </c>
      <c r="U11" s="24" t="s">
        <v>30</v>
      </c>
      <c r="V11" s="24" t="s">
        <v>31</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30" t="s">
        <v>60</v>
      </c>
      <c r="BB11" s="30" t="s">
        <v>32</v>
      </c>
      <c r="BC11" s="30" t="s">
        <v>33</v>
      </c>
      <c r="IE11" s="18"/>
      <c r="IF11" s="18"/>
      <c r="IG11" s="18"/>
      <c r="IH11" s="18"/>
      <c r="II11" s="18"/>
    </row>
    <row r="12" spans="1:243" s="17" customFormat="1" ht="15">
      <c r="A12" s="24">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54</v>
      </c>
      <c r="BC12" s="24">
        <v>8</v>
      </c>
      <c r="IE12" s="18"/>
      <c r="IF12" s="18"/>
      <c r="IG12" s="18"/>
      <c r="IH12" s="18"/>
      <c r="II12" s="18"/>
    </row>
    <row r="13" spans="1:243" s="17" customFormat="1" ht="18">
      <c r="A13" s="24">
        <v>1</v>
      </c>
      <c r="B13" s="25" t="s">
        <v>72</v>
      </c>
      <c r="C13" s="2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A13" s="17">
        <v>1</v>
      </c>
      <c r="IB13" s="17" t="s">
        <v>72</v>
      </c>
      <c r="IE13" s="18"/>
      <c r="IF13" s="18"/>
      <c r="IG13" s="18"/>
      <c r="IH13" s="18"/>
      <c r="II13" s="18"/>
    </row>
    <row r="14" spans="1:243" s="19" customFormat="1" ht="28.5" customHeight="1">
      <c r="A14" s="22">
        <v>1.01</v>
      </c>
      <c r="B14" s="53" t="s">
        <v>174</v>
      </c>
      <c r="C14" s="27" t="s">
        <v>53</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IA14" s="19">
        <v>1.01</v>
      </c>
      <c r="IB14" s="19" t="s">
        <v>174</v>
      </c>
      <c r="IC14" s="19" t="s">
        <v>53</v>
      </c>
      <c r="IE14" s="20"/>
      <c r="IF14" s="20" t="s">
        <v>34</v>
      </c>
      <c r="IG14" s="20" t="s">
        <v>35</v>
      </c>
      <c r="IH14" s="20">
        <v>10</v>
      </c>
      <c r="II14" s="20" t="s">
        <v>36</v>
      </c>
    </row>
    <row r="15" spans="1:243" s="19" customFormat="1" ht="32.25" customHeight="1">
      <c r="A15" s="24">
        <v>1.02</v>
      </c>
      <c r="B15" s="53" t="s">
        <v>175</v>
      </c>
      <c r="C15" s="27" t="s">
        <v>54</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IA15" s="19">
        <v>1.02</v>
      </c>
      <c r="IB15" s="19" t="s">
        <v>175</v>
      </c>
      <c r="IC15" s="19" t="s">
        <v>54</v>
      </c>
      <c r="IE15" s="20"/>
      <c r="IF15" s="20" t="s">
        <v>40</v>
      </c>
      <c r="IG15" s="20" t="s">
        <v>35</v>
      </c>
      <c r="IH15" s="20">
        <v>123.223</v>
      </c>
      <c r="II15" s="20" t="s">
        <v>37</v>
      </c>
    </row>
    <row r="16" spans="1:243" s="19" customFormat="1" ht="56.25" customHeight="1">
      <c r="A16" s="22">
        <v>1.03</v>
      </c>
      <c r="B16" s="53" t="s">
        <v>176</v>
      </c>
      <c r="C16" s="27" t="s">
        <v>55</v>
      </c>
      <c r="D16" s="27">
        <v>172</v>
      </c>
      <c r="E16" s="54" t="s">
        <v>362</v>
      </c>
      <c r="F16" s="28">
        <v>238.01</v>
      </c>
      <c r="G16" s="31"/>
      <c r="H16" s="31"/>
      <c r="I16" s="32" t="s">
        <v>38</v>
      </c>
      <c r="J16" s="33">
        <f aca="true" t="shared" si="0" ref="J16:J78">IF(I16="Less(-)",-1,1)</f>
        <v>1</v>
      </c>
      <c r="K16" s="31" t="s">
        <v>39</v>
      </c>
      <c r="L16" s="31" t="s">
        <v>4</v>
      </c>
      <c r="M16" s="34"/>
      <c r="N16" s="31"/>
      <c r="O16" s="31"/>
      <c r="P16" s="35"/>
      <c r="Q16" s="31"/>
      <c r="R16" s="31"/>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26">
        <f aca="true" t="shared" si="1" ref="BA16:BA78">(total_amount_ba($B$2,$D$2,D16,F16,J16,K16,M16))</f>
        <v>40937.72</v>
      </c>
      <c r="BB16" s="36">
        <f aca="true" t="shared" si="2" ref="BB16:BB78">BA16+SUM(N16:AZ16)</f>
        <v>40937.72</v>
      </c>
      <c r="BC16" s="21" t="str">
        <f aca="true" t="shared" si="3" ref="BC16:BC78">SpellNumber(L16,BB16)</f>
        <v>INR  Forty Thousand Nine Hundred &amp; Thirty Seven  and Paise Seventy Two Only</v>
      </c>
      <c r="IA16" s="19">
        <v>1.03</v>
      </c>
      <c r="IB16" s="19" t="s">
        <v>176</v>
      </c>
      <c r="IC16" s="19" t="s">
        <v>55</v>
      </c>
      <c r="ID16" s="19">
        <v>172</v>
      </c>
      <c r="IE16" s="20" t="s">
        <v>362</v>
      </c>
      <c r="IF16" s="20" t="s">
        <v>41</v>
      </c>
      <c r="IG16" s="20" t="s">
        <v>42</v>
      </c>
      <c r="IH16" s="20">
        <v>213</v>
      </c>
      <c r="II16" s="20" t="s">
        <v>37</v>
      </c>
    </row>
    <row r="17" spans="1:243" s="19" customFormat="1" ht="36" customHeight="1">
      <c r="A17" s="22">
        <v>1.04</v>
      </c>
      <c r="B17" s="53" t="s">
        <v>177</v>
      </c>
      <c r="C17" s="27" t="s">
        <v>61</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A17" s="19">
        <v>1.04</v>
      </c>
      <c r="IB17" s="19" t="s">
        <v>177</v>
      </c>
      <c r="IC17" s="19" t="s">
        <v>61</v>
      </c>
      <c r="IE17" s="20"/>
      <c r="IF17" s="20"/>
      <c r="IG17" s="20"/>
      <c r="IH17" s="20"/>
      <c r="II17" s="20"/>
    </row>
    <row r="18" spans="1:243" s="19" customFormat="1" ht="99" customHeight="1">
      <c r="A18" s="24">
        <v>1.05</v>
      </c>
      <c r="B18" s="53" t="s">
        <v>178</v>
      </c>
      <c r="C18" s="27" t="s">
        <v>56</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A18" s="19">
        <v>1.05</v>
      </c>
      <c r="IB18" s="23" t="s">
        <v>178</v>
      </c>
      <c r="IC18" s="19" t="s">
        <v>56</v>
      </c>
      <c r="IE18" s="20"/>
      <c r="IF18" s="20"/>
      <c r="IG18" s="20"/>
      <c r="IH18" s="20"/>
      <c r="II18" s="20"/>
    </row>
    <row r="19" spans="1:243" s="19" customFormat="1" ht="28.5">
      <c r="A19" s="22">
        <v>1.06</v>
      </c>
      <c r="B19" s="53" t="s">
        <v>179</v>
      </c>
      <c r="C19" s="27" t="s">
        <v>62</v>
      </c>
      <c r="D19" s="27">
        <v>1.64</v>
      </c>
      <c r="E19" s="54" t="s">
        <v>362</v>
      </c>
      <c r="F19" s="28">
        <v>251.51</v>
      </c>
      <c r="G19" s="31"/>
      <c r="H19" s="31"/>
      <c r="I19" s="32" t="s">
        <v>38</v>
      </c>
      <c r="J19" s="33">
        <f t="shared" si="0"/>
        <v>1</v>
      </c>
      <c r="K19" s="31" t="s">
        <v>39</v>
      </c>
      <c r="L19" s="31" t="s">
        <v>4</v>
      </c>
      <c r="M19" s="34"/>
      <c r="N19" s="31"/>
      <c r="O19" s="31"/>
      <c r="P19" s="35"/>
      <c r="Q19" s="31"/>
      <c r="R19" s="31"/>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26">
        <f t="shared" si="1"/>
        <v>412.48</v>
      </c>
      <c r="BB19" s="36">
        <f t="shared" si="2"/>
        <v>412.48</v>
      </c>
      <c r="BC19" s="21" t="str">
        <f t="shared" si="3"/>
        <v>INR  Four Hundred &amp; Twelve  and Paise Forty Eight Only</v>
      </c>
      <c r="IA19" s="19">
        <v>1.06</v>
      </c>
      <c r="IB19" s="19" t="s">
        <v>179</v>
      </c>
      <c r="IC19" s="19" t="s">
        <v>62</v>
      </c>
      <c r="ID19" s="19">
        <v>1.64</v>
      </c>
      <c r="IE19" s="20" t="s">
        <v>362</v>
      </c>
      <c r="IF19" s="20"/>
      <c r="IG19" s="20"/>
      <c r="IH19" s="20"/>
      <c r="II19" s="20"/>
    </row>
    <row r="20" spans="1:243" s="19" customFormat="1" ht="82.5" customHeight="1">
      <c r="A20" s="22">
        <v>1.07</v>
      </c>
      <c r="B20" s="53" t="s">
        <v>180</v>
      </c>
      <c r="C20" s="27" t="s">
        <v>63</v>
      </c>
      <c r="D20" s="27">
        <v>173.64</v>
      </c>
      <c r="E20" s="54" t="s">
        <v>362</v>
      </c>
      <c r="F20" s="28">
        <v>222.67</v>
      </c>
      <c r="G20" s="31"/>
      <c r="H20" s="31"/>
      <c r="I20" s="32" t="s">
        <v>38</v>
      </c>
      <c r="J20" s="33">
        <f t="shared" si="0"/>
        <v>1</v>
      </c>
      <c r="K20" s="31" t="s">
        <v>39</v>
      </c>
      <c r="L20" s="31" t="s">
        <v>4</v>
      </c>
      <c r="M20" s="34"/>
      <c r="N20" s="31"/>
      <c r="O20" s="31"/>
      <c r="P20" s="35"/>
      <c r="Q20" s="31"/>
      <c r="R20" s="31"/>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26">
        <f t="shared" si="1"/>
        <v>38664.42</v>
      </c>
      <c r="BB20" s="36">
        <f t="shared" si="2"/>
        <v>38664.42</v>
      </c>
      <c r="BC20" s="21" t="str">
        <f t="shared" si="3"/>
        <v>INR  Thirty Eight Thousand Six Hundred &amp; Sixty Four  and Paise Forty Two Only</v>
      </c>
      <c r="IA20" s="19">
        <v>1.07</v>
      </c>
      <c r="IB20" s="23" t="s">
        <v>180</v>
      </c>
      <c r="IC20" s="19" t="s">
        <v>63</v>
      </c>
      <c r="ID20" s="19">
        <v>173.64</v>
      </c>
      <c r="IE20" s="20" t="s">
        <v>362</v>
      </c>
      <c r="IF20" s="20"/>
      <c r="IG20" s="20"/>
      <c r="IH20" s="20"/>
      <c r="II20" s="20"/>
    </row>
    <row r="21" spans="1:243" s="19" customFormat="1" ht="47.25">
      <c r="A21" s="24">
        <v>1.08</v>
      </c>
      <c r="B21" s="53" t="s">
        <v>181</v>
      </c>
      <c r="C21" s="27" t="s">
        <v>57</v>
      </c>
      <c r="D21" s="27">
        <v>46.1</v>
      </c>
      <c r="E21" s="54" t="s">
        <v>362</v>
      </c>
      <c r="F21" s="28">
        <v>1894.96</v>
      </c>
      <c r="G21" s="31"/>
      <c r="H21" s="31"/>
      <c r="I21" s="32" t="s">
        <v>38</v>
      </c>
      <c r="J21" s="33">
        <f t="shared" si="0"/>
        <v>1</v>
      </c>
      <c r="K21" s="31" t="s">
        <v>39</v>
      </c>
      <c r="L21" s="31" t="s">
        <v>4</v>
      </c>
      <c r="M21" s="34"/>
      <c r="N21" s="31"/>
      <c r="O21" s="31"/>
      <c r="P21" s="35"/>
      <c r="Q21" s="31"/>
      <c r="R21" s="31"/>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26">
        <f t="shared" si="1"/>
        <v>87357.66</v>
      </c>
      <c r="BB21" s="36">
        <f t="shared" si="2"/>
        <v>87357.66</v>
      </c>
      <c r="BC21" s="21" t="str">
        <f t="shared" si="3"/>
        <v>INR  Eighty Seven Thousand Three Hundred &amp; Fifty Seven  and Paise Sixty Six Only</v>
      </c>
      <c r="IA21" s="19">
        <v>1.08</v>
      </c>
      <c r="IB21" s="19" t="s">
        <v>181</v>
      </c>
      <c r="IC21" s="19" t="s">
        <v>57</v>
      </c>
      <c r="ID21" s="19">
        <v>46.1</v>
      </c>
      <c r="IE21" s="20" t="s">
        <v>362</v>
      </c>
      <c r="IF21" s="20" t="s">
        <v>34</v>
      </c>
      <c r="IG21" s="20" t="s">
        <v>43</v>
      </c>
      <c r="IH21" s="20">
        <v>10</v>
      </c>
      <c r="II21" s="20" t="s">
        <v>37</v>
      </c>
    </row>
    <row r="22" spans="1:243" s="19" customFormat="1" ht="63">
      <c r="A22" s="22">
        <v>1.09</v>
      </c>
      <c r="B22" s="53" t="s">
        <v>182</v>
      </c>
      <c r="C22" s="27" t="s">
        <v>64</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IA22" s="19">
        <v>1.09</v>
      </c>
      <c r="IB22" s="19" t="s">
        <v>182</v>
      </c>
      <c r="IC22" s="19" t="s">
        <v>64</v>
      </c>
      <c r="IE22" s="20"/>
      <c r="IF22" s="20"/>
      <c r="IG22" s="20"/>
      <c r="IH22" s="20"/>
      <c r="II22" s="20"/>
    </row>
    <row r="23" spans="1:243" s="19" customFormat="1" ht="28.5">
      <c r="A23" s="22">
        <v>1.1</v>
      </c>
      <c r="B23" s="53" t="s">
        <v>183</v>
      </c>
      <c r="C23" s="27" t="s">
        <v>58</v>
      </c>
      <c r="D23" s="27">
        <v>33</v>
      </c>
      <c r="E23" s="54" t="s">
        <v>363</v>
      </c>
      <c r="F23" s="28">
        <v>24.68</v>
      </c>
      <c r="G23" s="31"/>
      <c r="H23" s="31"/>
      <c r="I23" s="32" t="s">
        <v>38</v>
      </c>
      <c r="J23" s="33">
        <f t="shared" si="0"/>
        <v>1</v>
      </c>
      <c r="K23" s="31" t="s">
        <v>39</v>
      </c>
      <c r="L23" s="31" t="s">
        <v>4</v>
      </c>
      <c r="M23" s="34"/>
      <c r="N23" s="31"/>
      <c r="O23" s="31"/>
      <c r="P23" s="35"/>
      <c r="Q23" s="31"/>
      <c r="R23" s="31"/>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26">
        <f t="shared" si="1"/>
        <v>814.44</v>
      </c>
      <c r="BB23" s="36">
        <f t="shared" si="2"/>
        <v>814.44</v>
      </c>
      <c r="BC23" s="21" t="str">
        <f t="shared" si="3"/>
        <v>INR  Eight Hundred &amp; Fourteen  and Paise Forty Four Only</v>
      </c>
      <c r="IA23" s="19">
        <v>1.1</v>
      </c>
      <c r="IB23" s="19" t="s">
        <v>183</v>
      </c>
      <c r="IC23" s="19" t="s">
        <v>58</v>
      </c>
      <c r="ID23" s="19">
        <v>33</v>
      </c>
      <c r="IE23" s="20" t="s">
        <v>363</v>
      </c>
      <c r="IF23" s="20" t="s">
        <v>40</v>
      </c>
      <c r="IG23" s="20" t="s">
        <v>35</v>
      </c>
      <c r="IH23" s="20">
        <v>123.223</v>
      </c>
      <c r="II23" s="20" t="s">
        <v>37</v>
      </c>
    </row>
    <row r="24" spans="1:243" s="19" customFormat="1" ht="30" customHeight="1">
      <c r="A24" s="24">
        <v>1.11</v>
      </c>
      <c r="B24" s="53" t="s">
        <v>184</v>
      </c>
      <c r="C24" s="27" t="s">
        <v>65</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A24" s="19">
        <v>1.11</v>
      </c>
      <c r="IB24" s="19" t="s">
        <v>184</v>
      </c>
      <c r="IC24" s="19" t="s">
        <v>65</v>
      </c>
      <c r="IE24" s="20"/>
      <c r="IF24" s="20" t="s">
        <v>44</v>
      </c>
      <c r="IG24" s="20" t="s">
        <v>45</v>
      </c>
      <c r="IH24" s="20">
        <v>10</v>
      </c>
      <c r="II24" s="20" t="s">
        <v>37</v>
      </c>
    </row>
    <row r="25" spans="1:243" s="19" customFormat="1" ht="33.75" customHeight="1">
      <c r="A25" s="22">
        <v>1.12</v>
      </c>
      <c r="B25" s="53" t="s">
        <v>185</v>
      </c>
      <c r="C25" s="27" t="s">
        <v>66</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A25" s="19">
        <v>1.12</v>
      </c>
      <c r="IB25" s="19" t="s">
        <v>185</v>
      </c>
      <c r="IC25" s="19" t="s">
        <v>66</v>
      </c>
      <c r="IE25" s="20"/>
      <c r="IF25" s="20" t="s">
        <v>41</v>
      </c>
      <c r="IG25" s="20" t="s">
        <v>42</v>
      </c>
      <c r="IH25" s="20">
        <v>213</v>
      </c>
      <c r="II25" s="20" t="s">
        <v>37</v>
      </c>
    </row>
    <row r="26" spans="1:243" s="19" customFormat="1" ht="47.25">
      <c r="A26" s="22">
        <v>1.13</v>
      </c>
      <c r="B26" s="53" t="s">
        <v>186</v>
      </c>
      <c r="C26" s="27" t="s">
        <v>67</v>
      </c>
      <c r="D26" s="27">
        <v>0.15</v>
      </c>
      <c r="E26" s="54" t="s">
        <v>362</v>
      </c>
      <c r="F26" s="28">
        <v>6457.83</v>
      </c>
      <c r="G26" s="31"/>
      <c r="H26" s="31"/>
      <c r="I26" s="32" t="s">
        <v>38</v>
      </c>
      <c r="J26" s="33">
        <f t="shared" si="0"/>
        <v>1</v>
      </c>
      <c r="K26" s="31" t="s">
        <v>39</v>
      </c>
      <c r="L26" s="31" t="s">
        <v>4</v>
      </c>
      <c r="M26" s="34"/>
      <c r="N26" s="31"/>
      <c r="O26" s="31"/>
      <c r="P26" s="35"/>
      <c r="Q26" s="31"/>
      <c r="R26" s="31"/>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26">
        <f t="shared" si="1"/>
        <v>968.67</v>
      </c>
      <c r="BB26" s="36">
        <f t="shared" si="2"/>
        <v>968.67</v>
      </c>
      <c r="BC26" s="21" t="str">
        <f t="shared" si="3"/>
        <v>INR  Nine Hundred &amp; Sixty Eight  and Paise Sixty Seven Only</v>
      </c>
      <c r="IA26" s="19">
        <v>1.13</v>
      </c>
      <c r="IB26" s="19" t="s">
        <v>186</v>
      </c>
      <c r="IC26" s="19" t="s">
        <v>67</v>
      </c>
      <c r="ID26" s="19">
        <v>0.15</v>
      </c>
      <c r="IE26" s="20" t="s">
        <v>362</v>
      </c>
      <c r="IF26" s="20"/>
      <c r="IG26" s="20"/>
      <c r="IH26" s="20"/>
      <c r="II26" s="20"/>
    </row>
    <row r="27" spans="1:243" s="19" customFormat="1" ht="47.25">
      <c r="A27" s="24">
        <v>1.14</v>
      </c>
      <c r="B27" s="53" t="s">
        <v>187</v>
      </c>
      <c r="C27" s="27" t="s">
        <v>68</v>
      </c>
      <c r="D27" s="27">
        <v>45.7</v>
      </c>
      <c r="E27" s="54" t="s">
        <v>362</v>
      </c>
      <c r="F27" s="28">
        <v>5546.73</v>
      </c>
      <c r="G27" s="31"/>
      <c r="H27" s="31"/>
      <c r="I27" s="32" t="s">
        <v>38</v>
      </c>
      <c r="J27" s="33">
        <f t="shared" si="0"/>
        <v>1</v>
      </c>
      <c r="K27" s="31" t="s">
        <v>39</v>
      </c>
      <c r="L27" s="31" t="s">
        <v>4</v>
      </c>
      <c r="M27" s="34"/>
      <c r="N27" s="31"/>
      <c r="O27" s="31"/>
      <c r="P27" s="35"/>
      <c r="Q27" s="31"/>
      <c r="R27" s="31"/>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26">
        <f t="shared" si="1"/>
        <v>253485.56</v>
      </c>
      <c r="BB27" s="36">
        <f t="shared" si="2"/>
        <v>253485.56</v>
      </c>
      <c r="BC27" s="21" t="str">
        <f t="shared" si="3"/>
        <v>INR  Two Lakh Fifty Three Thousand Four Hundred &amp; Eighty Five  and Paise Fifty Six Only</v>
      </c>
      <c r="IA27" s="19">
        <v>1.14</v>
      </c>
      <c r="IB27" s="19" t="s">
        <v>187</v>
      </c>
      <c r="IC27" s="19" t="s">
        <v>68</v>
      </c>
      <c r="ID27" s="19">
        <v>45.7</v>
      </c>
      <c r="IE27" s="20" t="s">
        <v>362</v>
      </c>
      <c r="IF27" s="20"/>
      <c r="IG27" s="20"/>
      <c r="IH27" s="20"/>
      <c r="II27" s="20"/>
    </row>
    <row r="28" spans="1:243" s="19" customFormat="1" ht="35.25" customHeight="1">
      <c r="A28" s="22">
        <v>1.15</v>
      </c>
      <c r="B28" s="53" t="s">
        <v>188</v>
      </c>
      <c r="C28" s="27" t="s">
        <v>69</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IA28" s="19">
        <v>1.15</v>
      </c>
      <c r="IB28" s="19" t="s">
        <v>188</v>
      </c>
      <c r="IC28" s="19" t="s">
        <v>69</v>
      </c>
      <c r="IE28" s="20"/>
      <c r="IF28" s="20"/>
      <c r="IG28" s="20"/>
      <c r="IH28" s="20"/>
      <c r="II28" s="20"/>
    </row>
    <row r="29" spans="1:243" s="19" customFormat="1" ht="68.25" customHeight="1">
      <c r="A29" s="22">
        <v>1.16</v>
      </c>
      <c r="B29" s="53" t="s">
        <v>189</v>
      </c>
      <c r="C29" s="27" t="s">
        <v>70</v>
      </c>
      <c r="D29" s="27">
        <v>0.16</v>
      </c>
      <c r="E29" s="54" t="s">
        <v>362</v>
      </c>
      <c r="F29" s="28">
        <v>8587.24</v>
      </c>
      <c r="G29" s="31"/>
      <c r="H29" s="31"/>
      <c r="I29" s="32" t="s">
        <v>38</v>
      </c>
      <c r="J29" s="33">
        <f t="shared" si="0"/>
        <v>1</v>
      </c>
      <c r="K29" s="31" t="s">
        <v>39</v>
      </c>
      <c r="L29" s="31" t="s">
        <v>4</v>
      </c>
      <c r="M29" s="34"/>
      <c r="N29" s="31"/>
      <c r="O29" s="31"/>
      <c r="P29" s="35"/>
      <c r="Q29" s="31"/>
      <c r="R29" s="31"/>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26">
        <f t="shared" si="1"/>
        <v>1373.96</v>
      </c>
      <c r="BB29" s="36">
        <f t="shared" si="2"/>
        <v>1373.96</v>
      </c>
      <c r="BC29" s="21" t="str">
        <f t="shared" si="3"/>
        <v>INR  One Thousand Three Hundred &amp; Seventy Three  and Paise Ninety Six Only</v>
      </c>
      <c r="IA29" s="19">
        <v>1.16</v>
      </c>
      <c r="IB29" s="19" t="s">
        <v>189</v>
      </c>
      <c r="IC29" s="19" t="s">
        <v>70</v>
      </c>
      <c r="ID29" s="19">
        <v>0.16</v>
      </c>
      <c r="IE29" s="20" t="s">
        <v>362</v>
      </c>
      <c r="IF29" s="20"/>
      <c r="IG29" s="20"/>
      <c r="IH29" s="20"/>
      <c r="II29" s="20"/>
    </row>
    <row r="30" spans="1:243" s="19" customFormat="1" ht="32.25" customHeight="1">
      <c r="A30" s="24">
        <v>1.17</v>
      </c>
      <c r="B30" s="53" t="s">
        <v>190</v>
      </c>
      <c r="C30" s="27" t="s">
        <v>71</v>
      </c>
      <c r="D30" s="27">
        <v>10.35</v>
      </c>
      <c r="E30" s="54" t="s">
        <v>363</v>
      </c>
      <c r="F30" s="28">
        <v>597.68</v>
      </c>
      <c r="G30" s="31"/>
      <c r="H30" s="31"/>
      <c r="I30" s="32" t="s">
        <v>38</v>
      </c>
      <c r="J30" s="33">
        <f t="shared" si="0"/>
        <v>1</v>
      </c>
      <c r="K30" s="31" t="s">
        <v>39</v>
      </c>
      <c r="L30" s="31" t="s">
        <v>4</v>
      </c>
      <c r="M30" s="34"/>
      <c r="N30" s="31"/>
      <c r="O30" s="31"/>
      <c r="P30" s="35"/>
      <c r="Q30" s="31"/>
      <c r="R30" s="31"/>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26">
        <f t="shared" si="1"/>
        <v>6185.99</v>
      </c>
      <c r="BB30" s="36">
        <f t="shared" si="2"/>
        <v>6185.99</v>
      </c>
      <c r="BC30" s="21" t="str">
        <f t="shared" si="3"/>
        <v>INR  Six Thousand One Hundred &amp; Eighty Five  and Paise Ninety Nine Only</v>
      </c>
      <c r="IA30" s="19">
        <v>1.17</v>
      </c>
      <c r="IB30" s="19" t="s">
        <v>190</v>
      </c>
      <c r="IC30" s="19" t="s">
        <v>71</v>
      </c>
      <c r="ID30" s="19">
        <v>10.35</v>
      </c>
      <c r="IE30" s="20" t="s">
        <v>363</v>
      </c>
      <c r="IF30" s="20"/>
      <c r="IG30" s="20"/>
      <c r="IH30" s="20"/>
      <c r="II30" s="20"/>
    </row>
    <row r="31" spans="1:243" s="19" customFormat="1" ht="33.75" customHeight="1">
      <c r="A31" s="22">
        <v>1.18</v>
      </c>
      <c r="B31" s="53" t="s">
        <v>191</v>
      </c>
      <c r="C31" s="27" t="s">
        <v>59</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IA31" s="19">
        <v>1.18</v>
      </c>
      <c r="IB31" s="19" t="s">
        <v>191</v>
      </c>
      <c r="IC31" s="19" t="s">
        <v>59</v>
      </c>
      <c r="IE31" s="20"/>
      <c r="IF31" s="20"/>
      <c r="IG31" s="20"/>
      <c r="IH31" s="20"/>
      <c r="II31" s="20"/>
    </row>
    <row r="32" spans="1:243" s="19" customFormat="1" ht="33.75" customHeight="1">
      <c r="A32" s="22">
        <v>1.19</v>
      </c>
      <c r="B32" s="53" t="s">
        <v>192</v>
      </c>
      <c r="C32" s="27" t="s">
        <v>73</v>
      </c>
      <c r="D32" s="27">
        <v>0.11</v>
      </c>
      <c r="E32" s="54" t="s">
        <v>362</v>
      </c>
      <c r="F32" s="28">
        <v>9398.77</v>
      </c>
      <c r="G32" s="31"/>
      <c r="H32" s="31"/>
      <c r="I32" s="32" t="s">
        <v>38</v>
      </c>
      <c r="J32" s="33">
        <f t="shared" si="0"/>
        <v>1</v>
      </c>
      <c r="K32" s="31" t="s">
        <v>39</v>
      </c>
      <c r="L32" s="31" t="s">
        <v>4</v>
      </c>
      <c r="M32" s="34"/>
      <c r="N32" s="31"/>
      <c r="O32" s="31"/>
      <c r="P32" s="35"/>
      <c r="Q32" s="31"/>
      <c r="R32" s="31"/>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26">
        <f t="shared" si="1"/>
        <v>1033.86</v>
      </c>
      <c r="BB32" s="36">
        <f t="shared" si="2"/>
        <v>1033.86</v>
      </c>
      <c r="BC32" s="21" t="str">
        <f t="shared" si="3"/>
        <v>INR  One Thousand  &amp;Thirty Three  and Paise Eighty Six Only</v>
      </c>
      <c r="IA32" s="19">
        <v>1.19</v>
      </c>
      <c r="IB32" s="19" t="s">
        <v>192</v>
      </c>
      <c r="IC32" s="19" t="s">
        <v>73</v>
      </c>
      <c r="ID32" s="19">
        <v>0.11</v>
      </c>
      <c r="IE32" s="20" t="s">
        <v>362</v>
      </c>
      <c r="IF32" s="20"/>
      <c r="IG32" s="20"/>
      <c r="IH32" s="20"/>
      <c r="II32" s="20"/>
    </row>
    <row r="33" spans="1:243" s="19" customFormat="1" ht="34.5" customHeight="1">
      <c r="A33" s="24">
        <v>1.2</v>
      </c>
      <c r="B33" s="53" t="s">
        <v>193</v>
      </c>
      <c r="C33" s="27" t="s">
        <v>74</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IA33" s="19">
        <v>1.2</v>
      </c>
      <c r="IB33" s="19" t="s">
        <v>193</v>
      </c>
      <c r="IC33" s="19" t="s">
        <v>74</v>
      </c>
      <c r="IE33" s="20"/>
      <c r="IF33" s="20"/>
      <c r="IG33" s="20"/>
      <c r="IH33" s="20"/>
      <c r="II33" s="20"/>
    </row>
    <row r="34" spans="1:243" s="19" customFormat="1" ht="33" customHeight="1">
      <c r="A34" s="22">
        <v>1.21</v>
      </c>
      <c r="B34" s="53" t="s">
        <v>194</v>
      </c>
      <c r="C34" s="27" t="s">
        <v>75</v>
      </c>
      <c r="D34" s="27">
        <v>40</v>
      </c>
      <c r="E34" s="54" t="s">
        <v>363</v>
      </c>
      <c r="F34" s="28">
        <v>672.12</v>
      </c>
      <c r="G34" s="31"/>
      <c r="H34" s="31"/>
      <c r="I34" s="32" t="s">
        <v>38</v>
      </c>
      <c r="J34" s="33">
        <f t="shared" si="0"/>
        <v>1</v>
      </c>
      <c r="K34" s="31" t="s">
        <v>39</v>
      </c>
      <c r="L34" s="31" t="s">
        <v>4</v>
      </c>
      <c r="M34" s="34"/>
      <c r="N34" s="31"/>
      <c r="O34" s="31"/>
      <c r="P34" s="35"/>
      <c r="Q34" s="31"/>
      <c r="R34" s="31"/>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26">
        <f t="shared" si="1"/>
        <v>26884.8</v>
      </c>
      <c r="BB34" s="36">
        <f t="shared" si="2"/>
        <v>26884.8</v>
      </c>
      <c r="BC34" s="21" t="str">
        <f t="shared" si="3"/>
        <v>INR  Twenty Six Thousand Eight Hundred &amp; Eighty Four  and Paise Eighty Only</v>
      </c>
      <c r="IA34" s="19">
        <v>1.21</v>
      </c>
      <c r="IB34" s="19" t="s">
        <v>194</v>
      </c>
      <c r="IC34" s="19" t="s">
        <v>75</v>
      </c>
      <c r="ID34" s="19">
        <v>40</v>
      </c>
      <c r="IE34" s="20" t="s">
        <v>363</v>
      </c>
      <c r="IF34" s="20"/>
      <c r="IG34" s="20"/>
      <c r="IH34" s="20"/>
      <c r="II34" s="20"/>
    </row>
    <row r="35" spans="1:243" s="19" customFormat="1" ht="37.5" customHeight="1">
      <c r="A35" s="22">
        <v>1.22</v>
      </c>
      <c r="B35" s="53" t="s">
        <v>195</v>
      </c>
      <c r="C35" s="27" t="s">
        <v>76</v>
      </c>
      <c r="D35" s="27">
        <v>5.65</v>
      </c>
      <c r="E35" s="54" t="s">
        <v>363</v>
      </c>
      <c r="F35" s="28">
        <v>533.41</v>
      </c>
      <c r="G35" s="31"/>
      <c r="H35" s="31"/>
      <c r="I35" s="32" t="s">
        <v>38</v>
      </c>
      <c r="J35" s="33">
        <f t="shared" si="0"/>
        <v>1</v>
      </c>
      <c r="K35" s="31" t="s">
        <v>39</v>
      </c>
      <c r="L35" s="31" t="s">
        <v>4</v>
      </c>
      <c r="M35" s="34"/>
      <c r="N35" s="31"/>
      <c r="O35" s="31"/>
      <c r="P35" s="35"/>
      <c r="Q35" s="31"/>
      <c r="R35" s="31"/>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26">
        <f t="shared" si="1"/>
        <v>3013.77</v>
      </c>
      <c r="BB35" s="36">
        <f t="shared" si="2"/>
        <v>3013.77</v>
      </c>
      <c r="BC35" s="21" t="str">
        <f t="shared" si="3"/>
        <v>INR  Three Thousand  &amp;Thirteen  and Paise Seventy Seven Only</v>
      </c>
      <c r="IA35" s="19">
        <v>1.22</v>
      </c>
      <c r="IB35" s="19" t="s">
        <v>195</v>
      </c>
      <c r="IC35" s="19" t="s">
        <v>76</v>
      </c>
      <c r="ID35" s="19">
        <v>5.65</v>
      </c>
      <c r="IE35" s="20" t="s">
        <v>363</v>
      </c>
      <c r="IF35" s="20"/>
      <c r="IG35" s="20"/>
      <c r="IH35" s="20"/>
      <c r="II35" s="20"/>
    </row>
    <row r="36" spans="1:243" s="19" customFormat="1" ht="30.75" customHeight="1">
      <c r="A36" s="24">
        <v>1.23</v>
      </c>
      <c r="B36" s="53" t="s">
        <v>196</v>
      </c>
      <c r="C36" s="27" t="s">
        <v>77</v>
      </c>
      <c r="D36" s="27">
        <v>9.85</v>
      </c>
      <c r="E36" s="54" t="s">
        <v>363</v>
      </c>
      <c r="F36" s="28">
        <v>705.17</v>
      </c>
      <c r="G36" s="31"/>
      <c r="H36" s="31"/>
      <c r="I36" s="32" t="s">
        <v>38</v>
      </c>
      <c r="J36" s="33">
        <f t="shared" si="0"/>
        <v>1</v>
      </c>
      <c r="K36" s="31" t="s">
        <v>39</v>
      </c>
      <c r="L36" s="31" t="s">
        <v>4</v>
      </c>
      <c r="M36" s="34"/>
      <c r="N36" s="31"/>
      <c r="O36" s="31"/>
      <c r="P36" s="35"/>
      <c r="Q36" s="31"/>
      <c r="R36" s="31"/>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26">
        <f t="shared" si="1"/>
        <v>6945.92</v>
      </c>
      <c r="BB36" s="36">
        <f t="shared" si="2"/>
        <v>6945.92</v>
      </c>
      <c r="BC36" s="21" t="str">
        <f t="shared" si="3"/>
        <v>INR  Six Thousand Nine Hundred &amp; Forty Five  and Paise Ninety Two Only</v>
      </c>
      <c r="IA36" s="19">
        <v>1.23</v>
      </c>
      <c r="IB36" s="19" t="s">
        <v>196</v>
      </c>
      <c r="IC36" s="19" t="s">
        <v>77</v>
      </c>
      <c r="ID36" s="19">
        <v>9.85</v>
      </c>
      <c r="IE36" s="20" t="s">
        <v>363</v>
      </c>
      <c r="IF36" s="20"/>
      <c r="IG36" s="20"/>
      <c r="IH36" s="20"/>
      <c r="II36" s="20"/>
    </row>
    <row r="37" spans="1:243" s="19" customFormat="1" ht="39.75" customHeight="1">
      <c r="A37" s="22">
        <v>1.24</v>
      </c>
      <c r="B37" s="53" t="s">
        <v>197</v>
      </c>
      <c r="C37" s="27" t="s">
        <v>78</v>
      </c>
      <c r="D37" s="27">
        <v>0.05</v>
      </c>
      <c r="E37" s="54" t="s">
        <v>362</v>
      </c>
      <c r="F37" s="28">
        <v>10803.38</v>
      </c>
      <c r="G37" s="31"/>
      <c r="H37" s="31"/>
      <c r="I37" s="32" t="s">
        <v>38</v>
      </c>
      <c r="J37" s="33">
        <f t="shared" si="0"/>
        <v>1</v>
      </c>
      <c r="K37" s="31" t="s">
        <v>39</v>
      </c>
      <c r="L37" s="31" t="s">
        <v>4</v>
      </c>
      <c r="M37" s="34"/>
      <c r="N37" s="31"/>
      <c r="O37" s="31"/>
      <c r="P37" s="35"/>
      <c r="Q37" s="31"/>
      <c r="R37" s="31"/>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26">
        <f t="shared" si="1"/>
        <v>540.17</v>
      </c>
      <c r="BB37" s="36">
        <f t="shared" si="2"/>
        <v>540.17</v>
      </c>
      <c r="BC37" s="21" t="str">
        <f t="shared" si="3"/>
        <v>INR  Five Hundred &amp; Forty  and Paise Seventeen Only</v>
      </c>
      <c r="IA37" s="19">
        <v>1.24</v>
      </c>
      <c r="IB37" s="19" t="s">
        <v>197</v>
      </c>
      <c r="IC37" s="19" t="s">
        <v>78</v>
      </c>
      <c r="ID37" s="19">
        <v>0.05</v>
      </c>
      <c r="IE37" s="20" t="s">
        <v>362</v>
      </c>
      <c r="IF37" s="20"/>
      <c r="IG37" s="20"/>
      <c r="IH37" s="20"/>
      <c r="II37" s="20"/>
    </row>
    <row r="38" spans="1:243" s="19" customFormat="1" ht="33" customHeight="1">
      <c r="A38" s="22">
        <v>1.25</v>
      </c>
      <c r="B38" s="53" t="s">
        <v>198</v>
      </c>
      <c r="C38" s="27" t="s">
        <v>79</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IA38" s="19">
        <v>1.25</v>
      </c>
      <c r="IB38" s="19" t="s">
        <v>198</v>
      </c>
      <c r="IC38" s="19" t="s">
        <v>79</v>
      </c>
      <c r="IE38" s="20"/>
      <c r="IF38" s="20"/>
      <c r="IG38" s="20"/>
      <c r="IH38" s="20"/>
      <c r="II38" s="20"/>
    </row>
    <row r="39" spans="1:243" s="19" customFormat="1" ht="33.75" customHeight="1">
      <c r="A39" s="24">
        <v>1.26</v>
      </c>
      <c r="B39" s="53" t="s">
        <v>199</v>
      </c>
      <c r="C39" s="27" t="s">
        <v>80</v>
      </c>
      <c r="D39" s="27">
        <v>3400</v>
      </c>
      <c r="E39" s="54" t="s">
        <v>364</v>
      </c>
      <c r="F39" s="28">
        <v>78.61</v>
      </c>
      <c r="G39" s="31"/>
      <c r="H39" s="31"/>
      <c r="I39" s="32" t="s">
        <v>38</v>
      </c>
      <c r="J39" s="33">
        <f t="shared" si="0"/>
        <v>1</v>
      </c>
      <c r="K39" s="31" t="s">
        <v>39</v>
      </c>
      <c r="L39" s="31" t="s">
        <v>4</v>
      </c>
      <c r="M39" s="34"/>
      <c r="N39" s="31"/>
      <c r="O39" s="31"/>
      <c r="P39" s="35"/>
      <c r="Q39" s="31"/>
      <c r="R39" s="31"/>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26">
        <f t="shared" si="1"/>
        <v>267274</v>
      </c>
      <c r="BB39" s="36">
        <f t="shared" si="2"/>
        <v>267274</v>
      </c>
      <c r="BC39" s="21" t="str">
        <f t="shared" si="3"/>
        <v>INR  Two Lakh Sixty Seven Thousand Two Hundred &amp; Seventy Four  Only</v>
      </c>
      <c r="IA39" s="19">
        <v>1.26</v>
      </c>
      <c r="IB39" s="19" t="s">
        <v>199</v>
      </c>
      <c r="IC39" s="19" t="s">
        <v>80</v>
      </c>
      <c r="ID39" s="19">
        <v>3400</v>
      </c>
      <c r="IE39" s="20" t="s">
        <v>364</v>
      </c>
      <c r="IF39" s="20"/>
      <c r="IG39" s="20"/>
      <c r="IH39" s="20"/>
      <c r="II39" s="20"/>
    </row>
    <row r="40" spans="1:243" s="19" customFormat="1" ht="30.75" customHeight="1">
      <c r="A40" s="22">
        <v>1.27</v>
      </c>
      <c r="B40" s="53" t="s">
        <v>200</v>
      </c>
      <c r="C40" s="27" t="s">
        <v>81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IA40" s="19">
        <v>1.27</v>
      </c>
      <c r="IB40" s="19" t="s">
        <v>200</v>
      </c>
      <c r="IC40" s="19" t="s">
        <v>81</v>
      </c>
      <c r="IE40" s="20"/>
      <c r="IF40" s="20"/>
      <c r="IG40" s="20"/>
      <c r="IH40" s="20"/>
      <c r="II40" s="20"/>
    </row>
    <row r="41" spans="1:243" s="19" customFormat="1" ht="22.5" customHeight="1">
      <c r="A41" s="22">
        <v>1.28</v>
      </c>
      <c r="B41" s="53" t="s">
        <v>199</v>
      </c>
      <c r="C41" s="27" t="s">
        <v>82</v>
      </c>
      <c r="D41" s="27">
        <v>508</v>
      </c>
      <c r="E41" s="54" t="s">
        <v>364</v>
      </c>
      <c r="F41" s="28">
        <v>78.61</v>
      </c>
      <c r="G41" s="31"/>
      <c r="H41" s="31"/>
      <c r="I41" s="32" t="s">
        <v>38</v>
      </c>
      <c r="J41" s="33">
        <f t="shared" si="0"/>
        <v>1</v>
      </c>
      <c r="K41" s="31" t="s">
        <v>39</v>
      </c>
      <c r="L41" s="31" t="s">
        <v>4</v>
      </c>
      <c r="M41" s="34"/>
      <c r="N41" s="31"/>
      <c r="O41" s="31"/>
      <c r="P41" s="35"/>
      <c r="Q41" s="31"/>
      <c r="R41" s="31"/>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26">
        <f t="shared" si="1"/>
        <v>39933.88</v>
      </c>
      <c r="BB41" s="36">
        <f t="shared" si="2"/>
        <v>39933.88</v>
      </c>
      <c r="BC41" s="21" t="str">
        <f t="shared" si="3"/>
        <v>INR  Thirty Nine Thousand Nine Hundred &amp; Thirty Three  and Paise Eighty Eight Only</v>
      </c>
      <c r="IA41" s="19">
        <v>1.28</v>
      </c>
      <c r="IB41" s="19" t="s">
        <v>199</v>
      </c>
      <c r="IC41" s="19" t="s">
        <v>82</v>
      </c>
      <c r="ID41" s="19">
        <v>508</v>
      </c>
      <c r="IE41" s="20" t="s">
        <v>364</v>
      </c>
      <c r="IF41" s="20"/>
      <c r="IG41" s="20"/>
      <c r="IH41" s="20"/>
      <c r="II41" s="20"/>
    </row>
    <row r="42" spans="1:243" s="19" customFormat="1" ht="36" customHeight="1">
      <c r="A42" s="24">
        <v>1.29</v>
      </c>
      <c r="B42" s="53" t="s">
        <v>201</v>
      </c>
      <c r="C42" s="27" t="s">
        <v>83</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IA42" s="19">
        <v>1.29</v>
      </c>
      <c r="IB42" s="23" t="s">
        <v>201</v>
      </c>
      <c r="IC42" s="19" t="s">
        <v>83</v>
      </c>
      <c r="IE42" s="20"/>
      <c r="IF42" s="20"/>
      <c r="IG42" s="20"/>
      <c r="IH42" s="20"/>
      <c r="II42" s="20"/>
    </row>
    <row r="43" spans="1:243" s="19" customFormat="1" ht="36.75" customHeight="1">
      <c r="A43" s="22">
        <v>1.3</v>
      </c>
      <c r="B43" s="53" t="s">
        <v>202</v>
      </c>
      <c r="C43" s="27" t="s">
        <v>84</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IA43" s="19">
        <v>1.3</v>
      </c>
      <c r="IB43" s="19" t="s">
        <v>202</v>
      </c>
      <c r="IC43" s="19" t="s">
        <v>84</v>
      </c>
      <c r="IE43" s="20"/>
      <c r="IF43" s="20"/>
      <c r="IG43" s="20"/>
      <c r="IH43" s="20"/>
      <c r="II43" s="20"/>
    </row>
    <row r="44" spans="1:243" s="19" customFormat="1" ht="21" customHeight="1">
      <c r="A44" s="22">
        <v>1.31</v>
      </c>
      <c r="B44" s="53" t="s">
        <v>203</v>
      </c>
      <c r="C44" s="27" t="s">
        <v>85</v>
      </c>
      <c r="D44" s="27">
        <v>57.82</v>
      </c>
      <c r="E44" s="54" t="s">
        <v>362</v>
      </c>
      <c r="F44" s="28">
        <v>7012.1</v>
      </c>
      <c r="G44" s="31"/>
      <c r="H44" s="31"/>
      <c r="I44" s="32" t="s">
        <v>38</v>
      </c>
      <c r="J44" s="33">
        <f t="shared" si="0"/>
        <v>1</v>
      </c>
      <c r="K44" s="31" t="s">
        <v>39</v>
      </c>
      <c r="L44" s="31" t="s">
        <v>4</v>
      </c>
      <c r="M44" s="34"/>
      <c r="N44" s="31"/>
      <c r="O44" s="31"/>
      <c r="P44" s="35"/>
      <c r="Q44" s="31"/>
      <c r="R44" s="31"/>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26">
        <f t="shared" si="1"/>
        <v>405439.62</v>
      </c>
      <c r="BB44" s="36">
        <f t="shared" si="2"/>
        <v>405439.62</v>
      </c>
      <c r="BC44" s="21" t="str">
        <f t="shared" si="3"/>
        <v>INR  Four Lakh Five Thousand Four Hundred &amp; Thirty Nine  and Paise Sixty Two Only</v>
      </c>
      <c r="IA44" s="19">
        <v>1.31</v>
      </c>
      <c r="IB44" s="19" t="s">
        <v>203</v>
      </c>
      <c r="IC44" s="19" t="s">
        <v>85</v>
      </c>
      <c r="ID44" s="19">
        <v>57.82</v>
      </c>
      <c r="IE44" s="20" t="s">
        <v>362</v>
      </c>
      <c r="IF44" s="20"/>
      <c r="IG44" s="20"/>
      <c r="IH44" s="20"/>
      <c r="II44" s="20"/>
    </row>
    <row r="45" spans="1:243" s="19" customFormat="1" ht="32.25" customHeight="1">
      <c r="A45" s="24">
        <v>1.32</v>
      </c>
      <c r="B45" s="53" t="s">
        <v>204</v>
      </c>
      <c r="C45" s="27" t="s">
        <v>86</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IA45" s="19">
        <v>1.32</v>
      </c>
      <c r="IB45" s="23" t="s">
        <v>204</v>
      </c>
      <c r="IC45" s="19" t="s">
        <v>86</v>
      </c>
      <c r="IE45" s="20"/>
      <c r="IF45" s="20"/>
      <c r="IG45" s="20"/>
      <c r="IH45" s="20"/>
      <c r="II45" s="20"/>
    </row>
    <row r="46" spans="1:243" s="19" customFormat="1" ht="28.5" customHeight="1">
      <c r="A46" s="22">
        <v>1.33</v>
      </c>
      <c r="B46" s="53" t="s">
        <v>203</v>
      </c>
      <c r="C46" s="27" t="s">
        <v>87</v>
      </c>
      <c r="D46" s="27">
        <v>4.18</v>
      </c>
      <c r="E46" s="54" t="s">
        <v>362</v>
      </c>
      <c r="F46" s="28">
        <v>8838.36</v>
      </c>
      <c r="G46" s="31"/>
      <c r="H46" s="31"/>
      <c r="I46" s="32" t="s">
        <v>38</v>
      </c>
      <c r="J46" s="33">
        <f t="shared" si="0"/>
        <v>1</v>
      </c>
      <c r="K46" s="31" t="s">
        <v>39</v>
      </c>
      <c r="L46" s="31" t="s">
        <v>4</v>
      </c>
      <c r="M46" s="34"/>
      <c r="N46" s="31"/>
      <c r="O46" s="31"/>
      <c r="P46" s="35"/>
      <c r="Q46" s="31"/>
      <c r="R46" s="31"/>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26">
        <f t="shared" si="1"/>
        <v>36944.34</v>
      </c>
      <c r="BB46" s="36">
        <f t="shared" si="2"/>
        <v>36944.34</v>
      </c>
      <c r="BC46" s="21" t="str">
        <f t="shared" si="3"/>
        <v>INR  Thirty Six Thousand Nine Hundred &amp; Forty Four  and Paise Thirty Four Only</v>
      </c>
      <c r="IA46" s="19">
        <v>1.33</v>
      </c>
      <c r="IB46" s="19" t="s">
        <v>203</v>
      </c>
      <c r="IC46" s="19" t="s">
        <v>87</v>
      </c>
      <c r="ID46" s="19">
        <v>4.18</v>
      </c>
      <c r="IE46" s="20" t="s">
        <v>362</v>
      </c>
      <c r="IF46" s="20"/>
      <c r="IG46" s="20"/>
      <c r="IH46" s="20"/>
      <c r="II46" s="20"/>
    </row>
    <row r="47" spans="1:243" s="19" customFormat="1" ht="30.75" customHeight="1">
      <c r="A47" s="22">
        <v>1.34</v>
      </c>
      <c r="B47" s="53" t="s">
        <v>205</v>
      </c>
      <c r="C47" s="27" t="s">
        <v>88</v>
      </c>
      <c r="D47" s="27">
        <v>4.2</v>
      </c>
      <c r="E47" s="54" t="s">
        <v>365</v>
      </c>
      <c r="F47" s="28">
        <v>603.64</v>
      </c>
      <c r="G47" s="31"/>
      <c r="H47" s="31"/>
      <c r="I47" s="32" t="s">
        <v>38</v>
      </c>
      <c r="J47" s="33">
        <f t="shared" si="0"/>
        <v>1</v>
      </c>
      <c r="K47" s="31" t="s">
        <v>39</v>
      </c>
      <c r="L47" s="31" t="s">
        <v>4</v>
      </c>
      <c r="M47" s="34"/>
      <c r="N47" s="31"/>
      <c r="O47" s="31"/>
      <c r="P47" s="35"/>
      <c r="Q47" s="31"/>
      <c r="R47" s="31"/>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26">
        <f t="shared" si="1"/>
        <v>2535.29</v>
      </c>
      <c r="BB47" s="36">
        <f t="shared" si="2"/>
        <v>2535.29</v>
      </c>
      <c r="BC47" s="21" t="str">
        <f t="shared" si="3"/>
        <v>INR  Two Thousand Five Hundred &amp; Thirty Five  and Paise Twenty Nine Only</v>
      </c>
      <c r="IA47" s="19">
        <v>1.34</v>
      </c>
      <c r="IB47" s="19" t="s">
        <v>205</v>
      </c>
      <c r="IC47" s="19" t="s">
        <v>88</v>
      </c>
      <c r="ID47" s="19">
        <v>4.2</v>
      </c>
      <c r="IE47" s="20" t="s">
        <v>365</v>
      </c>
      <c r="IF47" s="20"/>
      <c r="IG47" s="20"/>
      <c r="IH47" s="20"/>
      <c r="II47" s="20"/>
    </row>
    <row r="48" spans="1:243" s="19" customFormat="1" ht="30.75" customHeight="1">
      <c r="A48" s="24">
        <v>1.35</v>
      </c>
      <c r="B48" s="53" t="s">
        <v>206</v>
      </c>
      <c r="C48" s="27" t="s">
        <v>89</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IA48" s="19">
        <v>1.35</v>
      </c>
      <c r="IB48" s="19" t="s">
        <v>206</v>
      </c>
      <c r="IC48" s="19" t="s">
        <v>89</v>
      </c>
      <c r="IE48" s="20"/>
      <c r="IF48" s="20"/>
      <c r="IG48" s="20"/>
      <c r="IH48" s="20"/>
      <c r="II48" s="20"/>
    </row>
    <row r="49" spans="1:243" s="19" customFormat="1" ht="34.5" customHeight="1">
      <c r="A49" s="22">
        <v>1.36</v>
      </c>
      <c r="B49" s="53" t="s">
        <v>207</v>
      </c>
      <c r="C49" s="27" t="s">
        <v>90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IA49" s="19">
        <v>1.36</v>
      </c>
      <c r="IB49" s="19" t="s">
        <v>207</v>
      </c>
      <c r="IC49" s="19" t="s">
        <v>90</v>
      </c>
      <c r="IE49" s="20"/>
      <c r="IF49" s="20"/>
      <c r="IG49" s="20"/>
      <c r="IH49" s="20"/>
      <c r="II49" s="20"/>
    </row>
    <row r="50" spans="1:243" s="19" customFormat="1" ht="34.5" customHeight="1">
      <c r="A50" s="22">
        <v>1.37</v>
      </c>
      <c r="B50" s="53" t="s">
        <v>208</v>
      </c>
      <c r="C50" s="27" t="s">
        <v>91</v>
      </c>
      <c r="D50" s="27">
        <v>1.5</v>
      </c>
      <c r="E50" s="54" t="s">
        <v>362</v>
      </c>
      <c r="F50" s="28">
        <v>5838.01</v>
      </c>
      <c r="G50" s="31"/>
      <c r="H50" s="31"/>
      <c r="I50" s="32" t="s">
        <v>38</v>
      </c>
      <c r="J50" s="33">
        <f t="shared" si="0"/>
        <v>1</v>
      </c>
      <c r="K50" s="31" t="s">
        <v>39</v>
      </c>
      <c r="L50" s="31" t="s">
        <v>4</v>
      </c>
      <c r="M50" s="34"/>
      <c r="N50" s="31"/>
      <c r="O50" s="31"/>
      <c r="P50" s="35"/>
      <c r="Q50" s="31"/>
      <c r="R50" s="31"/>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26">
        <f t="shared" si="1"/>
        <v>8757.02</v>
      </c>
      <c r="BB50" s="36">
        <f t="shared" si="2"/>
        <v>8757.02</v>
      </c>
      <c r="BC50" s="21" t="str">
        <f t="shared" si="3"/>
        <v>INR  Eight Thousand Seven Hundred &amp; Fifty Seven  and Paise Two Only</v>
      </c>
      <c r="IA50" s="19">
        <v>1.37</v>
      </c>
      <c r="IB50" s="19" t="s">
        <v>208</v>
      </c>
      <c r="IC50" s="19" t="s">
        <v>91</v>
      </c>
      <c r="ID50" s="19">
        <v>1.5</v>
      </c>
      <c r="IE50" s="20" t="s">
        <v>362</v>
      </c>
      <c r="IF50" s="20"/>
      <c r="IG50" s="20"/>
      <c r="IH50" s="20"/>
      <c r="II50" s="20"/>
    </row>
    <row r="51" spans="1:243" s="19" customFormat="1" ht="31.5" customHeight="1">
      <c r="A51" s="24">
        <v>1.38</v>
      </c>
      <c r="B51" s="53" t="s">
        <v>209</v>
      </c>
      <c r="C51" s="27" t="s">
        <v>92</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IA51" s="19">
        <v>1.38</v>
      </c>
      <c r="IB51" s="19" t="s">
        <v>209</v>
      </c>
      <c r="IC51" s="19" t="s">
        <v>92</v>
      </c>
      <c r="IE51" s="20"/>
      <c r="IF51" s="20"/>
      <c r="IG51" s="20"/>
      <c r="IH51" s="20"/>
      <c r="II51" s="20"/>
    </row>
    <row r="52" spans="1:243" s="19" customFormat="1" ht="30.75" customHeight="1">
      <c r="A52" s="22">
        <v>1.39</v>
      </c>
      <c r="B52" s="53" t="s">
        <v>208</v>
      </c>
      <c r="C52" s="27" t="s">
        <v>93</v>
      </c>
      <c r="D52" s="27">
        <v>2.9</v>
      </c>
      <c r="E52" s="54" t="s">
        <v>362</v>
      </c>
      <c r="F52" s="28">
        <v>7267.3</v>
      </c>
      <c r="G52" s="31"/>
      <c r="H52" s="31"/>
      <c r="I52" s="32" t="s">
        <v>38</v>
      </c>
      <c r="J52" s="33">
        <f t="shared" si="0"/>
        <v>1</v>
      </c>
      <c r="K52" s="31" t="s">
        <v>39</v>
      </c>
      <c r="L52" s="31" t="s">
        <v>4</v>
      </c>
      <c r="M52" s="34"/>
      <c r="N52" s="31"/>
      <c r="O52" s="31"/>
      <c r="P52" s="35"/>
      <c r="Q52" s="31"/>
      <c r="R52" s="31"/>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26">
        <f t="shared" si="1"/>
        <v>21075.17</v>
      </c>
      <c r="BB52" s="36">
        <f t="shared" si="2"/>
        <v>21075.17</v>
      </c>
      <c r="BC52" s="21" t="str">
        <f t="shared" si="3"/>
        <v>INR  Twenty One Thousand  &amp;Seventy Five  and Paise Seventeen Only</v>
      </c>
      <c r="IA52" s="19">
        <v>1.39</v>
      </c>
      <c r="IB52" s="19" t="s">
        <v>208</v>
      </c>
      <c r="IC52" s="19" t="s">
        <v>93</v>
      </c>
      <c r="ID52" s="19">
        <v>2.9</v>
      </c>
      <c r="IE52" s="20" t="s">
        <v>362</v>
      </c>
      <c r="IF52" s="20"/>
      <c r="IG52" s="20"/>
      <c r="IH52" s="20"/>
      <c r="II52" s="20"/>
    </row>
    <row r="53" spans="1:243" s="19" customFormat="1" ht="38.25" customHeight="1">
      <c r="A53" s="22">
        <v>1.4</v>
      </c>
      <c r="B53" s="53" t="s">
        <v>210</v>
      </c>
      <c r="C53" s="27" t="s">
        <v>94</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IA53" s="19">
        <v>1.4</v>
      </c>
      <c r="IB53" s="19" t="s">
        <v>210</v>
      </c>
      <c r="IC53" s="19" t="s">
        <v>94</v>
      </c>
      <c r="IE53" s="20"/>
      <c r="IF53" s="20"/>
      <c r="IG53" s="20"/>
      <c r="IH53" s="20"/>
      <c r="II53" s="20"/>
    </row>
    <row r="54" spans="1:243" s="19" customFormat="1" ht="25.5" customHeight="1">
      <c r="A54" s="24">
        <v>1.41</v>
      </c>
      <c r="B54" s="53" t="s">
        <v>211</v>
      </c>
      <c r="C54" s="27" t="s">
        <v>95</v>
      </c>
      <c r="D54" s="27">
        <v>73</v>
      </c>
      <c r="E54" s="54" t="s">
        <v>363</v>
      </c>
      <c r="F54" s="28">
        <v>892.63</v>
      </c>
      <c r="G54" s="31"/>
      <c r="H54" s="31"/>
      <c r="I54" s="32" t="s">
        <v>38</v>
      </c>
      <c r="J54" s="33">
        <f t="shared" si="0"/>
        <v>1</v>
      </c>
      <c r="K54" s="31" t="s">
        <v>39</v>
      </c>
      <c r="L54" s="31" t="s">
        <v>4</v>
      </c>
      <c r="M54" s="34"/>
      <c r="N54" s="31"/>
      <c r="O54" s="31"/>
      <c r="P54" s="35"/>
      <c r="Q54" s="31"/>
      <c r="R54" s="31"/>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26">
        <f t="shared" si="1"/>
        <v>65161.99</v>
      </c>
      <c r="BB54" s="36">
        <f t="shared" si="2"/>
        <v>65161.99</v>
      </c>
      <c r="BC54" s="21" t="str">
        <f t="shared" si="3"/>
        <v>INR  Sixty Five Thousand One Hundred &amp; Sixty One  and Paise Ninety Nine Only</v>
      </c>
      <c r="IA54" s="19">
        <v>1.41</v>
      </c>
      <c r="IB54" s="19" t="s">
        <v>211</v>
      </c>
      <c r="IC54" s="19" t="s">
        <v>95</v>
      </c>
      <c r="ID54" s="19">
        <v>73</v>
      </c>
      <c r="IE54" s="20" t="s">
        <v>363</v>
      </c>
      <c r="IF54" s="20"/>
      <c r="IG54" s="20"/>
      <c r="IH54" s="20"/>
      <c r="II54" s="20"/>
    </row>
    <row r="55" spans="1:243" s="19" customFormat="1" ht="27" customHeight="1">
      <c r="A55" s="22">
        <v>1.42</v>
      </c>
      <c r="B55" s="53" t="s">
        <v>212</v>
      </c>
      <c r="C55" s="27" t="s">
        <v>96</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IA55" s="19">
        <v>1.42</v>
      </c>
      <c r="IB55" s="19" t="s">
        <v>212</v>
      </c>
      <c r="IC55" s="19" t="s">
        <v>96</v>
      </c>
      <c r="IE55" s="20"/>
      <c r="IF55" s="20"/>
      <c r="IG55" s="20"/>
      <c r="IH55" s="20"/>
      <c r="II55" s="20"/>
    </row>
    <row r="56" spans="1:243" s="19" customFormat="1" ht="30.75" customHeight="1">
      <c r="A56" s="22">
        <v>1.43</v>
      </c>
      <c r="B56" s="53" t="s">
        <v>213</v>
      </c>
      <c r="C56" s="27" t="s">
        <v>97</v>
      </c>
      <c r="D56" s="27">
        <v>3.3</v>
      </c>
      <c r="E56" s="54" t="s">
        <v>362</v>
      </c>
      <c r="F56" s="28">
        <v>7510.7</v>
      </c>
      <c r="G56" s="31"/>
      <c r="H56" s="31"/>
      <c r="I56" s="32" t="s">
        <v>38</v>
      </c>
      <c r="J56" s="33">
        <f t="shared" si="0"/>
        <v>1</v>
      </c>
      <c r="K56" s="31" t="s">
        <v>39</v>
      </c>
      <c r="L56" s="31" t="s">
        <v>4</v>
      </c>
      <c r="M56" s="34"/>
      <c r="N56" s="31"/>
      <c r="O56" s="31"/>
      <c r="P56" s="35"/>
      <c r="Q56" s="31"/>
      <c r="R56" s="31"/>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26">
        <f t="shared" si="1"/>
        <v>24785.31</v>
      </c>
      <c r="BB56" s="36">
        <f t="shared" si="2"/>
        <v>24785.31</v>
      </c>
      <c r="BC56" s="21" t="str">
        <f t="shared" si="3"/>
        <v>INR  Twenty Four Thousand Seven Hundred &amp; Eighty Five  and Paise Thirty One Only</v>
      </c>
      <c r="IA56" s="19">
        <v>1.43</v>
      </c>
      <c r="IB56" s="19" t="s">
        <v>213</v>
      </c>
      <c r="IC56" s="19" t="s">
        <v>97</v>
      </c>
      <c r="ID56" s="19">
        <v>3.3</v>
      </c>
      <c r="IE56" s="20" t="s">
        <v>362</v>
      </c>
      <c r="IF56" s="20"/>
      <c r="IG56" s="20"/>
      <c r="IH56" s="20"/>
      <c r="II56" s="20"/>
    </row>
    <row r="57" spans="1:243" s="19" customFormat="1" ht="31.5" customHeight="1">
      <c r="A57" s="24">
        <v>1.44</v>
      </c>
      <c r="B57" s="53" t="s">
        <v>214</v>
      </c>
      <c r="C57" s="27" t="s">
        <v>98</v>
      </c>
      <c r="D57" s="27">
        <v>5.5</v>
      </c>
      <c r="E57" s="54" t="s">
        <v>366</v>
      </c>
      <c r="F57" s="28">
        <v>48.93</v>
      </c>
      <c r="G57" s="31"/>
      <c r="H57" s="31"/>
      <c r="I57" s="32" t="s">
        <v>38</v>
      </c>
      <c r="J57" s="33">
        <f t="shared" si="0"/>
        <v>1</v>
      </c>
      <c r="K57" s="31" t="s">
        <v>39</v>
      </c>
      <c r="L57" s="31" t="s">
        <v>4</v>
      </c>
      <c r="M57" s="34"/>
      <c r="N57" s="31"/>
      <c r="O57" s="31"/>
      <c r="P57" s="35"/>
      <c r="Q57" s="31"/>
      <c r="R57" s="31"/>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26">
        <f t="shared" si="1"/>
        <v>269.12</v>
      </c>
      <c r="BB57" s="36">
        <f t="shared" si="2"/>
        <v>269.12</v>
      </c>
      <c r="BC57" s="21" t="str">
        <f t="shared" si="3"/>
        <v>INR  Two Hundred &amp; Sixty Nine  and Paise Twelve Only</v>
      </c>
      <c r="IA57" s="19">
        <v>1.44</v>
      </c>
      <c r="IB57" s="19" t="s">
        <v>214</v>
      </c>
      <c r="IC57" s="19" t="s">
        <v>98</v>
      </c>
      <c r="ID57" s="19">
        <v>5.5</v>
      </c>
      <c r="IE57" s="20" t="s">
        <v>366</v>
      </c>
      <c r="IF57" s="20"/>
      <c r="IG57" s="20"/>
      <c r="IH57" s="20"/>
      <c r="II57" s="20"/>
    </row>
    <row r="58" spans="1:243" s="19" customFormat="1" ht="36.75" customHeight="1">
      <c r="A58" s="22">
        <v>1.45</v>
      </c>
      <c r="B58" s="53" t="s">
        <v>215</v>
      </c>
      <c r="C58" s="27" t="s">
        <v>99</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IA58" s="19">
        <v>1.45</v>
      </c>
      <c r="IB58" s="19" t="s">
        <v>215</v>
      </c>
      <c r="IC58" s="19" t="s">
        <v>99</v>
      </c>
      <c r="IE58" s="20"/>
      <c r="IF58" s="20"/>
      <c r="IG58" s="20"/>
      <c r="IH58" s="20"/>
      <c r="II58" s="20"/>
    </row>
    <row r="59" spans="1:243" s="19" customFormat="1" ht="36" customHeight="1">
      <c r="A59" s="22">
        <v>1.46</v>
      </c>
      <c r="B59" s="53" t="s">
        <v>216</v>
      </c>
      <c r="C59" s="27" t="s">
        <v>100</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IA59" s="19">
        <v>1.46</v>
      </c>
      <c r="IB59" s="19" t="s">
        <v>216</v>
      </c>
      <c r="IC59" s="19" t="s">
        <v>100</v>
      </c>
      <c r="IE59" s="20"/>
      <c r="IF59" s="20"/>
      <c r="IG59" s="20"/>
      <c r="IH59" s="20"/>
      <c r="II59" s="20"/>
    </row>
    <row r="60" spans="1:243" s="19" customFormat="1" ht="29.25" customHeight="1">
      <c r="A60" s="24">
        <v>1.47</v>
      </c>
      <c r="B60" s="53" t="s">
        <v>217</v>
      </c>
      <c r="C60" s="27" t="s">
        <v>101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IA60" s="19">
        <v>1.47</v>
      </c>
      <c r="IB60" s="19" t="s">
        <v>217</v>
      </c>
      <c r="IC60" s="19" t="s">
        <v>101</v>
      </c>
      <c r="IE60" s="20"/>
      <c r="IF60" s="20"/>
      <c r="IG60" s="20"/>
      <c r="IH60" s="20"/>
      <c r="II60" s="20"/>
    </row>
    <row r="61" spans="1:243" s="19" customFormat="1" ht="31.5" customHeight="1">
      <c r="A61" s="22">
        <v>1.48</v>
      </c>
      <c r="B61" s="53" t="s">
        <v>218</v>
      </c>
      <c r="C61" s="27" t="s">
        <v>102</v>
      </c>
      <c r="D61" s="27">
        <v>28</v>
      </c>
      <c r="E61" s="54" t="s">
        <v>363</v>
      </c>
      <c r="F61" s="28">
        <v>3880.18</v>
      </c>
      <c r="G61" s="31"/>
      <c r="H61" s="31"/>
      <c r="I61" s="32" t="s">
        <v>38</v>
      </c>
      <c r="J61" s="33">
        <f t="shared" si="0"/>
        <v>1</v>
      </c>
      <c r="K61" s="31" t="s">
        <v>39</v>
      </c>
      <c r="L61" s="31" t="s">
        <v>4</v>
      </c>
      <c r="M61" s="34"/>
      <c r="N61" s="31"/>
      <c r="O61" s="31"/>
      <c r="P61" s="35"/>
      <c r="Q61" s="31"/>
      <c r="R61" s="31"/>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26">
        <f t="shared" si="1"/>
        <v>108645.04</v>
      </c>
      <c r="BB61" s="36">
        <f t="shared" si="2"/>
        <v>108645.04</v>
      </c>
      <c r="BC61" s="21" t="str">
        <f t="shared" si="3"/>
        <v>INR  One Lakh Eight Thousand Six Hundred &amp; Forty Five  and Paise Four Only</v>
      </c>
      <c r="IA61" s="19">
        <v>1.48</v>
      </c>
      <c r="IB61" s="19" t="s">
        <v>218</v>
      </c>
      <c r="IC61" s="19" t="s">
        <v>102</v>
      </c>
      <c r="ID61" s="19">
        <v>28</v>
      </c>
      <c r="IE61" s="20" t="s">
        <v>363</v>
      </c>
      <c r="IF61" s="20"/>
      <c r="IG61" s="20"/>
      <c r="IH61" s="20"/>
      <c r="II61" s="20"/>
    </row>
    <row r="62" spans="1:243" s="19" customFormat="1" ht="67.5" customHeight="1">
      <c r="A62" s="22">
        <v>1.49</v>
      </c>
      <c r="B62" s="53" t="s">
        <v>219</v>
      </c>
      <c r="C62" s="27" t="s">
        <v>103</v>
      </c>
      <c r="D62" s="27">
        <v>9.67</v>
      </c>
      <c r="E62" s="54" t="s">
        <v>363</v>
      </c>
      <c r="F62" s="28">
        <v>932.44</v>
      </c>
      <c r="G62" s="31"/>
      <c r="H62" s="31"/>
      <c r="I62" s="32" t="s">
        <v>38</v>
      </c>
      <c r="J62" s="33">
        <f t="shared" si="0"/>
        <v>1</v>
      </c>
      <c r="K62" s="31" t="s">
        <v>39</v>
      </c>
      <c r="L62" s="31" t="s">
        <v>4</v>
      </c>
      <c r="M62" s="34"/>
      <c r="N62" s="31"/>
      <c r="O62" s="31"/>
      <c r="P62" s="35"/>
      <c r="Q62" s="31"/>
      <c r="R62" s="31"/>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26">
        <f t="shared" si="1"/>
        <v>9016.69</v>
      </c>
      <c r="BB62" s="36">
        <f t="shared" si="2"/>
        <v>9016.69</v>
      </c>
      <c r="BC62" s="21" t="str">
        <f t="shared" si="3"/>
        <v>INR  Nine Thousand  &amp;Sixteen  and Paise Sixty Nine Only</v>
      </c>
      <c r="IA62" s="19">
        <v>1.49</v>
      </c>
      <c r="IB62" s="19" t="s">
        <v>219</v>
      </c>
      <c r="IC62" s="19" t="s">
        <v>103</v>
      </c>
      <c r="ID62" s="19">
        <v>9.67</v>
      </c>
      <c r="IE62" s="20" t="s">
        <v>363</v>
      </c>
      <c r="IF62" s="20"/>
      <c r="IG62" s="20"/>
      <c r="IH62" s="20"/>
      <c r="II62" s="20"/>
    </row>
    <row r="63" spans="1:243" s="19" customFormat="1" ht="27" customHeight="1">
      <c r="A63" s="24">
        <v>1.5</v>
      </c>
      <c r="B63" s="53" t="s">
        <v>220</v>
      </c>
      <c r="C63" s="27" t="s">
        <v>104</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IA63" s="19">
        <v>1.5</v>
      </c>
      <c r="IB63" s="19" t="s">
        <v>220</v>
      </c>
      <c r="IC63" s="19" t="s">
        <v>104</v>
      </c>
      <c r="IE63" s="20"/>
      <c r="IF63" s="20"/>
      <c r="IG63" s="20"/>
      <c r="IH63" s="20"/>
      <c r="II63" s="20"/>
    </row>
    <row r="64" spans="1:243" s="19" customFormat="1" ht="33" customHeight="1">
      <c r="A64" s="22">
        <v>1.51</v>
      </c>
      <c r="B64" s="53" t="s">
        <v>221</v>
      </c>
      <c r="C64" s="27" t="s">
        <v>105</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IA64" s="19">
        <v>1.51</v>
      </c>
      <c r="IB64" s="19" t="s">
        <v>221</v>
      </c>
      <c r="IC64" s="19" t="s">
        <v>105</v>
      </c>
      <c r="IE64" s="20"/>
      <c r="IF64" s="20"/>
      <c r="IG64" s="20"/>
      <c r="IH64" s="20"/>
      <c r="II64" s="20"/>
    </row>
    <row r="65" spans="1:243" s="19" customFormat="1" ht="31.5" customHeight="1">
      <c r="A65" s="22">
        <v>1.52</v>
      </c>
      <c r="B65" s="53" t="s">
        <v>222</v>
      </c>
      <c r="C65" s="27" t="s">
        <v>106</v>
      </c>
      <c r="D65" s="27">
        <v>8.4</v>
      </c>
      <c r="E65" s="54" t="s">
        <v>363</v>
      </c>
      <c r="F65" s="28">
        <v>1767.43</v>
      </c>
      <c r="G65" s="31"/>
      <c r="H65" s="31"/>
      <c r="I65" s="32" t="s">
        <v>38</v>
      </c>
      <c r="J65" s="33">
        <f t="shared" si="0"/>
        <v>1</v>
      </c>
      <c r="K65" s="31" t="s">
        <v>39</v>
      </c>
      <c r="L65" s="31" t="s">
        <v>4</v>
      </c>
      <c r="M65" s="34"/>
      <c r="N65" s="31"/>
      <c r="O65" s="31"/>
      <c r="P65" s="35"/>
      <c r="Q65" s="31"/>
      <c r="R65" s="31"/>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26">
        <f t="shared" si="1"/>
        <v>14846.41</v>
      </c>
      <c r="BB65" s="36">
        <f t="shared" si="2"/>
        <v>14846.41</v>
      </c>
      <c r="BC65" s="21" t="str">
        <f t="shared" si="3"/>
        <v>INR  Fourteen Thousand Eight Hundred &amp; Forty Six  and Paise Forty One Only</v>
      </c>
      <c r="IA65" s="19">
        <v>1.52</v>
      </c>
      <c r="IB65" s="19" t="s">
        <v>222</v>
      </c>
      <c r="IC65" s="19" t="s">
        <v>106</v>
      </c>
      <c r="ID65" s="19">
        <v>8.4</v>
      </c>
      <c r="IE65" s="20" t="s">
        <v>363</v>
      </c>
      <c r="IF65" s="20"/>
      <c r="IG65" s="20"/>
      <c r="IH65" s="20"/>
      <c r="II65" s="20"/>
    </row>
    <row r="66" spans="1:243" s="19" customFormat="1" ht="41.25" customHeight="1">
      <c r="A66" s="24">
        <v>1.53</v>
      </c>
      <c r="B66" s="53" t="s">
        <v>223</v>
      </c>
      <c r="C66" s="27" t="s">
        <v>107</v>
      </c>
      <c r="D66" s="27">
        <v>6.3</v>
      </c>
      <c r="E66" s="54" t="s">
        <v>363</v>
      </c>
      <c r="F66" s="28">
        <v>82.11</v>
      </c>
      <c r="G66" s="31"/>
      <c r="H66" s="31"/>
      <c r="I66" s="32" t="s">
        <v>38</v>
      </c>
      <c r="J66" s="33">
        <f t="shared" si="0"/>
        <v>1</v>
      </c>
      <c r="K66" s="31" t="s">
        <v>39</v>
      </c>
      <c r="L66" s="31" t="s">
        <v>4</v>
      </c>
      <c r="M66" s="34"/>
      <c r="N66" s="31"/>
      <c r="O66" s="31"/>
      <c r="P66" s="35"/>
      <c r="Q66" s="31"/>
      <c r="R66" s="31"/>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26">
        <f t="shared" si="1"/>
        <v>517.29</v>
      </c>
      <c r="BB66" s="36">
        <f t="shared" si="2"/>
        <v>517.29</v>
      </c>
      <c r="BC66" s="21" t="str">
        <f t="shared" si="3"/>
        <v>INR  Five Hundred &amp; Seventeen  and Paise Twenty Nine Only</v>
      </c>
      <c r="IA66" s="19">
        <v>1.53</v>
      </c>
      <c r="IB66" s="19" t="s">
        <v>223</v>
      </c>
      <c r="IC66" s="19" t="s">
        <v>107</v>
      </c>
      <c r="ID66" s="19">
        <v>6.3</v>
      </c>
      <c r="IE66" s="20" t="s">
        <v>363</v>
      </c>
      <c r="IF66" s="20"/>
      <c r="IG66" s="20"/>
      <c r="IH66" s="20"/>
      <c r="II66" s="20"/>
    </row>
    <row r="67" spans="1:243" s="19" customFormat="1" ht="48.75" customHeight="1">
      <c r="A67" s="22">
        <v>1.54</v>
      </c>
      <c r="B67" s="53" t="s">
        <v>224</v>
      </c>
      <c r="C67" s="27" t="s">
        <v>108</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IA67" s="19">
        <v>1.54</v>
      </c>
      <c r="IB67" s="19" t="s">
        <v>224</v>
      </c>
      <c r="IC67" s="19" t="s">
        <v>108</v>
      </c>
      <c r="IE67" s="20"/>
      <c r="IF67" s="20"/>
      <c r="IG67" s="20"/>
      <c r="IH67" s="20"/>
      <c r="II67" s="20"/>
    </row>
    <row r="68" spans="1:243" s="19" customFormat="1" ht="55.5" customHeight="1">
      <c r="A68" s="22">
        <v>1.55</v>
      </c>
      <c r="B68" s="53" t="s">
        <v>225</v>
      </c>
      <c r="C68" s="27" t="s">
        <v>109</v>
      </c>
      <c r="D68" s="27">
        <v>1</v>
      </c>
      <c r="E68" s="54" t="s">
        <v>367</v>
      </c>
      <c r="F68" s="28">
        <v>145.46</v>
      </c>
      <c r="G68" s="31"/>
      <c r="H68" s="31"/>
      <c r="I68" s="32" t="s">
        <v>38</v>
      </c>
      <c r="J68" s="33">
        <f t="shared" si="0"/>
        <v>1</v>
      </c>
      <c r="K68" s="31" t="s">
        <v>39</v>
      </c>
      <c r="L68" s="31" t="s">
        <v>4</v>
      </c>
      <c r="M68" s="34"/>
      <c r="N68" s="31"/>
      <c r="O68" s="31"/>
      <c r="P68" s="35"/>
      <c r="Q68" s="31"/>
      <c r="R68" s="31"/>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26">
        <f t="shared" si="1"/>
        <v>145.46</v>
      </c>
      <c r="BB68" s="36">
        <f t="shared" si="2"/>
        <v>145.46</v>
      </c>
      <c r="BC68" s="21" t="str">
        <f t="shared" si="3"/>
        <v>INR  One Hundred &amp; Forty Five  and Paise Forty Six Only</v>
      </c>
      <c r="IA68" s="19">
        <v>1.55</v>
      </c>
      <c r="IB68" s="19" t="s">
        <v>225</v>
      </c>
      <c r="IC68" s="19" t="s">
        <v>109</v>
      </c>
      <c r="ID68" s="19">
        <v>1</v>
      </c>
      <c r="IE68" s="20" t="s">
        <v>367</v>
      </c>
      <c r="IF68" s="20"/>
      <c r="IG68" s="20"/>
      <c r="IH68" s="20"/>
      <c r="II68" s="20"/>
    </row>
    <row r="69" spans="1:243" s="19" customFormat="1" ht="27" customHeight="1">
      <c r="A69" s="24">
        <v>1.56</v>
      </c>
      <c r="B69" s="53" t="s">
        <v>226</v>
      </c>
      <c r="C69" s="27" t="s">
        <v>110</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IA69" s="19">
        <v>1.56</v>
      </c>
      <c r="IB69" s="19" t="s">
        <v>226</v>
      </c>
      <c r="IC69" s="19" t="s">
        <v>110</v>
      </c>
      <c r="IE69" s="20"/>
      <c r="IF69" s="20"/>
      <c r="IG69" s="20"/>
      <c r="IH69" s="20"/>
      <c r="II69" s="20"/>
    </row>
    <row r="70" spans="1:243" s="19" customFormat="1" ht="49.5" customHeight="1">
      <c r="A70" s="22">
        <v>1.57</v>
      </c>
      <c r="B70" s="53" t="s">
        <v>227</v>
      </c>
      <c r="C70" s="27" t="s">
        <v>111</v>
      </c>
      <c r="D70" s="27">
        <v>2</v>
      </c>
      <c r="E70" s="54" t="s">
        <v>367</v>
      </c>
      <c r="F70" s="28">
        <v>30.86</v>
      </c>
      <c r="G70" s="31"/>
      <c r="H70" s="31"/>
      <c r="I70" s="32" t="s">
        <v>38</v>
      </c>
      <c r="J70" s="33">
        <f t="shared" si="0"/>
        <v>1</v>
      </c>
      <c r="K70" s="31" t="s">
        <v>39</v>
      </c>
      <c r="L70" s="31" t="s">
        <v>4</v>
      </c>
      <c r="M70" s="34"/>
      <c r="N70" s="31"/>
      <c r="O70" s="31"/>
      <c r="P70" s="35"/>
      <c r="Q70" s="31"/>
      <c r="R70" s="31"/>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26">
        <f t="shared" si="1"/>
        <v>61.72</v>
      </c>
      <c r="BB70" s="36">
        <f t="shared" si="2"/>
        <v>61.72</v>
      </c>
      <c r="BC70" s="21" t="str">
        <f t="shared" si="3"/>
        <v>INR  Sixty One and Paise Seventy Two Only</v>
      </c>
      <c r="IA70" s="19">
        <v>1.57</v>
      </c>
      <c r="IB70" s="19" t="s">
        <v>227</v>
      </c>
      <c r="IC70" s="19" t="s">
        <v>111</v>
      </c>
      <c r="ID70" s="19">
        <v>2</v>
      </c>
      <c r="IE70" s="20" t="s">
        <v>367</v>
      </c>
      <c r="IF70" s="20"/>
      <c r="IG70" s="20"/>
      <c r="IH70" s="20"/>
      <c r="II70" s="20"/>
    </row>
    <row r="71" spans="1:243" s="19" customFormat="1" ht="48.75" customHeight="1">
      <c r="A71" s="22">
        <v>1.58</v>
      </c>
      <c r="B71" s="53" t="s">
        <v>228</v>
      </c>
      <c r="C71" s="27" t="s">
        <v>112</v>
      </c>
      <c r="D71" s="27">
        <v>5</v>
      </c>
      <c r="E71" s="54" t="s">
        <v>367</v>
      </c>
      <c r="F71" s="28">
        <v>899.3</v>
      </c>
      <c r="G71" s="31"/>
      <c r="H71" s="31"/>
      <c r="I71" s="32" t="s">
        <v>38</v>
      </c>
      <c r="J71" s="33">
        <f t="shared" si="0"/>
        <v>1</v>
      </c>
      <c r="K71" s="31" t="s">
        <v>39</v>
      </c>
      <c r="L71" s="31" t="s">
        <v>4</v>
      </c>
      <c r="M71" s="34"/>
      <c r="N71" s="31"/>
      <c r="O71" s="31"/>
      <c r="P71" s="35"/>
      <c r="Q71" s="31"/>
      <c r="R71" s="31"/>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26">
        <f t="shared" si="1"/>
        <v>4496.5</v>
      </c>
      <c r="BB71" s="36">
        <f t="shared" si="2"/>
        <v>4496.5</v>
      </c>
      <c r="BC71" s="21" t="str">
        <f t="shared" si="3"/>
        <v>INR  Four Thousand Four Hundred &amp; Ninety Six  and Paise Fifty Only</v>
      </c>
      <c r="IA71" s="19">
        <v>1.58</v>
      </c>
      <c r="IB71" s="19" t="s">
        <v>228</v>
      </c>
      <c r="IC71" s="19" t="s">
        <v>112</v>
      </c>
      <c r="ID71" s="19">
        <v>5</v>
      </c>
      <c r="IE71" s="20" t="s">
        <v>367</v>
      </c>
      <c r="IF71" s="20"/>
      <c r="IG71" s="20"/>
      <c r="IH71" s="20"/>
      <c r="II71" s="20"/>
    </row>
    <row r="72" spans="1:243" s="19" customFormat="1" ht="71.25" customHeight="1">
      <c r="A72" s="24">
        <v>1.59</v>
      </c>
      <c r="B72" s="53" t="s">
        <v>229</v>
      </c>
      <c r="C72" s="27" t="s">
        <v>113</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IA72" s="19">
        <v>1.59</v>
      </c>
      <c r="IB72" s="19" t="s">
        <v>229</v>
      </c>
      <c r="IC72" s="19" t="s">
        <v>113</v>
      </c>
      <c r="IE72" s="20"/>
      <c r="IF72" s="20"/>
      <c r="IG72" s="20"/>
      <c r="IH72" s="20"/>
      <c r="II72" s="20"/>
    </row>
    <row r="73" spans="1:243" s="19" customFormat="1" ht="31.5" customHeight="1">
      <c r="A73" s="22">
        <v>1.6</v>
      </c>
      <c r="B73" s="53" t="s">
        <v>230</v>
      </c>
      <c r="C73" s="27" t="s">
        <v>114</v>
      </c>
      <c r="D73" s="27">
        <v>1</v>
      </c>
      <c r="E73" s="54" t="s">
        <v>367</v>
      </c>
      <c r="F73" s="28">
        <v>228.23</v>
      </c>
      <c r="G73" s="31"/>
      <c r="H73" s="31"/>
      <c r="I73" s="32" t="s">
        <v>38</v>
      </c>
      <c r="J73" s="33">
        <f t="shared" si="0"/>
        <v>1</v>
      </c>
      <c r="K73" s="31" t="s">
        <v>39</v>
      </c>
      <c r="L73" s="31" t="s">
        <v>4</v>
      </c>
      <c r="M73" s="34"/>
      <c r="N73" s="31"/>
      <c r="O73" s="31"/>
      <c r="P73" s="35"/>
      <c r="Q73" s="31"/>
      <c r="R73" s="31"/>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26">
        <f t="shared" si="1"/>
        <v>228.23</v>
      </c>
      <c r="BB73" s="36">
        <f t="shared" si="2"/>
        <v>228.23</v>
      </c>
      <c r="BC73" s="21" t="str">
        <f t="shared" si="3"/>
        <v>INR  Two Hundred &amp; Twenty Eight  and Paise Twenty Three Only</v>
      </c>
      <c r="IA73" s="19">
        <v>1.6</v>
      </c>
      <c r="IB73" s="19" t="s">
        <v>230</v>
      </c>
      <c r="IC73" s="19" t="s">
        <v>114</v>
      </c>
      <c r="ID73" s="19">
        <v>1</v>
      </c>
      <c r="IE73" s="20" t="s">
        <v>367</v>
      </c>
      <c r="IF73" s="20"/>
      <c r="IG73" s="20"/>
      <c r="IH73" s="20"/>
      <c r="II73" s="20"/>
    </row>
    <row r="74" spans="1:243" s="19" customFormat="1" ht="36" customHeight="1">
      <c r="A74" s="22">
        <v>1.61</v>
      </c>
      <c r="B74" s="53" t="s">
        <v>225</v>
      </c>
      <c r="C74" s="27" t="s">
        <v>115</v>
      </c>
      <c r="D74" s="27">
        <v>2</v>
      </c>
      <c r="E74" s="54" t="s">
        <v>367</v>
      </c>
      <c r="F74" s="28">
        <v>205.96</v>
      </c>
      <c r="G74" s="31"/>
      <c r="H74" s="31"/>
      <c r="I74" s="32" t="s">
        <v>38</v>
      </c>
      <c r="J74" s="33">
        <f t="shared" si="0"/>
        <v>1</v>
      </c>
      <c r="K74" s="31" t="s">
        <v>39</v>
      </c>
      <c r="L74" s="31" t="s">
        <v>4</v>
      </c>
      <c r="M74" s="34"/>
      <c r="N74" s="31"/>
      <c r="O74" s="31"/>
      <c r="P74" s="35"/>
      <c r="Q74" s="31"/>
      <c r="R74" s="31"/>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26">
        <f t="shared" si="1"/>
        <v>411.92</v>
      </c>
      <c r="BB74" s="36">
        <f t="shared" si="2"/>
        <v>411.92</v>
      </c>
      <c r="BC74" s="21" t="str">
        <f t="shared" si="3"/>
        <v>INR  Four Hundred &amp; Eleven  and Paise Ninety Two Only</v>
      </c>
      <c r="IA74" s="19">
        <v>1.61</v>
      </c>
      <c r="IB74" s="19" t="s">
        <v>225</v>
      </c>
      <c r="IC74" s="19" t="s">
        <v>115</v>
      </c>
      <c r="ID74" s="19">
        <v>2</v>
      </c>
      <c r="IE74" s="20" t="s">
        <v>367</v>
      </c>
      <c r="IF74" s="20"/>
      <c r="IG74" s="20"/>
      <c r="IH74" s="20"/>
      <c r="II74" s="20"/>
    </row>
    <row r="75" spans="1:243" s="19" customFormat="1" ht="67.5" customHeight="1">
      <c r="A75" s="24">
        <v>1.62</v>
      </c>
      <c r="B75" s="53" t="s">
        <v>231</v>
      </c>
      <c r="C75" s="27" t="s">
        <v>116</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IA75" s="19">
        <v>1.62</v>
      </c>
      <c r="IB75" s="19" t="s">
        <v>231</v>
      </c>
      <c r="IC75" s="19" t="s">
        <v>116</v>
      </c>
      <c r="IE75" s="20"/>
      <c r="IF75" s="20"/>
      <c r="IG75" s="20"/>
      <c r="IH75" s="20"/>
      <c r="II75" s="20"/>
    </row>
    <row r="76" spans="1:243" s="19" customFormat="1" ht="48.75" customHeight="1">
      <c r="A76" s="22">
        <v>1.63</v>
      </c>
      <c r="B76" s="53" t="s">
        <v>232</v>
      </c>
      <c r="C76" s="27" t="s">
        <v>117</v>
      </c>
      <c r="D76" s="27">
        <v>10</v>
      </c>
      <c r="E76" s="54" t="s">
        <v>367</v>
      </c>
      <c r="F76" s="28">
        <v>91.54</v>
      </c>
      <c r="G76" s="31"/>
      <c r="H76" s="31"/>
      <c r="I76" s="32" t="s">
        <v>38</v>
      </c>
      <c r="J76" s="33">
        <f t="shared" si="0"/>
        <v>1</v>
      </c>
      <c r="K76" s="31" t="s">
        <v>39</v>
      </c>
      <c r="L76" s="31" t="s">
        <v>4</v>
      </c>
      <c r="M76" s="34"/>
      <c r="N76" s="31"/>
      <c r="O76" s="31"/>
      <c r="P76" s="35"/>
      <c r="Q76" s="31"/>
      <c r="R76" s="31"/>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26">
        <f t="shared" si="1"/>
        <v>915.4</v>
      </c>
      <c r="BB76" s="36">
        <f t="shared" si="2"/>
        <v>915.4</v>
      </c>
      <c r="BC76" s="21" t="str">
        <f t="shared" si="3"/>
        <v>INR  Nine Hundred &amp; Fifteen  and Paise Forty Only</v>
      </c>
      <c r="IA76" s="19">
        <v>1.63</v>
      </c>
      <c r="IB76" s="19" t="s">
        <v>232</v>
      </c>
      <c r="IC76" s="19" t="s">
        <v>117</v>
      </c>
      <c r="ID76" s="19">
        <v>10</v>
      </c>
      <c r="IE76" s="20" t="s">
        <v>367</v>
      </c>
      <c r="IF76" s="20"/>
      <c r="IG76" s="20"/>
      <c r="IH76" s="20"/>
      <c r="II76" s="20"/>
    </row>
    <row r="77" spans="1:243" s="19" customFormat="1" ht="54.75" customHeight="1">
      <c r="A77" s="22">
        <v>1.64</v>
      </c>
      <c r="B77" s="53" t="s">
        <v>233</v>
      </c>
      <c r="C77" s="27" t="s">
        <v>118</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IA77" s="19">
        <v>1.64</v>
      </c>
      <c r="IB77" s="19" t="s">
        <v>233</v>
      </c>
      <c r="IC77" s="19" t="s">
        <v>118</v>
      </c>
      <c r="IE77" s="20"/>
      <c r="IF77" s="20"/>
      <c r="IG77" s="20"/>
      <c r="IH77" s="20"/>
      <c r="II77" s="20"/>
    </row>
    <row r="78" spans="1:243" s="19" customFormat="1" ht="51.75" customHeight="1">
      <c r="A78" s="24">
        <v>1.65</v>
      </c>
      <c r="B78" s="53" t="s">
        <v>227</v>
      </c>
      <c r="C78" s="27" t="s">
        <v>119</v>
      </c>
      <c r="D78" s="27">
        <v>20</v>
      </c>
      <c r="E78" s="54" t="s">
        <v>367</v>
      </c>
      <c r="F78" s="28">
        <v>52.65</v>
      </c>
      <c r="G78" s="31"/>
      <c r="H78" s="31"/>
      <c r="I78" s="32" t="s">
        <v>38</v>
      </c>
      <c r="J78" s="33">
        <f t="shared" si="0"/>
        <v>1</v>
      </c>
      <c r="K78" s="31" t="s">
        <v>39</v>
      </c>
      <c r="L78" s="31" t="s">
        <v>4</v>
      </c>
      <c r="M78" s="34"/>
      <c r="N78" s="31"/>
      <c r="O78" s="31"/>
      <c r="P78" s="35"/>
      <c r="Q78" s="31"/>
      <c r="R78" s="31"/>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26">
        <f t="shared" si="1"/>
        <v>1053</v>
      </c>
      <c r="BB78" s="36">
        <f t="shared" si="2"/>
        <v>1053</v>
      </c>
      <c r="BC78" s="21" t="str">
        <f t="shared" si="3"/>
        <v>INR  One Thousand  &amp;Fifty Three  Only</v>
      </c>
      <c r="IA78" s="19">
        <v>1.65</v>
      </c>
      <c r="IB78" s="19" t="s">
        <v>227</v>
      </c>
      <c r="IC78" s="19" t="s">
        <v>119</v>
      </c>
      <c r="ID78" s="19">
        <v>20</v>
      </c>
      <c r="IE78" s="20" t="s">
        <v>367</v>
      </c>
      <c r="IF78" s="20"/>
      <c r="IG78" s="20"/>
      <c r="IH78" s="20"/>
      <c r="II78" s="20"/>
    </row>
    <row r="79" spans="1:243" s="19" customFormat="1" ht="41.25" customHeight="1">
      <c r="A79" s="22">
        <v>1.66</v>
      </c>
      <c r="B79" s="53" t="s">
        <v>234</v>
      </c>
      <c r="C79" s="27" t="s">
        <v>120</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IA79" s="19">
        <v>1.66</v>
      </c>
      <c r="IB79" s="19" t="s">
        <v>234</v>
      </c>
      <c r="IC79" s="19" t="s">
        <v>120</v>
      </c>
      <c r="IE79" s="20"/>
      <c r="IF79" s="20"/>
      <c r="IG79" s="20"/>
      <c r="IH79" s="20"/>
      <c r="II79" s="20"/>
    </row>
    <row r="80" spans="1:243" s="19" customFormat="1" ht="34.5" customHeight="1">
      <c r="A80" s="22">
        <v>1.67</v>
      </c>
      <c r="B80" s="53" t="s">
        <v>235</v>
      </c>
      <c r="C80" s="27" t="s">
        <v>121</v>
      </c>
      <c r="D80" s="27">
        <v>9</v>
      </c>
      <c r="E80" s="54" t="s">
        <v>367</v>
      </c>
      <c r="F80" s="28">
        <v>54.58</v>
      </c>
      <c r="G80" s="31"/>
      <c r="H80" s="31"/>
      <c r="I80" s="32" t="s">
        <v>38</v>
      </c>
      <c r="J80" s="33">
        <f aca="true" t="shared" si="4" ref="J80:J331">IF(I80="Less(-)",-1,1)</f>
        <v>1</v>
      </c>
      <c r="K80" s="31" t="s">
        <v>39</v>
      </c>
      <c r="L80" s="31" t="s">
        <v>4</v>
      </c>
      <c r="M80" s="34"/>
      <c r="N80" s="31"/>
      <c r="O80" s="31"/>
      <c r="P80" s="35"/>
      <c r="Q80" s="31"/>
      <c r="R80" s="31"/>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26">
        <f aca="true" t="shared" si="5" ref="BA80:BA114">(total_amount_ba($B$2,$D$2,D80,F80,J80,K80,M80))</f>
        <v>491.22</v>
      </c>
      <c r="BB80" s="36">
        <f aca="true" t="shared" si="6" ref="BB80:BB114">BA80+SUM(N80:AZ80)</f>
        <v>491.22</v>
      </c>
      <c r="BC80" s="21" t="str">
        <f aca="true" t="shared" si="7" ref="BC80:BC114">SpellNumber(L80,BB80)</f>
        <v>INR  Four Hundred &amp; Ninety One  and Paise Twenty Two Only</v>
      </c>
      <c r="IA80" s="19">
        <v>1.67</v>
      </c>
      <c r="IB80" s="19" t="s">
        <v>235</v>
      </c>
      <c r="IC80" s="19" t="s">
        <v>121</v>
      </c>
      <c r="ID80" s="19">
        <v>9</v>
      </c>
      <c r="IE80" s="20" t="s">
        <v>367</v>
      </c>
      <c r="IF80" s="20"/>
      <c r="IG80" s="20"/>
      <c r="IH80" s="20"/>
      <c r="II80" s="20"/>
    </row>
    <row r="81" spans="1:243" s="19" customFormat="1" ht="34.5" customHeight="1">
      <c r="A81" s="24">
        <v>1.68</v>
      </c>
      <c r="B81" s="53" t="s">
        <v>236</v>
      </c>
      <c r="C81" s="27" t="s">
        <v>122</v>
      </c>
      <c r="D81" s="27">
        <v>1</v>
      </c>
      <c r="E81" s="54" t="s">
        <v>367</v>
      </c>
      <c r="F81" s="28">
        <v>648.66</v>
      </c>
      <c r="G81" s="31"/>
      <c r="H81" s="31"/>
      <c r="I81" s="32" t="s">
        <v>38</v>
      </c>
      <c r="J81" s="33">
        <f t="shared" si="4"/>
        <v>1</v>
      </c>
      <c r="K81" s="31" t="s">
        <v>39</v>
      </c>
      <c r="L81" s="31" t="s">
        <v>4</v>
      </c>
      <c r="M81" s="34"/>
      <c r="N81" s="31"/>
      <c r="O81" s="31"/>
      <c r="P81" s="35"/>
      <c r="Q81" s="31"/>
      <c r="R81" s="31"/>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26">
        <f t="shared" si="5"/>
        <v>648.66</v>
      </c>
      <c r="BB81" s="36">
        <f t="shared" si="6"/>
        <v>648.66</v>
      </c>
      <c r="BC81" s="21" t="str">
        <f t="shared" si="7"/>
        <v>INR  Six Hundred &amp; Forty Eight  and Paise Sixty Six Only</v>
      </c>
      <c r="IA81" s="19">
        <v>1.68</v>
      </c>
      <c r="IB81" s="19" t="s">
        <v>236</v>
      </c>
      <c r="IC81" s="19" t="s">
        <v>122</v>
      </c>
      <c r="ID81" s="19">
        <v>1</v>
      </c>
      <c r="IE81" s="20" t="s">
        <v>367</v>
      </c>
      <c r="IF81" s="20"/>
      <c r="IG81" s="20"/>
      <c r="IH81" s="20"/>
      <c r="II81" s="20"/>
    </row>
    <row r="82" spans="1:243" s="19" customFormat="1" ht="27.75" customHeight="1">
      <c r="A82" s="22">
        <v>1.69</v>
      </c>
      <c r="B82" s="53" t="s">
        <v>237</v>
      </c>
      <c r="C82" s="27" t="s">
        <v>123</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IA82" s="19">
        <v>1.69</v>
      </c>
      <c r="IB82" s="19" t="s">
        <v>237</v>
      </c>
      <c r="IC82" s="19" t="s">
        <v>123</v>
      </c>
      <c r="IE82" s="20"/>
      <c r="IF82" s="20"/>
      <c r="IG82" s="20"/>
      <c r="IH82" s="20"/>
      <c r="II82" s="20"/>
    </row>
    <row r="83" spans="1:243" s="19" customFormat="1" ht="68.25" customHeight="1">
      <c r="A83" s="22">
        <v>1.7</v>
      </c>
      <c r="B83" s="53" t="s">
        <v>238</v>
      </c>
      <c r="C83" s="27" t="s">
        <v>124</v>
      </c>
      <c r="D83" s="27">
        <v>55</v>
      </c>
      <c r="E83" s="54" t="s">
        <v>363</v>
      </c>
      <c r="F83" s="28">
        <v>1576.19</v>
      </c>
      <c r="G83" s="31"/>
      <c r="H83" s="31"/>
      <c r="I83" s="32" t="s">
        <v>38</v>
      </c>
      <c r="J83" s="33">
        <f t="shared" si="4"/>
        <v>1</v>
      </c>
      <c r="K83" s="31" t="s">
        <v>39</v>
      </c>
      <c r="L83" s="31" t="s">
        <v>4</v>
      </c>
      <c r="M83" s="34"/>
      <c r="N83" s="31"/>
      <c r="O83" s="31"/>
      <c r="P83" s="35"/>
      <c r="Q83" s="31"/>
      <c r="R83" s="31"/>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26">
        <f t="shared" si="5"/>
        <v>86690.45</v>
      </c>
      <c r="BB83" s="36">
        <f t="shared" si="6"/>
        <v>86690.45</v>
      </c>
      <c r="BC83" s="21" t="str">
        <f t="shared" si="7"/>
        <v>INR  Eighty Six Thousand Six Hundred &amp; Ninety  and Paise Forty Five Only</v>
      </c>
      <c r="IA83" s="19">
        <v>1.7</v>
      </c>
      <c r="IB83" s="19" t="s">
        <v>238</v>
      </c>
      <c r="IC83" s="19" t="s">
        <v>124</v>
      </c>
      <c r="ID83" s="19">
        <v>55</v>
      </c>
      <c r="IE83" s="20" t="s">
        <v>363</v>
      </c>
      <c r="IF83" s="20"/>
      <c r="IG83" s="20"/>
      <c r="IH83" s="20"/>
      <c r="II83" s="20"/>
    </row>
    <row r="84" spans="1:243" s="19" customFormat="1" ht="53.25" customHeight="1">
      <c r="A84" s="24">
        <v>1.71</v>
      </c>
      <c r="B84" s="53" t="s">
        <v>239</v>
      </c>
      <c r="C84" s="27" t="s">
        <v>125</v>
      </c>
      <c r="D84" s="27">
        <v>4</v>
      </c>
      <c r="E84" s="54" t="s">
        <v>367</v>
      </c>
      <c r="F84" s="28">
        <v>15.48</v>
      </c>
      <c r="G84" s="31"/>
      <c r="H84" s="31"/>
      <c r="I84" s="32" t="s">
        <v>38</v>
      </c>
      <c r="J84" s="33">
        <f t="shared" si="4"/>
        <v>1</v>
      </c>
      <c r="K84" s="31" t="s">
        <v>39</v>
      </c>
      <c r="L84" s="31" t="s">
        <v>4</v>
      </c>
      <c r="M84" s="34"/>
      <c r="N84" s="31"/>
      <c r="O84" s="31"/>
      <c r="P84" s="35"/>
      <c r="Q84" s="31"/>
      <c r="R84" s="31"/>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26">
        <f t="shared" si="5"/>
        <v>61.92</v>
      </c>
      <c r="BB84" s="36">
        <f t="shared" si="6"/>
        <v>61.92</v>
      </c>
      <c r="BC84" s="21" t="str">
        <f t="shared" si="7"/>
        <v>INR  Sixty One and Paise Ninety Two Only</v>
      </c>
      <c r="IA84" s="19">
        <v>1.71</v>
      </c>
      <c r="IB84" s="19" t="s">
        <v>239</v>
      </c>
      <c r="IC84" s="19" t="s">
        <v>125</v>
      </c>
      <c r="ID84" s="19">
        <v>4</v>
      </c>
      <c r="IE84" s="20" t="s">
        <v>367</v>
      </c>
      <c r="IF84" s="20"/>
      <c r="IG84" s="20"/>
      <c r="IH84" s="20"/>
      <c r="II84" s="20"/>
    </row>
    <row r="85" spans="1:243" s="19" customFormat="1" ht="49.5" customHeight="1">
      <c r="A85" s="22">
        <v>1.72</v>
      </c>
      <c r="B85" s="53" t="s">
        <v>240</v>
      </c>
      <c r="C85" s="27" t="s">
        <v>126</v>
      </c>
      <c r="D85" s="27">
        <v>145</v>
      </c>
      <c r="E85" s="54" t="s">
        <v>364</v>
      </c>
      <c r="F85" s="28">
        <v>116.92</v>
      </c>
      <c r="G85" s="31"/>
      <c r="H85" s="31"/>
      <c r="I85" s="32" t="s">
        <v>38</v>
      </c>
      <c r="J85" s="33">
        <f t="shared" si="4"/>
        <v>1</v>
      </c>
      <c r="K85" s="31" t="s">
        <v>39</v>
      </c>
      <c r="L85" s="31" t="s">
        <v>4</v>
      </c>
      <c r="M85" s="34"/>
      <c r="N85" s="31"/>
      <c r="O85" s="31"/>
      <c r="P85" s="35"/>
      <c r="Q85" s="31"/>
      <c r="R85" s="31"/>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26">
        <f t="shared" si="5"/>
        <v>16953.4</v>
      </c>
      <c r="BB85" s="36">
        <f t="shared" si="6"/>
        <v>16953.4</v>
      </c>
      <c r="BC85" s="21" t="str">
        <f t="shared" si="7"/>
        <v>INR  Sixteen Thousand Nine Hundred &amp; Fifty Three  and Paise Forty Only</v>
      </c>
      <c r="IA85" s="19">
        <v>1.72</v>
      </c>
      <c r="IB85" s="19" t="s">
        <v>240</v>
      </c>
      <c r="IC85" s="19" t="s">
        <v>126</v>
      </c>
      <c r="ID85" s="19">
        <v>145</v>
      </c>
      <c r="IE85" s="20" t="s">
        <v>364</v>
      </c>
      <c r="IF85" s="20"/>
      <c r="IG85" s="20"/>
      <c r="IH85" s="20"/>
      <c r="II85" s="20"/>
    </row>
    <row r="86" spans="1:243" s="19" customFormat="1" ht="35.25" customHeight="1">
      <c r="A86" s="22">
        <v>1.73</v>
      </c>
      <c r="B86" s="53" t="s">
        <v>241</v>
      </c>
      <c r="C86" s="27" t="s">
        <v>127</v>
      </c>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IA86" s="19">
        <v>1.73</v>
      </c>
      <c r="IB86" s="19" t="s">
        <v>241</v>
      </c>
      <c r="IC86" s="19" t="s">
        <v>127</v>
      </c>
      <c r="IE86" s="20"/>
      <c r="IF86" s="20"/>
      <c r="IG86" s="20"/>
      <c r="IH86" s="20"/>
      <c r="II86" s="20"/>
    </row>
    <row r="87" spans="1:243" s="19" customFormat="1" ht="35.25" customHeight="1">
      <c r="A87" s="24">
        <v>1.74</v>
      </c>
      <c r="B87" s="53" t="s">
        <v>242</v>
      </c>
      <c r="C87" s="27" t="s">
        <v>130</v>
      </c>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IA87" s="19">
        <v>1.74</v>
      </c>
      <c r="IB87" s="19" t="s">
        <v>242</v>
      </c>
      <c r="IC87" s="19" t="s">
        <v>130</v>
      </c>
      <c r="IE87" s="20"/>
      <c r="IF87" s="20"/>
      <c r="IG87" s="20"/>
      <c r="IH87" s="20"/>
      <c r="II87" s="20"/>
    </row>
    <row r="88" spans="1:243" s="19" customFormat="1" ht="35.25" customHeight="1">
      <c r="A88" s="22">
        <v>1.75</v>
      </c>
      <c r="B88" s="53" t="s">
        <v>243</v>
      </c>
      <c r="C88" s="27" t="s">
        <v>164</v>
      </c>
      <c r="D88" s="27">
        <v>1.9</v>
      </c>
      <c r="E88" s="54" t="s">
        <v>363</v>
      </c>
      <c r="F88" s="28">
        <v>4192.15</v>
      </c>
      <c r="G88" s="31"/>
      <c r="H88" s="31"/>
      <c r="I88" s="32" t="s">
        <v>38</v>
      </c>
      <c r="J88" s="33">
        <f t="shared" si="4"/>
        <v>1</v>
      </c>
      <c r="K88" s="31" t="s">
        <v>39</v>
      </c>
      <c r="L88" s="31" t="s">
        <v>4</v>
      </c>
      <c r="M88" s="34"/>
      <c r="N88" s="31"/>
      <c r="O88" s="31"/>
      <c r="P88" s="35"/>
      <c r="Q88" s="31"/>
      <c r="R88" s="31"/>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26">
        <f t="shared" si="5"/>
        <v>7965.09</v>
      </c>
      <c r="BB88" s="36">
        <f t="shared" si="6"/>
        <v>7965.09</v>
      </c>
      <c r="BC88" s="21" t="str">
        <f t="shared" si="7"/>
        <v>INR  Seven Thousand Nine Hundred &amp; Sixty Five  and Paise Nine Only</v>
      </c>
      <c r="IA88" s="19">
        <v>1.75</v>
      </c>
      <c r="IB88" s="19" t="s">
        <v>243</v>
      </c>
      <c r="IC88" s="19" t="s">
        <v>164</v>
      </c>
      <c r="ID88" s="19">
        <v>1.9</v>
      </c>
      <c r="IE88" s="20" t="s">
        <v>363</v>
      </c>
      <c r="IF88" s="20"/>
      <c r="IG88" s="20"/>
      <c r="IH88" s="20"/>
      <c r="II88" s="20"/>
    </row>
    <row r="89" spans="1:243" s="19" customFormat="1" ht="35.25" customHeight="1">
      <c r="A89" s="22">
        <v>1.76</v>
      </c>
      <c r="B89" s="53" t="s">
        <v>244</v>
      </c>
      <c r="C89" s="27" t="s">
        <v>165</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IA89" s="19">
        <v>1.76</v>
      </c>
      <c r="IB89" s="19" t="s">
        <v>244</v>
      </c>
      <c r="IC89" s="19" t="s">
        <v>165</v>
      </c>
      <c r="IE89" s="20"/>
      <c r="IF89" s="20"/>
      <c r="IG89" s="20"/>
      <c r="IH89" s="20"/>
      <c r="II89" s="20"/>
    </row>
    <row r="90" spans="1:243" s="19" customFormat="1" ht="35.25" customHeight="1">
      <c r="A90" s="24">
        <v>1.77</v>
      </c>
      <c r="B90" s="53" t="s">
        <v>245</v>
      </c>
      <c r="C90" s="27" t="s">
        <v>166</v>
      </c>
      <c r="D90" s="27">
        <v>82</v>
      </c>
      <c r="E90" s="54" t="s">
        <v>364</v>
      </c>
      <c r="F90" s="28">
        <v>100.53</v>
      </c>
      <c r="G90" s="31"/>
      <c r="H90" s="31"/>
      <c r="I90" s="32" t="s">
        <v>38</v>
      </c>
      <c r="J90" s="33">
        <f t="shared" si="4"/>
        <v>1</v>
      </c>
      <c r="K90" s="31" t="s">
        <v>39</v>
      </c>
      <c r="L90" s="31" t="s">
        <v>4</v>
      </c>
      <c r="M90" s="34"/>
      <c r="N90" s="31"/>
      <c r="O90" s="31"/>
      <c r="P90" s="35"/>
      <c r="Q90" s="31"/>
      <c r="R90" s="31"/>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26">
        <f t="shared" si="5"/>
        <v>8243.46</v>
      </c>
      <c r="BB90" s="36">
        <f t="shared" si="6"/>
        <v>8243.46</v>
      </c>
      <c r="BC90" s="21" t="str">
        <f t="shared" si="7"/>
        <v>INR  Eight Thousand Two Hundred &amp; Forty Three  and Paise Forty Six Only</v>
      </c>
      <c r="IA90" s="19">
        <v>1.77</v>
      </c>
      <c r="IB90" s="19" t="s">
        <v>245</v>
      </c>
      <c r="IC90" s="19" t="s">
        <v>166</v>
      </c>
      <c r="ID90" s="19">
        <v>82</v>
      </c>
      <c r="IE90" s="20" t="s">
        <v>364</v>
      </c>
      <c r="IF90" s="20"/>
      <c r="IG90" s="20"/>
      <c r="IH90" s="20"/>
      <c r="II90" s="20"/>
    </row>
    <row r="91" spans="1:243" s="19" customFormat="1" ht="35.25" customHeight="1">
      <c r="A91" s="22">
        <v>1.78</v>
      </c>
      <c r="B91" s="53" t="s">
        <v>246</v>
      </c>
      <c r="C91" s="27" t="s">
        <v>167</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IA91" s="19">
        <v>1.78</v>
      </c>
      <c r="IB91" s="19" t="s">
        <v>246</v>
      </c>
      <c r="IC91" s="19" t="s">
        <v>167</v>
      </c>
      <c r="IE91" s="20"/>
      <c r="IF91" s="20"/>
      <c r="IG91" s="20"/>
      <c r="IH91" s="20"/>
      <c r="II91" s="20"/>
    </row>
    <row r="92" spans="1:243" s="19" customFormat="1" ht="35.25" customHeight="1">
      <c r="A92" s="22">
        <v>1.79</v>
      </c>
      <c r="B92" s="53" t="s">
        <v>247</v>
      </c>
      <c r="C92" s="27" t="s">
        <v>168</v>
      </c>
      <c r="D92" s="27">
        <v>147.3</v>
      </c>
      <c r="E92" s="54" t="s">
        <v>364</v>
      </c>
      <c r="F92" s="28">
        <v>124.77</v>
      </c>
      <c r="G92" s="31"/>
      <c r="H92" s="31"/>
      <c r="I92" s="32" t="s">
        <v>38</v>
      </c>
      <c r="J92" s="33">
        <f t="shared" si="4"/>
        <v>1</v>
      </c>
      <c r="K92" s="31" t="s">
        <v>39</v>
      </c>
      <c r="L92" s="31" t="s">
        <v>4</v>
      </c>
      <c r="M92" s="34"/>
      <c r="N92" s="31"/>
      <c r="O92" s="31"/>
      <c r="P92" s="35"/>
      <c r="Q92" s="31"/>
      <c r="R92" s="31"/>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26">
        <f t="shared" si="5"/>
        <v>18378.62</v>
      </c>
      <c r="BB92" s="36">
        <f t="shared" si="6"/>
        <v>18378.62</v>
      </c>
      <c r="BC92" s="21" t="str">
        <f t="shared" si="7"/>
        <v>INR  Eighteen Thousand Three Hundred &amp; Seventy Eight  and Paise Sixty Two Only</v>
      </c>
      <c r="IA92" s="19">
        <v>1.79</v>
      </c>
      <c r="IB92" s="19" t="s">
        <v>247</v>
      </c>
      <c r="IC92" s="19" t="s">
        <v>168</v>
      </c>
      <c r="ID92" s="19">
        <v>147.3</v>
      </c>
      <c r="IE92" s="20" t="s">
        <v>364</v>
      </c>
      <c r="IF92" s="20"/>
      <c r="IG92" s="20"/>
      <c r="IH92" s="20"/>
      <c r="II92" s="20"/>
    </row>
    <row r="93" spans="1:243" s="19" customFormat="1" ht="35.25" customHeight="1">
      <c r="A93" s="24">
        <v>1.8</v>
      </c>
      <c r="B93" s="53" t="s">
        <v>248</v>
      </c>
      <c r="C93" s="27" t="s">
        <v>169</v>
      </c>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IA93" s="19">
        <v>1.8</v>
      </c>
      <c r="IB93" s="19" t="s">
        <v>248</v>
      </c>
      <c r="IC93" s="19" t="s">
        <v>169</v>
      </c>
      <c r="IE93" s="20"/>
      <c r="IF93" s="20"/>
      <c r="IG93" s="20"/>
      <c r="IH93" s="20"/>
      <c r="II93" s="20"/>
    </row>
    <row r="94" spans="1:243" s="19" customFormat="1" ht="35.25" customHeight="1">
      <c r="A94" s="22">
        <v>1.81</v>
      </c>
      <c r="B94" s="53" t="s">
        <v>249</v>
      </c>
      <c r="C94" s="27" t="s">
        <v>170</v>
      </c>
      <c r="D94" s="27">
        <v>150</v>
      </c>
      <c r="E94" s="54" t="s">
        <v>367</v>
      </c>
      <c r="F94" s="28">
        <v>102.85</v>
      </c>
      <c r="G94" s="31"/>
      <c r="H94" s="31"/>
      <c r="I94" s="32" t="s">
        <v>38</v>
      </c>
      <c r="J94" s="33">
        <f t="shared" si="4"/>
        <v>1</v>
      </c>
      <c r="K94" s="31" t="s">
        <v>39</v>
      </c>
      <c r="L94" s="31" t="s">
        <v>4</v>
      </c>
      <c r="M94" s="34"/>
      <c r="N94" s="31"/>
      <c r="O94" s="31"/>
      <c r="P94" s="35"/>
      <c r="Q94" s="31"/>
      <c r="R94" s="31"/>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26">
        <f t="shared" si="5"/>
        <v>15427.5</v>
      </c>
      <c r="BB94" s="36">
        <f t="shared" si="6"/>
        <v>15427.5</v>
      </c>
      <c r="BC94" s="21" t="str">
        <f t="shared" si="7"/>
        <v>INR  Fifteen Thousand Four Hundred &amp; Twenty Seven  and Paise Fifty Only</v>
      </c>
      <c r="IA94" s="19">
        <v>1.81</v>
      </c>
      <c r="IB94" s="19" t="s">
        <v>249</v>
      </c>
      <c r="IC94" s="19" t="s">
        <v>170</v>
      </c>
      <c r="ID94" s="19">
        <v>150</v>
      </c>
      <c r="IE94" s="20" t="s">
        <v>367</v>
      </c>
      <c r="IF94" s="20"/>
      <c r="IG94" s="20"/>
      <c r="IH94" s="20"/>
      <c r="II94" s="20"/>
    </row>
    <row r="95" spans="1:243" s="19" customFormat="1" ht="35.25" customHeight="1">
      <c r="A95" s="22">
        <v>1.82</v>
      </c>
      <c r="B95" s="53" t="s">
        <v>250</v>
      </c>
      <c r="C95" s="27" t="s">
        <v>171</v>
      </c>
      <c r="D95" s="27">
        <v>20</v>
      </c>
      <c r="E95" s="54" t="s">
        <v>364</v>
      </c>
      <c r="F95" s="28">
        <v>536.83</v>
      </c>
      <c r="G95" s="31"/>
      <c r="H95" s="31"/>
      <c r="I95" s="32" t="s">
        <v>38</v>
      </c>
      <c r="J95" s="33">
        <f t="shared" si="4"/>
        <v>1</v>
      </c>
      <c r="K95" s="31" t="s">
        <v>39</v>
      </c>
      <c r="L95" s="31" t="s">
        <v>4</v>
      </c>
      <c r="M95" s="34"/>
      <c r="N95" s="31"/>
      <c r="O95" s="31"/>
      <c r="P95" s="35"/>
      <c r="Q95" s="31"/>
      <c r="R95" s="31"/>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26">
        <f t="shared" si="5"/>
        <v>10736.6</v>
      </c>
      <c r="BB95" s="36">
        <f t="shared" si="6"/>
        <v>10736.6</v>
      </c>
      <c r="BC95" s="21" t="str">
        <f t="shared" si="7"/>
        <v>INR  Ten Thousand Seven Hundred &amp; Thirty Six  and Paise Sixty Only</v>
      </c>
      <c r="IA95" s="19">
        <v>1.82</v>
      </c>
      <c r="IB95" s="19" t="s">
        <v>250</v>
      </c>
      <c r="IC95" s="19" t="s">
        <v>171</v>
      </c>
      <c r="ID95" s="19">
        <v>20</v>
      </c>
      <c r="IE95" s="20" t="s">
        <v>364</v>
      </c>
      <c r="IF95" s="20"/>
      <c r="IG95" s="20"/>
      <c r="IH95" s="20"/>
      <c r="II95" s="20"/>
    </row>
    <row r="96" spans="1:243" s="19" customFormat="1" ht="35.25" customHeight="1">
      <c r="A96" s="24">
        <v>1.83</v>
      </c>
      <c r="B96" s="53" t="s">
        <v>251</v>
      </c>
      <c r="C96" s="27" t="s">
        <v>172</v>
      </c>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IA96" s="19">
        <v>1.83</v>
      </c>
      <c r="IB96" s="19" t="s">
        <v>251</v>
      </c>
      <c r="IC96" s="19" t="s">
        <v>172</v>
      </c>
      <c r="IE96" s="20"/>
      <c r="IF96" s="20"/>
      <c r="IG96" s="20"/>
      <c r="IH96" s="20"/>
      <c r="II96" s="20"/>
    </row>
    <row r="97" spans="1:243" s="19" customFormat="1" ht="35.25" customHeight="1">
      <c r="A97" s="22">
        <v>1.84</v>
      </c>
      <c r="B97" s="53" t="s">
        <v>252</v>
      </c>
      <c r="C97" s="27" t="s">
        <v>173</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IA97" s="19">
        <v>1.84</v>
      </c>
      <c r="IB97" s="19" t="s">
        <v>252</v>
      </c>
      <c r="IC97" s="19" t="s">
        <v>173</v>
      </c>
      <c r="IE97" s="20"/>
      <c r="IF97" s="20"/>
      <c r="IG97" s="20"/>
      <c r="IH97" s="20"/>
      <c r="II97" s="20"/>
    </row>
    <row r="98" spans="1:243" s="19" customFormat="1" ht="35.25" customHeight="1">
      <c r="A98" s="22">
        <v>1.85</v>
      </c>
      <c r="B98" s="53" t="s">
        <v>253</v>
      </c>
      <c r="C98" s="27" t="s">
        <v>470</v>
      </c>
      <c r="D98" s="27">
        <v>6.35</v>
      </c>
      <c r="E98" s="54" t="s">
        <v>363</v>
      </c>
      <c r="F98" s="28">
        <v>477.86</v>
      </c>
      <c r="G98" s="31"/>
      <c r="H98" s="31"/>
      <c r="I98" s="32" t="s">
        <v>38</v>
      </c>
      <c r="J98" s="33">
        <f t="shared" si="4"/>
        <v>1</v>
      </c>
      <c r="K98" s="31" t="s">
        <v>39</v>
      </c>
      <c r="L98" s="31" t="s">
        <v>4</v>
      </c>
      <c r="M98" s="34"/>
      <c r="N98" s="31"/>
      <c r="O98" s="31"/>
      <c r="P98" s="35"/>
      <c r="Q98" s="31"/>
      <c r="R98" s="31"/>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26">
        <f t="shared" si="5"/>
        <v>3034.41</v>
      </c>
      <c r="BB98" s="36">
        <f t="shared" si="6"/>
        <v>3034.41</v>
      </c>
      <c r="BC98" s="21" t="str">
        <f t="shared" si="7"/>
        <v>INR  Three Thousand  &amp;Thirty Four  and Paise Forty One Only</v>
      </c>
      <c r="IA98" s="19">
        <v>1.85</v>
      </c>
      <c r="IB98" s="19" t="s">
        <v>253</v>
      </c>
      <c r="IC98" s="19" t="s">
        <v>470</v>
      </c>
      <c r="ID98" s="19">
        <v>6.35</v>
      </c>
      <c r="IE98" s="20" t="s">
        <v>363</v>
      </c>
      <c r="IF98" s="20"/>
      <c r="IG98" s="20"/>
      <c r="IH98" s="20"/>
      <c r="II98" s="20"/>
    </row>
    <row r="99" spans="1:243" s="19" customFormat="1" ht="35.25" customHeight="1">
      <c r="A99" s="24">
        <v>1.86</v>
      </c>
      <c r="B99" s="53" t="s">
        <v>254</v>
      </c>
      <c r="C99" s="27" t="s">
        <v>471</v>
      </c>
      <c r="D99" s="27">
        <v>385</v>
      </c>
      <c r="E99" s="54" t="s">
        <v>363</v>
      </c>
      <c r="F99" s="28">
        <v>814.25</v>
      </c>
      <c r="G99" s="31"/>
      <c r="H99" s="31"/>
      <c r="I99" s="32" t="s">
        <v>38</v>
      </c>
      <c r="J99" s="33">
        <f t="shared" si="4"/>
        <v>1</v>
      </c>
      <c r="K99" s="31" t="s">
        <v>39</v>
      </c>
      <c r="L99" s="31" t="s">
        <v>4</v>
      </c>
      <c r="M99" s="34"/>
      <c r="N99" s="31"/>
      <c r="O99" s="31"/>
      <c r="P99" s="35"/>
      <c r="Q99" s="31"/>
      <c r="R99" s="31"/>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26">
        <f t="shared" si="5"/>
        <v>313486.25</v>
      </c>
      <c r="BB99" s="36">
        <f t="shared" si="6"/>
        <v>313486.25</v>
      </c>
      <c r="BC99" s="21" t="str">
        <f t="shared" si="7"/>
        <v>INR  Three Lakh Thirteen Thousand Four Hundred &amp; Eighty Six  and Paise Twenty Five Only</v>
      </c>
      <c r="IA99" s="19">
        <v>1.86</v>
      </c>
      <c r="IB99" s="19" t="s">
        <v>254</v>
      </c>
      <c r="IC99" s="19" t="s">
        <v>471</v>
      </c>
      <c r="ID99" s="19">
        <v>385</v>
      </c>
      <c r="IE99" s="20" t="s">
        <v>363</v>
      </c>
      <c r="IF99" s="20"/>
      <c r="IG99" s="20"/>
      <c r="IH99" s="20"/>
      <c r="II99" s="20"/>
    </row>
    <row r="100" spans="1:243" s="19" customFormat="1" ht="35.25" customHeight="1">
      <c r="A100" s="22">
        <v>1.87</v>
      </c>
      <c r="B100" s="53" t="s">
        <v>255</v>
      </c>
      <c r="C100" s="27" t="s">
        <v>472</v>
      </c>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IA100" s="19">
        <v>1.87</v>
      </c>
      <c r="IB100" s="19" t="s">
        <v>255</v>
      </c>
      <c r="IC100" s="19" t="s">
        <v>472</v>
      </c>
      <c r="IE100" s="20"/>
      <c r="IF100" s="20"/>
      <c r="IG100" s="20"/>
      <c r="IH100" s="20"/>
      <c r="II100" s="20"/>
    </row>
    <row r="101" spans="1:243" s="19" customFormat="1" ht="35.25" customHeight="1">
      <c r="A101" s="22">
        <v>1.88</v>
      </c>
      <c r="B101" s="53" t="s">
        <v>256</v>
      </c>
      <c r="C101" s="27" t="s">
        <v>473</v>
      </c>
      <c r="D101" s="27">
        <v>17.33</v>
      </c>
      <c r="E101" s="54" t="s">
        <v>363</v>
      </c>
      <c r="F101" s="28">
        <v>500.44</v>
      </c>
      <c r="G101" s="31"/>
      <c r="H101" s="31"/>
      <c r="I101" s="32" t="s">
        <v>38</v>
      </c>
      <c r="J101" s="33">
        <f t="shared" si="4"/>
        <v>1</v>
      </c>
      <c r="K101" s="31" t="s">
        <v>39</v>
      </c>
      <c r="L101" s="31" t="s">
        <v>4</v>
      </c>
      <c r="M101" s="34"/>
      <c r="N101" s="31"/>
      <c r="O101" s="31"/>
      <c r="P101" s="35"/>
      <c r="Q101" s="31"/>
      <c r="R101" s="31"/>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26">
        <f t="shared" si="5"/>
        <v>8672.63</v>
      </c>
      <c r="BB101" s="36">
        <f t="shared" si="6"/>
        <v>8672.63</v>
      </c>
      <c r="BC101" s="21" t="str">
        <f t="shared" si="7"/>
        <v>INR  Eight Thousand Six Hundred &amp; Seventy Two  and Paise Sixty Three Only</v>
      </c>
      <c r="IA101" s="19">
        <v>1.88</v>
      </c>
      <c r="IB101" s="19" t="s">
        <v>256</v>
      </c>
      <c r="IC101" s="19" t="s">
        <v>473</v>
      </c>
      <c r="ID101" s="19">
        <v>17.33</v>
      </c>
      <c r="IE101" s="20" t="s">
        <v>363</v>
      </c>
      <c r="IF101" s="20"/>
      <c r="IG101" s="20"/>
      <c r="IH101" s="20"/>
      <c r="II101" s="20"/>
    </row>
    <row r="102" spans="1:243" s="19" customFormat="1" ht="35.25" customHeight="1">
      <c r="A102" s="24">
        <v>1.89</v>
      </c>
      <c r="B102" s="53" t="s">
        <v>257</v>
      </c>
      <c r="C102" s="27" t="s">
        <v>474</v>
      </c>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IA102" s="19">
        <v>1.89</v>
      </c>
      <c r="IB102" s="19" t="s">
        <v>257</v>
      </c>
      <c r="IC102" s="19" t="s">
        <v>474</v>
      </c>
      <c r="IE102" s="20"/>
      <c r="IF102" s="20"/>
      <c r="IG102" s="20"/>
      <c r="IH102" s="20"/>
      <c r="II102" s="20"/>
    </row>
    <row r="103" spans="1:243" s="19" customFormat="1" ht="35.25" customHeight="1">
      <c r="A103" s="22">
        <v>1.9</v>
      </c>
      <c r="B103" s="53" t="s">
        <v>258</v>
      </c>
      <c r="C103" s="27" t="s">
        <v>475</v>
      </c>
      <c r="D103" s="27">
        <v>802</v>
      </c>
      <c r="E103" s="54" t="s">
        <v>366</v>
      </c>
      <c r="F103" s="28">
        <v>69.71</v>
      </c>
      <c r="G103" s="31"/>
      <c r="H103" s="31"/>
      <c r="I103" s="32" t="s">
        <v>38</v>
      </c>
      <c r="J103" s="33">
        <f t="shared" si="4"/>
        <v>1</v>
      </c>
      <c r="K103" s="31" t="s">
        <v>39</v>
      </c>
      <c r="L103" s="31" t="s">
        <v>4</v>
      </c>
      <c r="M103" s="34"/>
      <c r="N103" s="31"/>
      <c r="O103" s="31"/>
      <c r="P103" s="35"/>
      <c r="Q103" s="31"/>
      <c r="R103" s="31"/>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26">
        <f t="shared" si="5"/>
        <v>55907.42</v>
      </c>
      <c r="BB103" s="36">
        <f t="shared" si="6"/>
        <v>55907.42</v>
      </c>
      <c r="BC103" s="21" t="str">
        <f t="shared" si="7"/>
        <v>INR  Fifty Five Thousand Nine Hundred &amp; Seven  and Paise Forty Two Only</v>
      </c>
      <c r="IA103" s="19">
        <v>1.9</v>
      </c>
      <c r="IB103" s="19" t="s">
        <v>258</v>
      </c>
      <c r="IC103" s="19" t="s">
        <v>475</v>
      </c>
      <c r="ID103" s="19">
        <v>802</v>
      </c>
      <c r="IE103" s="20" t="s">
        <v>366</v>
      </c>
      <c r="IF103" s="20"/>
      <c r="IG103" s="20"/>
      <c r="IH103" s="20"/>
      <c r="II103" s="20"/>
    </row>
    <row r="104" spans="1:243" s="19" customFormat="1" ht="35.25" customHeight="1">
      <c r="A104" s="22">
        <v>1.91</v>
      </c>
      <c r="B104" s="53" t="s">
        <v>259</v>
      </c>
      <c r="C104" s="27" t="s">
        <v>476</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IA104" s="19">
        <v>1.91</v>
      </c>
      <c r="IB104" s="19" t="s">
        <v>259</v>
      </c>
      <c r="IC104" s="19" t="s">
        <v>476</v>
      </c>
      <c r="IE104" s="20"/>
      <c r="IF104" s="20"/>
      <c r="IG104" s="20"/>
      <c r="IH104" s="20"/>
      <c r="II104" s="20"/>
    </row>
    <row r="105" spans="1:243" s="19" customFormat="1" ht="35.25" customHeight="1">
      <c r="A105" s="24">
        <v>1.92</v>
      </c>
      <c r="B105" s="53" t="s">
        <v>260</v>
      </c>
      <c r="C105" s="27" t="s">
        <v>477</v>
      </c>
      <c r="D105" s="27">
        <v>13.2</v>
      </c>
      <c r="E105" s="54" t="s">
        <v>363</v>
      </c>
      <c r="F105" s="28">
        <v>1242.13</v>
      </c>
      <c r="G105" s="31"/>
      <c r="H105" s="31"/>
      <c r="I105" s="32" t="s">
        <v>38</v>
      </c>
      <c r="J105" s="33">
        <f t="shared" si="4"/>
        <v>1</v>
      </c>
      <c r="K105" s="31" t="s">
        <v>39</v>
      </c>
      <c r="L105" s="31" t="s">
        <v>4</v>
      </c>
      <c r="M105" s="34"/>
      <c r="N105" s="31"/>
      <c r="O105" s="31"/>
      <c r="P105" s="35"/>
      <c r="Q105" s="31"/>
      <c r="R105" s="31"/>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26">
        <f t="shared" si="5"/>
        <v>16396.12</v>
      </c>
      <c r="BB105" s="36">
        <f t="shared" si="6"/>
        <v>16396.12</v>
      </c>
      <c r="BC105" s="21" t="str">
        <f t="shared" si="7"/>
        <v>INR  Sixteen Thousand Three Hundred &amp; Ninety Six  and Paise Twelve Only</v>
      </c>
      <c r="IA105" s="19">
        <v>1.92</v>
      </c>
      <c r="IB105" s="19" t="s">
        <v>260</v>
      </c>
      <c r="IC105" s="19" t="s">
        <v>477</v>
      </c>
      <c r="ID105" s="19">
        <v>13.2</v>
      </c>
      <c r="IE105" s="20" t="s">
        <v>363</v>
      </c>
      <c r="IF105" s="20"/>
      <c r="IG105" s="20"/>
      <c r="IH105" s="20"/>
      <c r="II105" s="20"/>
    </row>
    <row r="106" spans="1:243" s="19" customFormat="1" ht="35.25" customHeight="1">
      <c r="A106" s="22">
        <v>1.93</v>
      </c>
      <c r="B106" s="53" t="s">
        <v>261</v>
      </c>
      <c r="C106" s="27" t="s">
        <v>478</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IA106" s="19">
        <v>1.93</v>
      </c>
      <c r="IB106" s="19" t="s">
        <v>261</v>
      </c>
      <c r="IC106" s="19" t="s">
        <v>478</v>
      </c>
      <c r="IE106" s="20"/>
      <c r="IF106" s="20"/>
      <c r="IG106" s="20"/>
      <c r="IH106" s="20"/>
      <c r="II106" s="20"/>
    </row>
    <row r="107" spans="1:243" s="19" customFormat="1" ht="35.25" customHeight="1">
      <c r="A107" s="22">
        <v>1.94</v>
      </c>
      <c r="B107" s="53" t="s">
        <v>260</v>
      </c>
      <c r="C107" s="27" t="s">
        <v>479</v>
      </c>
      <c r="D107" s="27">
        <v>2.85</v>
      </c>
      <c r="E107" s="54" t="s">
        <v>363</v>
      </c>
      <c r="F107" s="28">
        <v>1285.84</v>
      </c>
      <c r="G107" s="31"/>
      <c r="H107" s="31"/>
      <c r="I107" s="32" t="s">
        <v>38</v>
      </c>
      <c r="J107" s="33">
        <f t="shared" si="4"/>
        <v>1</v>
      </c>
      <c r="K107" s="31" t="s">
        <v>39</v>
      </c>
      <c r="L107" s="31" t="s">
        <v>4</v>
      </c>
      <c r="M107" s="34"/>
      <c r="N107" s="31"/>
      <c r="O107" s="31"/>
      <c r="P107" s="35"/>
      <c r="Q107" s="31"/>
      <c r="R107" s="31"/>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26">
        <f t="shared" si="5"/>
        <v>3664.64</v>
      </c>
      <c r="BB107" s="36">
        <f t="shared" si="6"/>
        <v>3664.64</v>
      </c>
      <c r="BC107" s="21" t="str">
        <f t="shared" si="7"/>
        <v>INR  Three Thousand Six Hundred &amp; Sixty Four  and Paise Sixty Four Only</v>
      </c>
      <c r="IA107" s="19">
        <v>1.94</v>
      </c>
      <c r="IB107" s="19" t="s">
        <v>260</v>
      </c>
      <c r="IC107" s="19" t="s">
        <v>479</v>
      </c>
      <c r="ID107" s="19">
        <v>2.85</v>
      </c>
      <c r="IE107" s="20" t="s">
        <v>363</v>
      </c>
      <c r="IF107" s="20"/>
      <c r="IG107" s="20"/>
      <c r="IH107" s="20"/>
      <c r="II107" s="20"/>
    </row>
    <row r="108" spans="1:243" s="19" customFormat="1" ht="35.25" customHeight="1">
      <c r="A108" s="24">
        <v>1.95</v>
      </c>
      <c r="B108" s="53" t="s">
        <v>262</v>
      </c>
      <c r="C108" s="27" t="s">
        <v>480</v>
      </c>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IA108" s="19">
        <v>1.95</v>
      </c>
      <c r="IB108" s="19" t="s">
        <v>262</v>
      </c>
      <c r="IC108" s="19" t="s">
        <v>480</v>
      </c>
      <c r="IE108" s="20"/>
      <c r="IF108" s="20"/>
      <c r="IG108" s="20"/>
      <c r="IH108" s="20"/>
      <c r="II108" s="20"/>
    </row>
    <row r="109" spans="1:243" s="19" customFormat="1" ht="35.25" customHeight="1">
      <c r="A109" s="22">
        <v>1.96</v>
      </c>
      <c r="B109" s="53" t="s">
        <v>260</v>
      </c>
      <c r="C109" s="27" t="s">
        <v>481</v>
      </c>
      <c r="D109" s="27">
        <v>53</v>
      </c>
      <c r="E109" s="54" t="s">
        <v>363</v>
      </c>
      <c r="F109" s="28">
        <v>1348.01</v>
      </c>
      <c r="G109" s="31"/>
      <c r="H109" s="31"/>
      <c r="I109" s="32" t="s">
        <v>38</v>
      </c>
      <c r="J109" s="33">
        <f t="shared" si="4"/>
        <v>1</v>
      </c>
      <c r="K109" s="31" t="s">
        <v>39</v>
      </c>
      <c r="L109" s="31" t="s">
        <v>4</v>
      </c>
      <c r="M109" s="34"/>
      <c r="N109" s="31"/>
      <c r="O109" s="31"/>
      <c r="P109" s="35"/>
      <c r="Q109" s="31"/>
      <c r="R109" s="31"/>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26">
        <f t="shared" si="5"/>
        <v>71444.53</v>
      </c>
      <c r="BB109" s="36">
        <f t="shared" si="6"/>
        <v>71444.53</v>
      </c>
      <c r="BC109" s="21" t="str">
        <f t="shared" si="7"/>
        <v>INR  Seventy One Thousand Four Hundred &amp; Forty Four  and Paise Fifty Three Only</v>
      </c>
      <c r="IA109" s="19">
        <v>1.96</v>
      </c>
      <c r="IB109" s="19" t="s">
        <v>260</v>
      </c>
      <c r="IC109" s="19" t="s">
        <v>481</v>
      </c>
      <c r="ID109" s="19">
        <v>53</v>
      </c>
      <c r="IE109" s="20" t="s">
        <v>363</v>
      </c>
      <c r="IF109" s="20"/>
      <c r="IG109" s="20"/>
      <c r="IH109" s="20"/>
      <c r="II109" s="20"/>
    </row>
    <row r="110" spans="1:243" s="19" customFormat="1" ht="35.25" customHeight="1">
      <c r="A110" s="22">
        <v>1.97</v>
      </c>
      <c r="B110" s="53" t="s">
        <v>263</v>
      </c>
      <c r="C110" s="27" t="s">
        <v>482</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IA110" s="19">
        <v>1.97</v>
      </c>
      <c r="IB110" s="19" t="s">
        <v>263</v>
      </c>
      <c r="IC110" s="19" t="s">
        <v>482</v>
      </c>
      <c r="IE110" s="20"/>
      <c r="IF110" s="20"/>
      <c r="IG110" s="20"/>
      <c r="IH110" s="20"/>
      <c r="II110" s="20"/>
    </row>
    <row r="111" spans="1:243" s="19" customFormat="1" ht="35.25" customHeight="1">
      <c r="A111" s="24">
        <v>1.98</v>
      </c>
      <c r="B111" s="53" t="s">
        <v>264</v>
      </c>
      <c r="C111" s="27" t="s">
        <v>483</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IA111" s="19">
        <v>1.98</v>
      </c>
      <c r="IB111" s="19" t="s">
        <v>264</v>
      </c>
      <c r="IC111" s="19" t="s">
        <v>483</v>
      </c>
      <c r="IE111" s="20"/>
      <c r="IF111" s="20"/>
      <c r="IG111" s="20"/>
      <c r="IH111" s="20"/>
      <c r="II111" s="20"/>
    </row>
    <row r="112" spans="1:243" s="19" customFormat="1" ht="35.25" customHeight="1">
      <c r="A112" s="22">
        <v>1.99</v>
      </c>
      <c r="B112" s="53" t="s">
        <v>265</v>
      </c>
      <c r="C112" s="27" t="s">
        <v>484</v>
      </c>
      <c r="D112" s="27">
        <v>3</v>
      </c>
      <c r="E112" s="54" t="s">
        <v>366</v>
      </c>
      <c r="F112" s="28">
        <v>280.36</v>
      </c>
      <c r="G112" s="31"/>
      <c r="H112" s="31"/>
      <c r="I112" s="32" t="s">
        <v>38</v>
      </c>
      <c r="J112" s="33">
        <f t="shared" si="4"/>
        <v>1</v>
      </c>
      <c r="K112" s="31" t="s">
        <v>39</v>
      </c>
      <c r="L112" s="31" t="s">
        <v>4</v>
      </c>
      <c r="M112" s="34"/>
      <c r="N112" s="31"/>
      <c r="O112" s="31"/>
      <c r="P112" s="35"/>
      <c r="Q112" s="31"/>
      <c r="R112" s="31"/>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26">
        <f t="shared" si="5"/>
        <v>841.08</v>
      </c>
      <c r="BB112" s="36">
        <f t="shared" si="6"/>
        <v>841.08</v>
      </c>
      <c r="BC112" s="21" t="str">
        <f t="shared" si="7"/>
        <v>INR  Eight Hundred &amp; Forty One  and Paise Eight Only</v>
      </c>
      <c r="IA112" s="19">
        <v>1.99</v>
      </c>
      <c r="IB112" s="19" t="s">
        <v>265</v>
      </c>
      <c r="IC112" s="19" t="s">
        <v>484</v>
      </c>
      <c r="ID112" s="19">
        <v>3</v>
      </c>
      <c r="IE112" s="20" t="s">
        <v>366</v>
      </c>
      <c r="IF112" s="20"/>
      <c r="IG112" s="20"/>
      <c r="IH112" s="20"/>
      <c r="II112" s="20"/>
    </row>
    <row r="113" spans="1:243" s="19" customFormat="1" ht="35.25" customHeight="1">
      <c r="A113" s="22">
        <v>2</v>
      </c>
      <c r="B113" s="53" t="s">
        <v>266</v>
      </c>
      <c r="C113" s="27" t="s">
        <v>485</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IA113" s="19">
        <v>2</v>
      </c>
      <c r="IB113" s="19" t="s">
        <v>266</v>
      </c>
      <c r="IC113" s="19" t="s">
        <v>485</v>
      </c>
      <c r="IE113" s="20"/>
      <c r="IF113" s="20"/>
      <c r="IG113" s="20"/>
      <c r="IH113" s="20"/>
      <c r="II113" s="20"/>
    </row>
    <row r="114" spans="1:243" s="19" customFormat="1" ht="35.25" customHeight="1">
      <c r="A114" s="24">
        <v>2.01</v>
      </c>
      <c r="B114" s="53" t="s">
        <v>267</v>
      </c>
      <c r="C114" s="27" t="s">
        <v>486</v>
      </c>
      <c r="D114" s="27">
        <v>27</v>
      </c>
      <c r="E114" s="54" t="s">
        <v>363</v>
      </c>
      <c r="F114" s="28">
        <v>1127.97</v>
      </c>
      <c r="G114" s="31"/>
      <c r="H114" s="31"/>
      <c r="I114" s="32" t="s">
        <v>38</v>
      </c>
      <c r="J114" s="33">
        <f t="shared" si="4"/>
        <v>1</v>
      </c>
      <c r="K114" s="31" t="s">
        <v>39</v>
      </c>
      <c r="L114" s="31" t="s">
        <v>4</v>
      </c>
      <c r="M114" s="34"/>
      <c r="N114" s="31"/>
      <c r="O114" s="31"/>
      <c r="P114" s="35"/>
      <c r="Q114" s="31"/>
      <c r="R114" s="31"/>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26">
        <f t="shared" si="5"/>
        <v>30455.19</v>
      </c>
      <c r="BB114" s="36">
        <f t="shared" si="6"/>
        <v>30455.19</v>
      </c>
      <c r="BC114" s="21" t="str">
        <f t="shared" si="7"/>
        <v>INR  Thirty Thousand Four Hundred &amp; Fifty Five  and Paise Nineteen Only</v>
      </c>
      <c r="IA114" s="19">
        <v>2.01</v>
      </c>
      <c r="IB114" s="19" t="s">
        <v>267</v>
      </c>
      <c r="IC114" s="19" t="s">
        <v>486</v>
      </c>
      <c r="ID114" s="19">
        <v>27</v>
      </c>
      <c r="IE114" s="20" t="s">
        <v>363</v>
      </c>
      <c r="IF114" s="20"/>
      <c r="IG114" s="20"/>
      <c r="IH114" s="20"/>
      <c r="II114" s="20"/>
    </row>
    <row r="115" spans="1:243" s="19" customFormat="1" ht="35.25" customHeight="1">
      <c r="A115" s="22">
        <v>2.02</v>
      </c>
      <c r="B115" s="53" t="s">
        <v>268</v>
      </c>
      <c r="C115" s="27" t="s">
        <v>487</v>
      </c>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IA115" s="19">
        <v>2.02</v>
      </c>
      <c r="IB115" s="19" t="s">
        <v>268</v>
      </c>
      <c r="IC115" s="19" t="s">
        <v>487</v>
      </c>
      <c r="IE115" s="20"/>
      <c r="IF115" s="20"/>
      <c r="IG115" s="20"/>
      <c r="IH115" s="20"/>
      <c r="II115" s="20"/>
    </row>
    <row r="116" spans="1:243" s="19" customFormat="1" ht="35.25" customHeight="1">
      <c r="A116" s="22">
        <v>2.03</v>
      </c>
      <c r="B116" s="53" t="s">
        <v>269</v>
      </c>
      <c r="C116" s="27" t="s">
        <v>488</v>
      </c>
      <c r="D116" s="27">
        <v>8.2</v>
      </c>
      <c r="E116" s="54" t="s">
        <v>363</v>
      </c>
      <c r="F116" s="28">
        <v>1033.98</v>
      </c>
      <c r="G116" s="31"/>
      <c r="H116" s="31"/>
      <c r="I116" s="32" t="s">
        <v>38</v>
      </c>
      <c r="J116" s="33">
        <f t="shared" si="4"/>
        <v>1</v>
      </c>
      <c r="K116" s="31" t="s">
        <v>39</v>
      </c>
      <c r="L116" s="31" t="s">
        <v>4</v>
      </c>
      <c r="M116" s="34"/>
      <c r="N116" s="31"/>
      <c r="O116" s="31"/>
      <c r="P116" s="35"/>
      <c r="Q116" s="31"/>
      <c r="R116" s="31"/>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26">
        <f aca="true" t="shared" si="8" ref="BA116:BA177">(total_amount_ba($B$2,$D$2,D116,F116,J116,K116,M116))</f>
        <v>8478.64</v>
      </c>
      <c r="BB116" s="36">
        <f aca="true" t="shared" si="9" ref="BB116:BB177">BA116+SUM(N116:AZ116)</f>
        <v>8478.64</v>
      </c>
      <c r="BC116" s="21" t="str">
        <f aca="true" t="shared" si="10" ref="BC116:BC177">SpellNumber(L116,BB116)</f>
        <v>INR  Eight Thousand Four Hundred &amp; Seventy Eight  and Paise Sixty Four Only</v>
      </c>
      <c r="IA116" s="19">
        <v>2.03</v>
      </c>
      <c r="IB116" s="19" t="s">
        <v>269</v>
      </c>
      <c r="IC116" s="19" t="s">
        <v>488</v>
      </c>
      <c r="ID116" s="19">
        <v>8.2</v>
      </c>
      <c r="IE116" s="20" t="s">
        <v>363</v>
      </c>
      <c r="IF116" s="20"/>
      <c r="IG116" s="20"/>
      <c r="IH116" s="20"/>
      <c r="II116" s="20"/>
    </row>
    <row r="117" spans="1:243" s="19" customFormat="1" ht="35.25" customHeight="1">
      <c r="A117" s="24">
        <v>2.04</v>
      </c>
      <c r="B117" s="53" t="s">
        <v>270</v>
      </c>
      <c r="C117" s="27" t="s">
        <v>489</v>
      </c>
      <c r="D117" s="27">
        <v>55</v>
      </c>
      <c r="E117" s="54" t="s">
        <v>363</v>
      </c>
      <c r="F117" s="28">
        <v>269.49</v>
      </c>
      <c r="G117" s="31"/>
      <c r="H117" s="31"/>
      <c r="I117" s="32" t="s">
        <v>38</v>
      </c>
      <c r="J117" s="33">
        <f t="shared" si="4"/>
        <v>1</v>
      </c>
      <c r="K117" s="31" t="s">
        <v>39</v>
      </c>
      <c r="L117" s="31" t="s">
        <v>4</v>
      </c>
      <c r="M117" s="34"/>
      <c r="N117" s="31"/>
      <c r="O117" s="31"/>
      <c r="P117" s="35"/>
      <c r="Q117" s="31"/>
      <c r="R117" s="31"/>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26">
        <f t="shared" si="8"/>
        <v>14821.95</v>
      </c>
      <c r="BB117" s="36">
        <f t="shared" si="9"/>
        <v>14821.95</v>
      </c>
      <c r="BC117" s="21" t="str">
        <f t="shared" si="10"/>
        <v>INR  Fourteen Thousand Eight Hundred &amp; Twenty One  and Paise Ninety Five Only</v>
      </c>
      <c r="IA117" s="19">
        <v>2.04</v>
      </c>
      <c r="IB117" s="19" t="s">
        <v>270</v>
      </c>
      <c r="IC117" s="19" t="s">
        <v>489</v>
      </c>
      <c r="ID117" s="19">
        <v>55</v>
      </c>
      <c r="IE117" s="20" t="s">
        <v>363</v>
      </c>
      <c r="IF117" s="20"/>
      <c r="IG117" s="20"/>
      <c r="IH117" s="20"/>
      <c r="II117" s="20"/>
    </row>
    <row r="118" spans="1:243" s="19" customFormat="1" ht="35.25" customHeight="1">
      <c r="A118" s="22">
        <v>2.05</v>
      </c>
      <c r="B118" s="53" t="s">
        <v>271</v>
      </c>
      <c r="C118" s="27" t="s">
        <v>490</v>
      </c>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IA118" s="19">
        <v>2.05</v>
      </c>
      <c r="IB118" s="19" t="s">
        <v>271</v>
      </c>
      <c r="IC118" s="19" t="s">
        <v>490</v>
      </c>
      <c r="IE118" s="20"/>
      <c r="IF118" s="20"/>
      <c r="IG118" s="20"/>
      <c r="IH118" s="20"/>
      <c r="II118" s="20"/>
    </row>
    <row r="119" spans="1:243" s="19" customFormat="1" ht="35.25" customHeight="1">
      <c r="A119" s="22">
        <v>2.06</v>
      </c>
      <c r="B119" s="53" t="s">
        <v>272</v>
      </c>
      <c r="C119" s="27" t="s">
        <v>491</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IA119" s="19">
        <v>2.06</v>
      </c>
      <c r="IB119" s="19" t="s">
        <v>272</v>
      </c>
      <c r="IC119" s="19" t="s">
        <v>491</v>
      </c>
      <c r="IE119" s="20"/>
      <c r="IF119" s="20"/>
      <c r="IG119" s="20"/>
      <c r="IH119" s="20"/>
      <c r="II119" s="20"/>
    </row>
    <row r="120" spans="1:243" s="19" customFormat="1" ht="35.25" customHeight="1">
      <c r="A120" s="24">
        <v>2.07</v>
      </c>
      <c r="B120" s="53" t="s">
        <v>273</v>
      </c>
      <c r="C120" s="27" t="s">
        <v>492</v>
      </c>
      <c r="D120" s="27">
        <v>132</v>
      </c>
      <c r="E120" s="54" t="s">
        <v>363</v>
      </c>
      <c r="F120" s="28">
        <v>258.09</v>
      </c>
      <c r="G120" s="31"/>
      <c r="H120" s="31"/>
      <c r="I120" s="32" t="s">
        <v>38</v>
      </c>
      <c r="J120" s="33">
        <f t="shared" si="4"/>
        <v>1</v>
      </c>
      <c r="K120" s="31" t="s">
        <v>39</v>
      </c>
      <c r="L120" s="31" t="s">
        <v>4</v>
      </c>
      <c r="M120" s="34"/>
      <c r="N120" s="31"/>
      <c r="O120" s="31"/>
      <c r="P120" s="35"/>
      <c r="Q120" s="31"/>
      <c r="R120" s="31"/>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26">
        <f t="shared" si="8"/>
        <v>34067.88</v>
      </c>
      <c r="BB120" s="36">
        <f t="shared" si="9"/>
        <v>34067.88</v>
      </c>
      <c r="BC120" s="21" t="str">
        <f t="shared" si="10"/>
        <v>INR  Thirty Four Thousand  &amp;Sixty Seven  and Paise Eighty Eight Only</v>
      </c>
      <c r="IA120" s="19">
        <v>2.07</v>
      </c>
      <c r="IB120" s="19" t="s">
        <v>273</v>
      </c>
      <c r="IC120" s="19" t="s">
        <v>492</v>
      </c>
      <c r="ID120" s="19">
        <v>132</v>
      </c>
      <c r="IE120" s="20" t="s">
        <v>363</v>
      </c>
      <c r="IF120" s="20"/>
      <c r="IG120" s="20"/>
      <c r="IH120" s="20"/>
      <c r="II120" s="20"/>
    </row>
    <row r="121" spans="1:243" s="19" customFormat="1" ht="35.25" customHeight="1">
      <c r="A121" s="22">
        <v>2.08</v>
      </c>
      <c r="B121" s="53" t="s">
        <v>274</v>
      </c>
      <c r="C121" s="27" t="s">
        <v>493</v>
      </c>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IA121" s="19">
        <v>2.08</v>
      </c>
      <c r="IB121" s="19" t="s">
        <v>274</v>
      </c>
      <c r="IC121" s="19" t="s">
        <v>493</v>
      </c>
      <c r="IE121" s="20"/>
      <c r="IF121" s="20"/>
      <c r="IG121" s="20"/>
      <c r="IH121" s="20"/>
      <c r="II121" s="20"/>
    </row>
    <row r="122" spans="1:243" s="19" customFormat="1" ht="35.25" customHeight="1">
      <c r="A122" s="22">
        <v>2.09</v>
      </c>
      <c r="B122" s="53" t="s">
        <v>273</v>
      </c>
      <c r="C122" s="27" t="s">
        <v>494</v>
      </c>
      <c r="D122" s="27">
        <v>34.5</v>
      </c>
      <c r="E122" s="54" t="s">
        <v>363</v>
      </c>
      <c r="F122" s="28">
        <v>297.33</v>
      </c>
      <c r="G122" s="31"/>
      <c r="H122" s="31"/>
      <c r="I122" s="32" t="s">
        <v>38</v>
      </c>
      <c r="J122" s="33">
        <f t="shared" si="4"/>
        <v>1</v>
      </c>
      <c r="K122" s="31" t="s">
        <v>39</v>
      </c>
      <c r="L122" s="31" t="s">
        <v>4</v>
      </c>
      <c r="M122" s="34"/>
      <c r="N122" s="31"/>
      <c r="O122" s="31"/>
      <c r="P122" s="35"/>
      <c r="Q122" s="31"/>
      <c r="R122" s="31"/>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26">
        <f t="shared" si="8"/>
        <v>10257.89</v>
      </c>
      <c r="BB122" s="36">
        <f t="shared" si="9"/>
        <v>10257.89</v>
      </c>
      <c r="BC122" s="21" t="str">
        <f t="shared" si="10"/>
        <v>INR  Ten Thousand Two Hundred &amp; Fifty Seven  and Paise Eighty Nine Only</v>
      </c>
      <c r="IA122" s="19">
        <v>2.09</v>
      </c>
      <c r="IB122" s="19" t="s">
        <v>273</v>
      </c>
      <c r="IC122" s="19" t="s">
        <v>494</v>
      </c>
      <c r="ID122" s="19">
        <v>34.5</v>
      </c>
      <c r="IE122" s="20" t="s">
        <v>363</v>
      </c>
      <c r="IF122" s="20"/>
      <c r="IG122" s="20"/>
      <c r="IH122" s="20"/>
      <c r="II122" s="20"/>
    </row>
    <row r="123" spans="1:243" s="19" customFormat="1" ht="35.25" customHeight="1">
      <c r="A123" s="24">
        <v>2.1</v>
      </c>
      <c r="B123" s="53" t="s">
        <v>275</v>
      </c>
      <c r="C123" s="27" t="s">
        <v>495</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IA123" s="19">
        <v>2.1</v>
      </c>
      <c r="IB123" s="19" t="s">
        <v>275</v>
      </c>
      <c r="IC123" s="19" t="s">
        <v>495</v>
      </c>
      <c r="IE123" s="20"/>
      <c r="IF123" s="20"/>
      <c r="IG123" s="20"/>
      <c r="IH123" s="20"/>
      <c r="II123" s="20"/>
    </row>
    <row r="124" spans="1:243" s="19" customFormat="1" ht="35.25" customHeight="1">
      <c r="A124" s="22">
        <v>2.11</v>
      </c>
      <c r="B124" s="53" t="s">
        <v>276</v>
      </c>
      <c r="C124" s="27" t="s">
        <v>496</v>
      </c>
      <c r="D124" s="27">
        <v>38</v>
      </c>
      <c r="E124" s="54" t="s">
        <v>363</v>
      </c>
      <c r="F124" s="28">
        <v>221.88</v>
      </c>
      <c r="G124" s="31"/>
      <c r="H124" s="31"/>
      <c r="I124" s="32" t="s">
        <v>38</v>
      </c>
      <c r="J124" s="33">
        <f t="shared" si="4"/>
        <v>1</v>
      </c>
      <c r="K124" s="31" t="s">
        <v>39</v>
      </c>
      <c r="L124" s="31" t="s">
        <v>4</v>
      </c>
      <c r="M124" s="34"/>
      <c r="N124" s="31"/>
      <c r="O124" s="31"/>
      <c r="P124" s="35"/>
      <c r="Q124" s="31"/>
      <c r="R124" s="31"/>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26">
        <f t="shared" si="8"/>
        <v>8431.44</v>
      </c>
      <c r="BB124" s="36">
        <f t="shared" si="9"/>
        <v>8431.44</v>
      </c>
      <c r="BC124" s="21" t="str">
        <f t="shared" si="10"/>
        <v>INR  Eight Thousand Four Hundred &amp; Thirty One  and Paise Forty Four Only</v>
      </c>
      <c r="IA124" s="19">
        <v>2.11</v>
      </c>
      <c r="IB124" s="19" t="s">
        <v>276</v>
      </c>
      <c r="IC124" s="19" t="s">
        <v>496</v>
      </c>
      <c r="ID124" s="19">
        <v>38</v>
      </c>
      <c r="IE124" s="20" t="s">
        <v>363</v>
      </c>
      <c r="IF124" s="20"/>
      <c r="IG124" s="20"/>
      <c r="IH124" s="20"/>
      <c r="II124" s="20"/>
    </row>
    <row r="125" spans="1:243" s="19" customFormat="1" ht="35.25" customHeight="1">
      <c r="A125" s="22">
        <v>2.12</v>
      </c>
      <c r="B125" s="53" t="s">
        <v>277</v>
      </c>
      <c r="C125" s="27" t="s">
        <v>497</v>
      </c>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IA125" s="19">
        <v>2.12</v>
      </c>
      <c r="IB125" s="19" t="s">
        <v>277</v>
      </c>
      <c r="IC125" s="19" t="s">
        <v>497</v>
      </c>
      <c r="IE125" s="20"/>
      <c r="IF125" s="20"/>
      <c r="IG125" s="20"/>
      <c r="IH125" s="20"/>
      <c r="II125" s="20"/>
    </row>
    <row r="126" spans="1:243" s="19" customFormat="1" ht="35.25" customHeight="1">
      <c r="A126" s="24">
        <v>2.13</v>
      </c>
      <c r="B126" s="53" t="s">
        <v>278</v>
      </c>
      <c r="C126" s="27" t="s">
        <v>498</v>
      </c>
      <c r="D126" s="27">
        <v>17.5</v>
      </c>
      <c r="E126" s="54" t="s">
        <v>363</v>
      </c>
      <c r="F126" s="28">
        <v>187.99</v>
      </c>
      <c r="G126" s="31"/>
      <c r="H126" s="31"/>
      <c r="I126" s="32" t="s">
        <v>38</v>
      </c>
      <c r="J126" s="33">
        <f t="shared" si="4"/>
        <v>1</v>
      </c>
      <c r="K126" s="31" t="s">
        <v>39</v>
      </c>
      <c r="L126" s="31" t="s">
        <v>4</v>
      </c>
      <c r="M126" s="34"/>
      <c r="N126" s="31"/>
      <c r="O126" s="31"/>
      <c r="P126" s="35"/>
      <c r="Q126" s="31"/>
      <c r="R126" s="31"/>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26">
        <f t="shared" si="8"/>
        <v>3289.83</v>
      </c>
      <c r="BB126" s="36">
        <f t="shared" si="9"/>
        <v>3289.83</v>
      </c>
      <c r="BC126" s="21" t="str">
        <f t="shared" si="10"/>
        <v>INR  Three Thousand Two Hundred &amp; Eighty Nine  and Paise Eighty Three Only</v>
      </c>
      <c r="IA126" s="19">
        <v>2.13</v>
      </c>
      <c r="IB126" s="19" t="s">
        <v>278</v>
      </c>
      <c r="IC126" s="19" t="s">
        <v>498</v>
      </c>
      <c r="ID126" s="19">
        <v>17.5</v>
      </c>
      <c r="IE126" s="20" t="s">
        <v>363</v>
      </c>
      <c r="IF126" s="20"/>
      <c r="IG126" s="20"/>
      <c r="IH126" s="20"/>
      <c r="II126" s="20"/>
    </row>
    <row r="127" spans="1:243" s="19" customFormat="1" ht="35.25" customHeight="1">
      <c r="A127" s="22">
        <v>2.14</v>
      </c>
      <c r="B127" s="53" t="s">
        <v>279</v>
      </c>
      <c r="C127" s="27" t="s">
        <v>499</v>
      </c>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IA127" s="19">
        <v>2.14</v>
      </c>
      <c r="IB127" s="19" t="s">
        <v>279</v>
      </c>
      <c r="IC127" s="19" t="s">
        <v>499</v>
      </c>
      <c r="IE127" s="20"/>
      <c r="IF127" s="20"/>
      <c r="IG127" s="20"/>
      <c r="IH127" s="20"/>
      <c r="II127" s="20"/>
    </row>
    <row r="128" spans="1:243" s="19" customFormat="1" ht="35.25" customHeight="1">
      <c r="A128" s="22">
        <v>2.15</v>
      </c>
      <c r="B128" s="53" t="s">
        <v>280</v>
      </c>
      <c r="C128" s="27" t="s">
        <v>500</v>
      </c>
      <c r="D128" s="27">
        <v>448</v>
      </c>
      <c r="E128" s="54" t="s">
        <v>363</v>
      </c>
      <c r="F128" s="28">
        <v>81.32</v>
      </c>
      <c r="G128" s="31"/>
      <c r="H128" s="31"/>
      <c r="I128" s="32" t="s">
        <v>38</v>
      </c>
      <c r="J128" s="33">
        <f t="shared" si="4"/>
        <v>1</v>
      </c>
      <c r="K128" s="31" t="s">
        <v>39</v>
      </c>
      <c r="L128" s="31" t="s">
        <v>4</v>
      </c>
      <c r="M128" s="34"/>
      <c r="N128" s="31"/>
      <c r="O128" s="31"/>
      <c r="P128" s="35"/>
      <c r="Q128" s="31"/>
      <c r="R128" s="31"/>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26">
        <f t="shared" si="8"/>
        <v>36431.36</v>
      </c>
      <c r="BB128" s="36">
        <f t="shared" si="9"/>
        <v>36431.36</v>
      </c>
      <c r="BC128" s="21" t="str">
        <f t="shared" si="10"/>
        <v>INR  Thirty Six Thousand Four Hundred &amp; Thirty One  and Paise Thirty Six Only</v>
      </c>
      <c r="IA128" s="19">
        <v>2.15</v>
      </c>
      <c r="IB128" s="19" t="s">
        <v>280</v>
      </c>
      <c r="IC128" s="19" t="s">
        <v>500</v>
      </c>
      <c r="ID128" s="19">
        <v>448</v>
      </c>
      <c r="IE128" s="20" t="s">
        <v>363</v>
      </c>
      <c r="IF128" s="20"/>
      <c r="IG128" s="20"/>
      <c r="IH128" s="20"/>
      <c r="II128" s="20"/>
    </row>
    <row r="129" spans="1:243" s="19" customFormat="1" ht="35.25" customHeight="1">
      <c r="A129" s="24">
        <v>2.16</v>
      </c>
      <c r="B129" s="53" t="s">
        <v>281</v>
      </c>
      <c r="C129" s="27" t="s">
        <v>501</v>
      </c>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IA129" s="19">
        <v>2.16</v>
      </c>
      <c r="IB129" s="19" t="s">
        <v>281</v>
      </c>
      <c r="IC129" s="19" t="s">
        <v>501</v>
      </c>
      <c r="IE129" s="20"/>
      <c r="IF129" s="20"/>
      <c r="IG129" s="20"/>
      <c r="IH129" s="20"/>
      <c r="II129" s="20"/>
    </row>
    <row r="130" spans="1:243" s="19" customFormat="1" ht="35.25" customHeight="1">
      <c r="A130" s="22">
        <v>2.17</v>
      </c>
      <c r="B130" s="53" t="s">
        <v>282</v>
      </c>
      <c r="C130" s="27" t="s">
        <v>502</v>
      </c>
      <c r="D130" s="27">
        <v>36.5</v>
      </c>
      <c r="E130" s="54" t="s">
        <v>363</v>
      </c>
      <c r="F130" s="28">
        <v>146.3</v>
      </c>
      <c r="G130" s="31"/>
      <c r="H130" s="31"/>
      <c r="I130" s="32" t="s">
        <v>38</v>
      </c>
      <c r="J130" s="33">
        <f t="shared" si="4"/>
        <v>1</v>
      </c>
      <c r="K130" s="31" t="s">
        <v>39</v>
      </c>
      <c r="L130" s="31" t="s">
        <v>4</v>
      </c>
      <c r="M130" s="34"/>
      <c r="N130" s="31"/>
      <c r="O130" s="31"/>
      <c r="P130" s="35"/>
      <c r="Q130" s="31"/>
      <c r="R130" s="31"/>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26">
        <f t="shared" si="8"/>
        <v>5339.95</v>
      </c>
      <c r="BB130" s="36">
        <f t="shared" si="9"/>
        <v>5339.95</v>
      </c>
      <c r="BC130" s="21" t="str">
        <f t="shared" si="10"/>
        <v>INR  Five Thousand Three Hundred &amp; Thirty Nine  and Paise Ninety Five Only</v>
      </c>
      <c r="IA130" s="19">
        <v>2.17</v>
      </c>
      <c r="IB130" s="19" t="s">
        <v>282</v>
      </c>
      <c r="IC130" s="19" t="s">
        <v>502</v>
      </c>
      <c r="ID130" s="19">
        <v>36.5</v>
      </c>
      <c r="IE130" s="20" t="s">
        <v>363</v>
      </c>
      <c r="IF130" s="20"/>
      <c r="IG130" s="20"/>
      <c r="IH130" s="20"/>
      <c r="II130" s="20"/>
    </row>
    <row r="131" spans="1:243" s="19" customFormat="1" ht="35.25" customHeight="1">
      <c r="A131" s="22">
        <v>2.18</v>
      </c>
      <c r="B131" s="53" t="s">
        <v>283</v>
      </c>
      <c r="C131" s="27" t="s">
        <v>503</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IA131" s="19">
        <v>2.18</v>
      </c>
      <c r="IB131" s="19" t="s">
        <v>283</v>
      </c>
      <c r="IC131" s="19" t="s">
        <v>503</v>
      </c>
      <c r="IE131" s="20"/>
      <c r="IF131" s="20"/>
      <c r="IG131" s="20"/>
      <c r="IH131" s="20"/>
      <c r="II131" s="20"/>
    </row>
    <row r="132" spans="1:243" s="19" customFormat="1" ht="35.25" customHeight="1">
      <c r="A132" s="24">
        <v>2.19</v>
      </c>
      <c r="B132" s="53" t="s">
        <v>280</v>
      </c>
      <c r="C132" s="27" t="s">
        <v>504</v>
      </c>
      <c r="D132" s="27">
        <v>15.5</v>
      </c>
      <c r="E132" s="54" t="s">
        <v>363</v>
      </c>
      <c r="F132" s="28">
        <v>115.26</v>
      </c>
      <c r="G132" s="31"/>
      <c r="H132" s="31"/>
      <c r="I132" s="32" t="s">
        <v>38</v>
      </c>
      <c r="J132" s="33">
        <f t="shared" si="4"/>
        <v>1</v>
      </c>
      <c r="K132" s="31" t="s">
        <v>39</v>
      </c>
      <c r="L132" s="31" t="s">
        <v>4</v>
      </c>
      <c r="M132" s="34"/>
      <c r="N132" s="31"/>
      <c r="O132" s="31"/>
      <c r="P132" s="35"/>
      <c r="Q132" s="31"/>
      <c r="R132" s="31"/>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26">
        <f t="shared" si="8"/>
        <v>1786.53</v>
      </c>
      <c r="BB132" s="36">
        <f t="shared" si="9"/>
        <v>1786.53</v>
      </c>
      <c r="BC132" s="21" t="str">
        <f t="shared" si="10"/>
        <v>INR  One Thousand Seven Hundred &amp; Eighty Six  and Paise Fifty Three Only</v>
      </c>
      <c r="IA132" s="19">
        <v>2.19</v>
      </c>
      <c r="IB132" s="19" t="s">
        <v>280</v>
      </c>
      <c r="IC132" s="19" t="s">
        <v>504</v>
      </c>
      <c r="ID132" s="19">
        <v>15.5</v>
      </c>
      <c r="IE132" s="20" t="s">
        <v>363</v>
      </c>
      <c r="IF132" s="20"/>
      <c r="IG132" s="20"/>
      <c r="IH132" s="20"/>
      <c r="II132" s="20"/>
    </row>
    <row r="133" spans="1:243" s="19" customFormat="1" ht="35.25" customHeight="1">
      <c r="A133" s="22">
        <v>2.2</v>
      </c>
      <c r="B133" s="53" t="s">
        <v>284</v>
      </c>
      <c r="C133" s="27" t="s">
        <v>505</v>
      </c>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IA133" s="19">
        <v>2.2</v>
      </c>
      <c r="IB133" s="19" t="s">
        <v>284</v>
      </c>
      <c r="IC133" s="19" t="s">
        <v>505</v>
      </c>
      <c r="IE133" s="20"/>
      <c r="IF133" s="20"/>
      <c r="IG133" s="20"/>
      <c r="IH133" s="20"/>
      <c r="II133" s="20"/>
    </row>
    <row r="134" spans="1:243" s="19" customFormat="1" ht="35.25" customHeight="1">
      <c r="A134" s="22">
        <v>2.21</v>
      </c>
      <c r="B134" s="53" t="s">
        <v>285</v>
      </c>
      <c r="C134" s="27" t="s">
        <v>506</v>
      </c>
      <c r="D134" s="27">
        <v>20.23</v>
      </c>
      <c r="E134" s="54" t="s">
        <v>363</v>
      </c>
      <c r="F134" s="28">
        <v>167.82</v>
      </c>
      <c r="G134" s="31"/>
      <c r="H134" s="31"/>
      <c r="I134" s="32" t="s">
        <v>38</v>
      </c>
      <c r="J134" s="33">
        <f t="shared" si="4"/>
        <v>1</v>
      </c>
      <c r="K134" s="31" t="s">
        <v>39</v>
      </c>
      <c r="L134" s="31" t="s">
        <v>4</v>
      </c>
      <c r="M134" s="34"/>
      <c r="N134" s="31"/>
      <c r="O134" s="31"/>
      <c r="P134" s="35"/>
      <c r="Q134" s="31"/>
      <c r="R134" s="31"/>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26">
        <f t="shared" si="8"/>
        <v>3395</v>
      </c>
      <c r="BB134" s="36">
        <f t="shared" si="9"/>
        <v>3395</v>
      </c>
      <c r="BC134" s="21" t="str">
        <f t="shared" si="10"/>
        <v>INR  Three Thousand Three Hundred &amp; Ninety Five  Only</v>
      </c>
      <c r="IA134" s="19">
        <v>2.21</v>
      </c>
      <c r="IB134" s="19" t="s">
        <v>285</v>
      </c>
      <c r="IC134" s="19" t="s">
        <v>506</v>
      </c>
      <c r="ID134" s="19">
        <v>20.23</v>
      </c>
      <c r="IE134" s="20" t="s">
        <v>363</v>
      </c>
      <c r="IF134" s="20"/>
      <c r="IG134" s="20"/>
      <c r="IH134" s="20"/>
      <c r="II134" s="20"/>
    </row>
    <row r="135" spans="1:243" s="19" customFormat="1" ht="35.25" customHeight="1">
      <c r="A135" s="24">
        <v>2.22</v>
      </c>
      <c r="B135" s="53" t="s">
        <v>286</v>
      </c>
      <c r="C135" s="27" t="s">
        <v>507</v>
      </c>
      <c r="D135" s="27">
        <v>448</v>
      </c>
      <c r="E135" s="54" t="s">
        <v>363</v>
      </c>
      <c r="F135" s="28">
        <v>108.57</v>
      </c>
      <c r="G135" s="31"/>
      <c r="H135" s="31"/>
      <c r="I135" s="32" t="s">
        <v>38</v>
      </c>
      <c r="J135" s="33">
        <f t="shared" si="4"/>
        <v>1</v>
      </c>
      <c r="K135" s="31" t="s">
        <v>39</v>
      </c>
      <c r="L135" s="31" t="s">
        <v>4</v>
      </c>
      <c r="M135" s="34"/>
      <c r="N135" s="31"/>
      <c r="O135" s="31"/>
      <c r="P135" s="35"/>
      <c r="Q135" s="31"/>
      <c r="R135" s="31"/>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26">
        <f t="shared" si="8"/>
        <v>48639.36</v>
      </c>
      <c r="BB135" s="36">
        <f t="shared" si="9"/>
        <v>48639.36</v>
      </c>
      <c r="BC135" s="21" t="str">
        <f t="shared" si="10"/>
        <v>INR  Forty Eight Thousand Six Hundred &amp; Thirty Nine  and Paise Thirty Six Only</v>
      </c>
      <c r="IA135" s="19">
        <v>2.22</v>
      </c>
      <c r="IB135" s="19" t="s">
        <v>286</v>
      </c>
      <c r="IC135" s="19" t="s">
        <v>507</v>
      </c>
      <c r="ID135" s="19">
        <v>448</v>
      </c>
      <c r="IE135" s="20" t="s">
        <v>363</v>
      </c>
      <c r="IF135" s="20"/>
      <c r="IG135" s="20"/>
      <c r="IH135" s="20"/>
      <c r="II135" s="20"/>
    </row>
    <row r="136" spans="1:243" s="19" customFormat="1" ht="35.25" customHeight="1">
      <c r="A136" s="22">
        <v>2.23</v>
      </c>
      <c r="B136" s="53" t="s">
        <v>287</v>
      </c>
      <c r="C136" s="27" t="s">
        <v>508</v>
      </c>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IA136" s="19">
        <v>2.23</v>
      </c>
      <c r="IB136" s="19" t="s">
        <v>287</v>
      </c>
      <c r="IC136" s="19" t="s">
        <v>508</v>
      </c>
      <c r="IE136" s="20"/>
      <c r="IF136" s="20"/>
      <c r="IG136" s="20"/>
      <c r="IH136" s="20"/>
      <c r="II136" s="20"/>
    </row>
    <row r="137" spans="1:243" s="19" customFormat="1" ht="35.25" customHeight="1">
      <c r="A137" s="22">
        <v>2.24</v>
      </c>
      <c r="B137" s="53" t="s">
        <v>288</v>
      </c>
      <c r="C137" s="27" t="s">
        <v>509</v>
      </c>
      <c r="D137" s="27">
        <v>600</v>
      </c>
      <c r="E137" s="54" t="s">
        <v>363</v>
      </c>
      <c r="F137" s="28">
        <v>49.8</v>
      </c>
      <c r="G137" s="31"/>
      <c r="H137" s="31"/>
      <c r="I137" s="32" t="s">
        <v>38</v>
      </c>
      <c r="J137" s="33">
        <f t="shared" si="4"/>
        <v>1</v>
      </c>
      <c r="K137" s="31" t="s">
        <v>39</v>
      </c>
      <c r="L137" s="31" t="s">
        <v>4</v>
      </c>
      <c r="M137" s="34"/>
      <c r="N137" s="31"/>
      <c r="O137" s="31"/>
      <c r="P137" s="35"/>
      <c r="Q137" s="31"/>
      <c r="R137" s="31"/>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26">
        <f t="shared" si="8"/>
        <v>29880</v>
      </c>
      <c r="BB137" s="36">
        <f t="shared" si="9"/>
        <v>29880</v>
      </c>
      <c r="BC137" s="21" t="str">
        <f t="shared" si="10"/>
        <v>INR  Twenty Nine Thousand Eight Hundred &amp; Eighty  Only</v>
      </c>
      <c r="IA137" s="19">
        <v>2.24</v>
      </c>
      <c r="IB137" s="19" t="s">
        <v>288</v>
      </c>
      <c r="IC137" s="19" t="s">
        <v>509</v>
      </c>
      <c r="ID137" s="19">
        <v>600</v>
      </c>
      <c r="IE137" s="20" t="s">
        <v>363</v>
      </c>
      <c r="IF137" s="20"/>
      <c r="IG137" s="20"/>
      <c r="IH137" s="20"/>
      <c r="II137" s="20"/>
    </row>
    <row r="138" spans="1:243" s="19" customFormat="1" ht="35.25" customHeight="1">
      <c r="A138" s="24">
        <v>2.25</v>
      </c>
      <c r="B138" s="53" t="s">
        <v>289</v>
      </c>
      <c r="C138" s="27" t="s">
        <v>510</v>
      </c>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IA138" s="19">
        <v>2.25</v>
      </c>
      <c r="IB138" s="19" t="s">
        <v>289</v>
      </c>
      <c r="IC138" s="19" t="s">
        <v>510</v>
      </c>
      <c r="IE138" s="20"/>
      <c r="IF138" s="20"/>
      <c r="IG138" s="20"/>
      <c r="IH138" s="20"/>
      <c r="II138" s="20"/>
    </row>
    <row r="139" spans="1:243" s="19" customFormat="1" ht="35.25" customHeight="1">
      <c r="A139" s="22">
        <v>2.26</v>
      </c>
      <c r="B139" s="53" t="s">
        <v>290</v>
      </c>
      <c r="C139" s="27" t="s">
        <v>511</v>
      </c>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IA139" s="19">
        <v>2.26</v>
      </c>
      <c r="IB139" s="19" t="s">
        <v>290</v>
      </c>
      <c r="IC139" s="19" t="s">
        <v>511</v>
      </c>
      <c r="IE139" s="20"/>
      <c r="IF139" s="20"/>
      <c r="IG139" s="20"/>
      <c r="IH139" s="20"/>
      <c r="II139" s="20"/>
    </row>
    <row r="140" spans="1:243" s="19" customFormat="1" ht="35.25" customHeight="1">
      <c r="A140" s="22">
        <v>2.27</v>
      </c>
      <c r="B140" s="53" t="s">
        <v>291</v>
      </c>
      <c r="C140" s="27" t="s">
        <v>512</v>
      </c>
      <c r="D140" s="27">
        <v>2</v>
      </c>
      <c r="E140" s="54" t="s">
        <v>363</v>
      </c>
      <c r="F140" s="28">
        <v>419.11</v>
      </c>
      <c r="G140" s="31"/>
      <c r="H140" s="31"/>
      <c r="I140" s="32" t="s">
        <v>38</v>
      </c>
      <c r="J140" s="33">
        <f t="shared" si="4"/>
        <v>1</v>
      </c>
      <c r="K140" s="31" t="s">
        <v>39</v>
      </c>
      <c r="L140" s="31" t="s">
        <v>4</v>
      </c>
      <c r="M140" s="34"/>
      <c r="N140" s="31"/>
      <c r="O140" s="31"/>
      <c r="P140" s="35"/>
      <c r="Q140" s="31"/>
      <c r="R140" s="31"/>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26">
        <f t="shared" si="8"/>
        <v>838.22</v>
      </c>
      <c r="BB140" s="36">
        <f t="shared" si="9"/>
        <v>838.22</v>
      </c>
      <c r="BC140" s="21" t="str">
        <f t="shared" si="10"/>
        <v>INR  Eight Hundred &amp; Thirty Eight  and Paise Twenty Two Only</v>
      </c>
      <c r="IA140" s="19">
        <v>2.27</v>
      </c>
      <c r="IB140" s="19" t="s">
        <v>291</v>
      </c>
      <c r="IC140" s="19" t="s">
        <v>512</v>
      </c>
      <c r="ID140" s="19">
        <v>2</v>
      </c>
      <c r="IE140" s="20" t="s">
        <v>363</v>
      </c>
      <c r="IF140" s="20"/>
      <c r="IG140" s="20"/>
      <c r="IH140" s="20"/>
      <c r="II140" s="20"/>
    </row>
    <row r="141" spans="1:243" s="19" customFormat="1" ht="35.25" customHeight="1">
      <c r="A141" s="24">
        <v>2.28</v>
      </c>
      <c r="B141" s="53" t="s">
        <v>292</v>
      </c>
      <c r="C141" s="27" t="s">
        <v>513</v>
      </c>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IA141" s="19">
        <v>2.28</v>
      </c>
      <c r="IB141" s="19" t="s">
        <v>292</v>
      </c>
      <c r="IC141" s="19" t="s">
        <v>513</v>
      </c>
      <c r="IE141" s="20"/>
      <c r="IF141" s="20"/>
      <c r="IG141" s="20"/>
      <c r="IH141" s="20"/>
      <c r="II141" s="20"/>
    </row>
    <row r="142" spans="1:243" s="19" customFormat="1" ht="35.25" customHeight="1">
      <c r="A142" s="22">
        <v>2.29</v>
      </c>
      <c r="B142" s="53" t="s">
        <v>293</v>
      </c>
      <c r="C142" s="27" t="s">
        <v>514</v>
      </c>
      <c r="D142" s="27">
        <v>2.8</v>
      </c>
      <c r="E142" s="54" t="s">
        <v>363</v>
      </c>
      <c r="F142" s="28">
        <v>917.97</v>
      </c>
      <c r="G142" s="31"/>
      <c r="H142" s="31"/>
      <c r="I142" s="32" t="s">
        <v>38</v>
      </c>
      <c r="J142" s="33">
        <f t="shared" si="4"/>
        <v>1</v>
      </c>
      <c r="K142" s="31" t="s">
        <v>39</v>
      </c>
      <c r="L142" s="31" t="s">
        <v>4</v>
      </c>
      <c r="M142" s="34"/>
      <c r="N142" s="31"/>
      <c r="O142" s="31"/>
      <c r="P142" s="35"/>
      <c r="Q142" s="31"/>
      <c r="R142" s="31"/>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26">
        <f t="shared" si="8"/>
        <v>2570.32</v>
      </c>
      <c r="BB142" s="36">
        <f t="shared" si="9"/>
        <v>2570.32</v>
      </c>
      <c r="BC142" s="21" t="str">
        <f t="shared" si="10"/>
        <v>INR  Two Thousand Five Hundred &amp; Seventy  and Paise Thirty Two Only</v>
      </c>
      <c r="IA142" s="19">
        <v>2.29</v>
      </c>
      <c r="IB142" s="19" t="s">
        <v>293</v>
      </c>
      <c r="IC142" s="19" t="s">
        <v>514</v>
      </c>
      <c r="ID142" s="19">
        <v>2.8</v>
      </c>
      <c r="IE142" s="20" t="s">
        <v>363</v>
      </c>
      <c r="IF142" s="20"/>
      <c r="IG142" s="20"/>
      <c r="IH142" s="20"/>
      <c r="II142" s="20"/>
    </row>
    <row r="143" spans="1:243" s="19" customFormat="1" ht="35.25" customHeight="1">
      <c r="A143" s="22">
        <v>2.3</v>
      </c>
      <c r="B143" s="53" t="s">
        <v>294</v>
      </c>
      <c r="C143" s="27" t="s">
        <v>515</v>
      </c>
      <c r="D143" s="27">
        <v>1</v>
      </c>
      <c r="E143" s="54" t="s">
        <v>367</v>
      </c>
      <c r="F143" s="28">
        <v>213.15</v>
      </c>
      <c r="G143" s="31"/>
      <c r="H143" s="31"/>
      <c r="I143" s="32" t="s">
        <v>38</v>
      </c>
      <c r="J143" s="33">
        <f t="shared" si="4"/>
        <v>1</v>
      </c>
      <c r="K143" s="31" t="s">
        <v>39</v>
      </c>
      <c r="L143" s="31" t="s">
        <v>4</v>
      </c>
      <c r="M143" s="34"/>
      <c r="N143" s="31"/>
      <c r="O143" s="31"/>
      <c r="P143" s="35"/>
      <c r="Q143" s="31"/>
      <c r="R143" s="31"/>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26">
        <f t="shared" si="8"/>
        <v>213.15</v>
      </c>
      <c r="BB143" s="36">
        <f t="shared" si="9"/>
        <v>213.15</v>
      </c>
      <c r="BC143" s="21" t="str">
        <f t="shared" si="10"/>
        <v>INR  Two Hundred &amp; Thirteen  and Paise Fifteen Only</v>
      </c>
      <c r="IA143" s="19">
        <v>2.3</v>
      </c>
      <c r="IB143" s="19" t="s">
        <v>294</v>
      </c>
      <c r="IC143" s="19" t="s">
        <v>515</v>
      </c>
      <c r="ID143" s="19">
        <v>1</v>
      </c>
      <c r="IE143" s="20" t="s">
        <v>367</v>
      </c>
      <c r="IF143" s="20"/>
      <c r="IG143" s="20"/>
      <c r="IH143" s="20"/>
      <c r="II143" s="20"/>
    </row>
    <row r="144" spans="1:243" s="19" customFormat="1" ht="35.25" customHeight="1">
      <c r="A144" s="24">
        <v>2.31</v>
      </c>
      <c r="B144" s="53" t="s">
        <v>295</v>
      </c>
      <c r="C144" s="27" t="s">
        <v>516</v>
      </c>
      <c r="D144" s="27">
        <v>53</v>
      </c>
      <c r="E144" s="54" t="s">
        <v>363</v>
      </c>
      <c r="F144" s="28">
        <v>2.5</v>
      </c>
      <c r="G144" s="31"/>
      <c r="H144" s="31"/>
      <c r="I144" s="32" t="s">
        <v>38</v>
      </c>
      <c r="J144" s="33">
        <f t="shared" si="4"/>
        <v>1</v>
      </c>
      <c r="K144" s="31" t="s">
        <v>39</v>
      </c>
      <c r="L144" s="31" t="s">
        <v>4</v>
      </c>
      <c r="M144" s="34"/>
      <c r="N144" s="31"/>
      <c r="O144" s="31"/>
      <c r="P144" s="35"/>
      <c r="Q144" s="31"/>
      <c r="R144" s="31"/>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26">
        <f t="shared" si="8"/>
        <v>132.5</v>
      </c>
      <c r="BB144" s="36">
        <f t="shared" si="9"/>
        <v>132.5</v>
      </c>
      <c r="BC144" s="21" t="str">
        <f t="shared" si="10"/>
        <v>INR  One Hundred &amp; Thirty Two  and Paise Fifty Only</v>
      </c>
      <c r="IA144" s="19">
        <v>2.31</v>
      </c>
      <c r="IB144" s="19" t="s">
        <v>295</v>
      </c>
      <c r="IC144" s="19" t="s">
        <v>516</v>
      </c>
      <c r="ID144" s="19">
        <v>53</v>
      </c>
      <c r="IE144" s="20" t="s">
        <v>363</v>
      </c>
      <c r="IF144" s="20"/>
      <c r="IG144" s="20"/>
      <c r="IH144" s="20"/>
      <c r="II144" s="20"/>
    </row>
    <row r="145" spans="1:243" s="19" customFormat="1" ht="35.25" customHeight="1">
      <c r="A145" s="22">
        <v>2.32</v>
      </c>
      <c r="B145" s="53" t="s">
        <v>296</v>
      </c>
      <c r="C145" s="27" t="s">
        <v>517</v>
      </c>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IA145" s="19">
        <v>2.32</v>
      </c>
      <c r="IB145" s="19" t="s">
        <v>296</v>
      </c>
      <c r="IC145" s="19" t="s">
        <v>517</v>
      </c>
      <c r="IE145" s="20"/>
      <c r="IF145" s="20"/>
      <c r="IG145" s="20"/>
      <c r="IH145" s="20"/>
      <c r="II145" s="20"/>
    </row>
    <row r="146" spans="1:243" s="19" customFormat="1" ht="35.25" customHeight="1">
      <c r="A146" s="22">
        <v>2.33</v>
      </c>
      <c r="B146" s="53" t="s">
        <v>297</v>
      </c>
      <c r="C146" s="27" t="s">
        <v>518</v>
      </c>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IA146" s="19">
        <v>2.33</v>
      </c>
      <c r="IB146" s="19" t="s">
        <v>297</v>
      </c>
      <c r="IC146" s="19" t="s">
        <v>518</v>
      </c>
      <c r="IE146" s="20"/>
      <c r="IF146" s="20"/>
      <c r="IG146" s="20"/>
      <c r="IH146" s="20"/>
      <c r="II146" s="20"/>
    </row>
    <row r="147" spans="1:243" s="19" customFormat="1" ht="35.25" customHeight="1">
      <c r="A147" s="24">
        <v>2.34</v>
      </c>
      <c r="B147" s="53" t="s">
        <v>298</v>
      </c>
      <c r="C147" s="27" t="s">
        <v>519</v>
      </c>
      <c r="D147" s="27">
        <v>1.75</v>
      </c>
      <c r="E147" s="54" t="s">
        <v>362</v>
      </c>
      <c r="F147" s="28">
        <v>1759.84</v>
      </c>
      <c r="G147" s="31"/>
      <c r="H147" s="31"/>
      <c r="I147" s="32" t="s">
        <v>38</v>
      </c>
      <c r="J147" s="33">
        <f t="shared" si="4"/>
        <v>1</v>
      </c>
      <c r="K147" s="31" t="s">
        <v>39</v>
      </c>
      <c r="L147" s="31" t="s">
        <v>4</v>
      </c>
      <c r="M147" s="34"/>
      <c r="N147" s="31"/>
      <c r="O147" s="31"/>
      <c r="P147" s="35"/>
      <c r="Q147" s="31"/>
      <c r="R147" s="31"/>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26">
        <f t="shared" si="8"/>
        <v>3079.72</v>
      </c>
      <c r="BB147" s="36">
        <f t="shared" si="9"/>
        <v>3079.72</v>
      </c>
      <c r="BC147" s="21" t="str">
        <f t="shared" si="10"/>
        <v>INR  Three Thousand  &amp;Seventy Nine  and Paise Seventy Two Only</v>
      </c>
      <c r="IA147" s="19">
        <v>2.34</v>
      </c>
      <c r="IB147" s="19" t="s">
        <v>298</v>
      </c>
      <c r="IC147" s="19" t="s">
        <v>519</v>
      </c>
      <c r="ID147" s="19">
        <v>1.75</v>
      </c>
      <c r="IE147" s="20" t="s">
        <v>362</v>
      </c>
      <c r="IF147" s="20"/>
      <c r="IG147" s="20"/>
      <c r="IH147" s="20"/>
      <c r="II147" s="20"/>
    </row>
    <row r="148" spans="1:243" s="19" customFormat="1" ht="35.25" customHeight="1">
      <c r="A148" s="22">
        <v>2.35</v>
      </c>
      <c r="B148" s="53" t="s">
        <v>299</v>
      </c>
      <c r="C148" s="27" t="s">
        <v>520</v>
      </c>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IA148" s="19">
        <v>2.35</v>
      </c>
      <c r="IB148" s="19" t="s">
        <v>299</v>
      </c>
      <c r="IC148" s="19" t="s">
        <v>520</v>
      </c>
      <c r="IE148" s="20"/>
      <c r="IF148" s="20"/>
      <c r="IG148" s="20"/>
      <c r="IH148" s="20"/>
      <c r="II148" s="20"/>
    </row>
    <row r="149" spans="1:243" s="19" customFormat="1" ht="35.25" customHeight="1">
      <c r="A149" s="22">
        <v>2.36</v>
      </c>
      <c r="B149" s="53" t="s">
        <v>300</v>
      </c>
      <c r="C149" s="27" t="s">
        <v>521</v>
      </c>
      <c r="D149" s="27">
        <v>5.75</v>
      </c>
      <c r="E149" s="54" t="s">
        <v>362</v>
      </c>
      <c r="F149" s="28">
        <v>1489.22</v>
      </c>
      <c r="G149" s="31"/>
      <c r="H149" s="31"/>
      <c r="I149" s="32" t="s">
        <v>38</v>
      </c>
      <c r="J149" s="33">
        <f t="shared" si="4"/>
        <v>1</v>
      </c>
      <c r="K149" s="31" t="s">
        <v>39</v>
      </c>
      <c r="L149" s="31" t="s">
        <v>4</v>
      </c>
      <c r="M149" s="34"/>
      <c r="N149" s="31"/>
      <c r="O149" s="31"/>
      <c r="P149" s="35"/>
      <c r="Q149" s="31"/>
      <c r="R149" s="31"/>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26">
        <f t="shared" si="8"/>
        <v>8563.02</v>
      </c>
      <c r="BB149" s="36">
        <f t="shared" si="9"/>
        <v>8563.02</v>
      </c>
      <c r="BC149" s="21" t="str">
        <f t="shared" si="10"/>
        <v>INR  Eight Thousand Five Hundred &amp; Sixty Three  and Paise Two Only</v>
      </c>
      <c r="IA149" s="19">
        <v>2.36</v>
      </c>
      <c r="IB149" s="19" t="s">
        <v>300</v>
      </c>
      <c r="IC149" s="19" t="s">
        <v>521</v>
      </c>
      <c r="ID149" s="19">
        <v>5.75</v>
      </c>
      <c r="IE149" s="20" t="s">
        <v>362</v>
      </c>
      <c r="IF149" s="20"/>
      <c r="IG149" s="20"/>
      <c r="IH149" s="20"/>
      <c r="II149" s="20"/>
    </row>
    <row r="150" spans="1:243" s="19" customFormat="1" ht="35.25" customHeight="1">
      <c r="A150" s="24">
        <v>2.37</v>
      </c>
      <c r="B150" s="53" t="s">
        <v>301</v>
      </c>
      <c r="C150" s="27" t="s">
        <v>522</v>
      </c>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IA150" s="19">
        <v>2.37</v>
      </c>
      <c r="IB150" s="19" t="s">
        <v>301</v>
      </c>
      <c r="IC150" s="19" t="s">
        <v>522</v>
      </c>
      <c r="IE150" s="20"/>
      <c r="IF150" s="20"/>
      <c r="IG150" s="20"/>
      <c r="IH150" s="20"/>
      <c r="II150" s="20"/>
    </row>
    <row r="151" spans="1:243" s="19" customFormat="1" ht="35.25" customHeight="1">
      <c r="A151" s="22">
        <v>2.38</v>
      </c>
      <c r="B151" s="53" t="s">
        <v>302</v>
      </c>
      <c r="C151" s="27" t="s">
        <v>523</v>
      </c>
      <c r="D151" s="27">
        <v>4</v>
      </c>
      <c r="E151" s="54" t="s">
        <v>367</v>
      </c>
      <c r="F151" s="28">
        <v>265.41</v>
      </c>
      <c r="G151" s="31"/>
      <c r="H151" s="31"/>
      <c r="I151" s="32" t="s">
        <v>38</v>
      </c>
      <c r="J151" s="33">
        <f t="shared" si="4"/>
        <v>1</v>
      </c>
      <c r="K151" s="31" t="s">
        <v>39</v>
      </c>
      <c r="L151" s="31" t="s">
        <v>4</v>
      </c>
      <c r="M151" s="34"/>
      <c r="N151" s="31"/>
      <c r="O151" s="31"/>
      <c r="P151" s="35"/>
      <c r="Q151" s="31"/>
      <c r="R151" s="31"/>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26">
        <f t="shared" si="8"/>
        <v>1061.64</v>
      </c>
      <c r="BB151" s="36">
        <f t="shared" si="9"/>
        <v>1061.64</v>
      </c>
      <c r="BC151" s="21" t="str">
        <f t="shared" si="10"/>
        <v>INR  One Thousand  &amp;Sixty One  and Paise Sixty Four Only</v>
      </c>
      <c r="IA151" s="19">
        <v>2.38</v>
      </c>
      <c r="IB151" s="19" t="s">
        <v>302</v>
      </c>
      <c r="IC151" s="19" t="s">
        <v>523</v>
      </c>
      <c r="ID151" s="19">
        <v>4</v>
      </c>
      <c r="IE151" s="20" t="s">
        <v>367</v>
      </c>
      <c r="IF151" s="20"/>
      <c r="IG151" s="20"/>
      <c r="IH151" s="20"/>
      <c r="II151" s="20"/>
    </row>
    <row r="152" spans="1:243" s="19" customFormat="1" ht="35.25" customHeight="1">
      <c r="A152" s="22">
        <v>2.39</v>
      </c>
      <c r="B152" s="53" t="s">
        <v>303</v>
      </c>
      <c r="C152" s="27" t="s">
        <v>524</v>
      </c>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IA152" s="19">
        <v>2.39</v>
      </c>
      <c r="IB152" s="19" t="s">
        <v>303</v>
      </c>
      <c r="IC152" s="19" t="s">
        <v>524</v>
      </c>
      <c r="IE152" s="20"/>
      <c r="IF152" s="20"/>
      <c r="IG152" s="20"/>
      <c r="IH152" s="20"/>
      <c r="II152" s="20"/>
    </row>
    <row r="153" spans="1:243" s="19" customFormat="1" ht="35.25" customHeight="1">
      <c r="A153" s="24">
        <v>2.4</v>
      </c>
      <c r="B153" s="53" t="s">
        <v>304</v>
      </c>
      <c r="C153" s="27" t="s">
        <v>525</v>
      </c>
      <c r="D153" s="27">
        <v>13.2</v>
      </c>
      <c r="E153" s="54" t="s">
        <v>363</v>
      </c>
      <c r="F153" s="28">
        <v>53.05</v>
      </c>
      <c r="G153" s="31"/>
      <c r="H153" s="31"/>
      <c r="I153" s="32" t="s">
        <v>38</v>
      </c>
      <c r="J153" s="33">
        <f t="shared" si="4"/>
        <v>1</v>
      </c>
      <c r="K153" s="31" t="s">
        <v>39</v>
      </c>
      <c r="L153" s="31" t="s">
        <v>4</v>
      </c>
      <c r="M153" s="34"/>
      <c r="N153" s="31"/>
      <c r="O153" s="31"/>
      <c r="P153" s="35"/>
      <c r="Q153" s="31"/>
      <c r="R153" s="31"/>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26">
        <f t="shared" si="8"/>
        <v>700.26</v>
      </c>
      <c r="BB153" s="36">
        <f t="shared" si="9"/>
        <v>700.26</v>
      </c>
      <c r="BC153" s="21" t="str">
        <f t="shared" si="10"/>
        <v>INR  Seven Hundred    and Paise Twenty Six Only</v>
      </c>
      <c r="IA153" s="19">
        <v>2.4</v>
      </c>
      <c r="IB153" s="19" t="s">
        <v>304</v>
      </c>
      <c r="IC153" s="19" t="s">
        <v>525</v>
      </c>
      <c r="ID153" s="19">
        <v>13.2</v>
      </c>
      <c r="IE153" s="20" t="s">
        <v>363</v>
      </c>
      <c r="IF153" s="20"/>
      <c r="IG153" s="20"/>
      <c r="IH153" s="20"/>
      <c r="II153" s="20"/>
    </row>
    <row r="154" spans="1:243" s="19" customFormat="1" ht="35.25" customHeight="1">
      <c r="A154" s="22">
        <v>2.41</v>
      </c>
      <c r="B154" s="53" t="s">
        <v>305</v>
      </c>
      <c r="C154" s="27" t="s">
        <v>526</v>
      </c>
      <c r="D154" s="27">
        <v>2.65</v>
      </c>
      <c r="E154" s="54" t="s">
        <v>363</v>
      </c>
      <c r="F154" s="28">
        <v>81.89</v>
      </c>
      <c r="G154" s="31"/>
      <c r="H154" s="31"/>
      <c r="I154" s="32" t="s">
        <v>38</v>
      </c>
      <c r="J154" s="33">
        <f t="shared" si="4"/>
        <v>1</v>
      </c>
      <c r="K154" s="31" t="s">
        <v>39</v>
      </c>
      <c r="L154" s="31" t="s">
        <v>4</v>
      </c>
      <c r="M154" s="34"/>
      <c r="N154" s="31"/>
      <c r="O154" s="31"/>
      <c r="P154" s="35"/>
      <c r="Q154" s="31"/>
      <c r="R154" s="31"/>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26">
        <f t="shared" si="8"/>
        <v>217.01</v>
      </c>
      <c r="BB154" s="36">
        <f t="shared" si="9"/>
        <v>217.01</v>
      </c>
      <c r="BC154" s="21" t="str">
        <f t="shared" si="10"/>
        <v>INR  Two Hundred &amp; Seventeen  and Paise One Only</v>
      </c>
      <c r="IA154" s="19">
        <v>2.41</v>
      </c>
      <c r="IB154" s="19" t="s">
        <v>305</v>
      </c>
      <c r="IC154" s="19" t="s">
        <v>526</v>
      </c>
      <c r="ID154" s="19">
        <v>2.65</v>
      </c>
      <c r="IE154" s="20" t="s">
        <v>363</v>
      </c>
      <c r="IF154" s="20"/>
      <c r="IG154" s="20"/>
      <c r="IH154" s="20"/>
      <c r="II154" s="20"/>
    </row>
    <row r="155" spans="1:243" s="19" customFormat="1" ht="35.25" customHeight="1">
      <c r="A155" s="22">
        <v>2.42</v>
      </c>
      <c r="B155" s="53" t="s">
        <v>306</v>
      </c>
      <c r="C155" s="27" t="s">
        <v>527</v>
      </c>
      <c r="D155" s="27">
        <v>4.05</v>
      </c>
      <c r="E155" s="54" t="s">
        <v>363</v>
      </c>
      <c r="F155" s="28">
        <v>39.5</v>
      </c>
      <c r="G155" s="31"/>
      <c r="H155" s="31"/>
      <c r="I155" s="32" t="s">
        <v>38</v>
      </c>
      <c r="J155" s="33">
        <f t="shared" si="4"/>
        <v>1</v>
      </c>
      <c r="K155" s="31" t="s">
        <v>39</v>
      </c>
      <c r="L155" s="31" t="s">
        <v>4</v>
      </c>
      <c r="M155" s="34"/>
      <c r="N155" s="31"/>
      <c r="O155" s="31"/>
      <c r="P155" s="35"/>
      <c r="Q155" s="31"/>
      <c r="R155" s="31"/>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26">
        <f t="shared" si="8"/>
        <v>159.98</v>
      </c>
      <c r="BB155" s="36">
        <f t="shared" si="9"/>
        <v>159.98</v>
      </c>
      <c r="BC155" s="21" t="str">
        <f t="shared" si="10"/>
        <v>INR  One Hundred &amp; Fifty Nine  and Paise Ninety Eight Only</v>
      </c>
      <c r="IA155" s="19">
        <v>2.42</v>
      </c>
      <c r="IB155" s="19" t="s">
        <v>306</v>
      </c>
      <c r="IC155" s="19" t="s">
        <v>527</v>
      </c>
      <c r="ID155" s="19">
        <v>4.05</v>
      </c>
      <c r="IE155" s="20" t="s">
        <v>363</v>
      </c>
      <c r="IF155" s="20"/>
      <c r="IG155" s="20"/>
      <c r="IH155" s="20"/>
      <c r="II155" s="20"/>
    </row>
    <row r="156" spans="1:243" s="19" customFormat="1" ht="35.25" customHeight="1">
      <c r="A156" s="24">
        <v>2.43</v>
      </c>
      <c r="B156" s="53" t="s">
        <v>307</v>
      </c>
      <c r="C156" s="27" t="s">
        <v>528</v>
      </c>
      <c r="D156" s="27">
        <v>48</v>
      </c>
      <c r="E156" s="54" t="s">
        <v>363</v>
      </c>
      <c r="F156" s="28">
        <v>40.77</v>
      </c>
      <c r="G156" s="31"/>
      <c r="H156" s="31"/>
      <c r="I156" s="32" t="s">
        <v>38</v>
      </c>
      <c r="J156" s="33">
        <f t="shared" si="4"/>
        <v>1</v>
      </c>
      <c r="K156" s="31" t="s">
        <v>39</v>
      </c>
      <c r="L156" s="31" t="s">
        <v>4</v>
      </c>
      <c r="M156" s="34"/>
      <c r="N156" s="31"/>
      <c r="O156" s="31"/>
      <c r="P156" s="35"/>
      <c r="Q156" s="31"/>
      <c r="R156" s="31"/>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26">
        <f t="shared" si="8"/>
        <v>1956.96</v>
      </c>
      <c r="BB156" s="36">
        <f t="shared" si="9"/>
        <v>1956.96</v>
      </c>
      <c r="BC156" s="21" t="str">
        <f t="shared" si="10"/>
        <v>INR  One Thousand Nine Hundred &amp; Fifty Six  and Paise Ninety Six Only</v>
      </c>
      <c r="IA156" s="19">
        <v>2.43</v>
      </c>
      <c r="IB156" s="19" t="s">
        <v>307</v>
      </c>
      <c r="IC156" s="19" t="s">
        <v>528</v>
      </c>
      <c r="ID156" s="19">
        <v>48</v>
      </c>
      <c r="IE156" s="20" t="s">
        <v>363</v>
      </c>
      <c r="IF156" s="20"/>
      <c r="IG156" s="20"/>
      <c r="IH156" s="20"/>
      <c r="II156" s="20"/>
    </row>
    <row r="157" spans="1:243" s="19" customFormat="1" ht="35.25" customHeight="1">
      <c r="A157" s="22">
        <v>2.44</v>
      </c>
      <c r="B157" s="53" t="s">
        <v>308</v>
      </c>
      <c r="C157" s="27" t="s">
        <v>529</v>
      </c>
      <c r="D157" s="27">
        <v>18</v>
      </c>
      <c r="E157" s="54" t="s">
        <v>362</v>
      </c>
      <c r="F157" s="28">
        <v>192.33</v>
      </c>
      <c r="G157" s="31"/>
      <c r="H157" s="31"/>
      <c r="I157" s="32" t="s">
        <v>38</v>
      </c>
      <c r="J157" s="33">
        <f t="shared" si="4"/>
        <v>1</v>
      </c>
      <c r="K157" s="31" t="s">
        <v>39</v>
      </c>
      <c r="L157" s="31" t="s">
        <v>4</v>
      </c>
      <c r="M157" s="34"/>
      <c r="N157" s="31"/>
      <c r="O157" s="31"/>
      <c r="P157" s="35"/>
      <c r="Q157" s="31"/>
      <c r="R157" s="31"/>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26">
        <f t="shared" si="8"/>
        <v>3461.94</v>
      </c>
      <c r="BB157" s="36">
        <f t="shared" si="9"/>
        <v>3461.94</v>
      </c>
      <c r="BC157" s="21" t="str">
        <f t="shared" si="10"/>
        <v>INR  Three Thousand Four Hundred &amp; Sixty One  and Paise Ninety Four Only</v>
      </c>
      <c r="IA157" s="19">
        <v>2.44</v>
      </c>
      <c r="IB157" s="19" t="s">
        <v>308</v>
      </c>
      <c r="IC157" s="19" t="s">
        <v>529</v>
      </c>
      <c r="ID157" s="19">
        <v>18</v>
      </c>
      <c r="IE157" s="20" t="s">
        <v>362</v>
      </c>
      <c r="IF157" s="20"/>
      <c r="IG157" s="20"/>
      <c r="IH157" s="20"/>
      <c r="II157" s="20"/>
    </row>
    <row r="158" spans="1:243" s="19" customFormat="1" ht="35.25" customHeight="1">
      <c r="A158" s="22">
        <v>2.45</v>
      </c>
      <c r="B158" s="53" t="s">
        <v>309</v>
      </c>
      <c r="C158" s="27" t="s">
        <v>530</v>
      </c>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IA158" s="19">
        <v>2.45</v>
      </c>
      <c r="IB158" s="19" t="s">
        <v>309</v>
      </c>
      <c r="IC158" s="19" t="s">
        <v>530</v>
      </c>
      <c r="IE158" s="20"/>
      <c r="IF158" s="20"/>
      <c r="IG158" s="20"/>
      <c r="IH158" s="20"/>
      <c r="II158" s="20"/>
    </row>
    <row r="159" spans="1:243" s="19" customFormat="1" ht="35.25" customHeight="1">
      <c r="A159" s="24">
        <v>2.46</v>
      </c>
      <c r="B159" s="53" t="s">
        <v>310</v>
      </c>
      <c r="C159" s="27" t="s">
        <v>531</v>
      </c>
      <c r="D159" s="27">
        <v>2</v>
      </c>
      <c r="E159" s="54" t="s">
        <v>363</v>
      </c>
      <c r="F159" s="28">
        <v>1096.67</v>
      </c>
      <c r="G159" s="31"/>
      <c r="H159" s="31"/>
      <c r="I159" s="32" t="s">
        <v>38</v>
      </c>
      <c r="J159" s="33">
        <f t="shared" si="4"/>
        <v>1</v>
      </c>
      <c r="K159" s="31" t="s">
        <v>39</v>
      </c>
      <c r="L159" s="31" t="s">
        <v>4</v>
      </c>
      <c r="M159" s="34"/>
      <c r="N159" s="31"/>
      <c r="O159" s="31"/>
      <c r="P159" s="35"/>
      <c r="Q159" s="31"/>
      <c r="R159" s="31"/>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26">
        <f t="shared" si="8"/>
        <v>2193.34</v>
      </c>
      <c r="BB159" s="36">
        <f t="shared" si="9"/>
        <v>2193.34</v>
      </c>
      <c r="BC159" s="21" t="str">
        <f t="shared" si="10"/>
        <v>INR  Two Thousand One Hundred &amp; Ninety Three  and Paise Thirty Four Only</v>
      </c>
      <c r="IA159" s="19">
        <v>2.46</v>
      </c>
      <c r="IB159" s="19" t="s">
        <v>310</v>
      </c>
      <c r="IC159" s="19" t="s">
        <v>531</v>
      </c>
      <c r="ID159" s="19">
        <v>2</v>
      </c>
      <c r="IE159" s="20" t="s">
        <v>363</v>
      </c>
      <c r="IF159" s="20"/>
      <c r="IG159" s="20"/>
      <c r="IH159" s="20"/>
      <c r="II159" s="20"/>
    </row>
    <row r="160" spans="1:243" s="19" customFormat="1" ht="35.25" customHeight="1">
      <c r="A160" s="22">
        <v>2.47</v>
      </c>
      <c r="B160" s="53" t="s">
        <v>311</v>
      </c>
      <c r="C160" s="27" t="s">
        <v>532</v>
      </c>
      <c r="D160" s="27">
        <v>0.66</v>
      </c>
      <c r="E160" s="54" t="s">
        <v>363</v>
      </c>
      <c r="F160" s="28">
        <v>1507.23</v>
      </c>
      <c r="G160" s="31"/>
      <c r="H160" s="31"/>
      <c r="I160" s="32" t="s">
        <v>38</v>
      </c>
      <c r="J160" s="33">
        <f t="shared" si="4"/>
        <v>1</v>
      </c>
      <c r="K160" s="31" t="s">
        <v>39</v>
      </c>
      <c r="L160" s="31" t="s">
        <v>4</v>
      </c>
      <c r="M160" s="34"/>
      <c r="N160" s="31"/>
      <c r="O160" s="31"/>
      <c r="P160" s="35"/>
      <c r="Q160" s="31"/>
      <c r="R160" s="31"/>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26">
        <f t="shared" si="8"/>
        <v>994.77</v>
      </c>
      <c r="BB160" s="36">
        <f t="shared" si="9"/>
        <v>994.77</v>
      </c>
      <c r="BC160" s="21" t="str">
        <f t="shared" si="10"/>
        <v>INR  Nine Hundred &amp; Ninety Four  and Paise Seventy Seven Only</v>
      </c>
      <c r="IA160" s="19">
        <v>2.47</v>
      </c>
      <c r="IB160" s="19" t="s">
        <v>311</v>
      </c>
      <c r="IC160" s="19" t="s">
        <v>532</v>
      </c>
      <c r="ID160" s="19">
        <v>0.66</v>
      </c>
      <c r="IE160" s="20" t="s">
        <v>363</v>
      </c>
      <c r="IF160" s="20"/>
      <c r="IG160" s="20"/>
      <c r="IH160" s="20"/>
      <c r="II160" s="20"/>
    </row>
    <row r="161" spans="1:243" s="19" customFormat="1" ht="35.25" customHeight="1">
      <c r="A161" s="22">
        <v>2.48</v>
      </c>
      <c r="B161" s="53" t="s">
        <v>312</v>
      </c>
      <c r="C161" s="27" t="s">
        <v>533</v>
      </c>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IA161" s="19">
        <v>2.48</v>
      </c>
      <c r="IB161" s="19" t="s">
        <v>312</v>
      </c>
      <c r="IC161" s="19" t="s">
        <v>533</v>
      </c>
      <c r="IE161" s="20"/>
      <c r="IF161" s="20"/>
      <c r="IG161" s="20"/>
      <c r="IH161" s="20"/>
      <c r="II161" s="20"/>
    </row>
    <row r="162" spans="1:243" s="19" customFormat="1" ht="35.25" customHeight="1">
      <c r="A162" s="24">
        <v>2.49</v>
      </c>
      <c r="B162" s="53" t="s">
        <v>313</v>
      </c>
      <c r="C162" s="27" t="s">
        <v>534</v>
      </c>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IA162" s="19">
        <v>2.49</v>
      </c>
      <c r="IB162" s="19" t="s">
        <v>313</v>
      </c>
      <c r="IC162" s="19" t="s">
        <v>534</v>
      </c>
      <c r="IE162" s="20"/>
      <c r="IF162" s="20"/>
      <c r="IG162" s="20"/>
      <c r="IH162" s="20"/>
      <c r="II162" s="20"/>
    </row>
    <row r="163" spans="1:243" s="19" customFormat="1" ht="35.25" customHeight="1">
      <c r="A163" s="22">
        <v>2.5</v>
      </c>
      <c r="B163" s="53" t="s">
        <v>314</v>
      </c>
      <c r="C163" s="27" t="s">
        <v>535</v>
      </c>
      <c r="D163" s="27">
        <v>19</v>
      </c>
      <c r="E163" s="54" t="s">
        <v>366</v>
      </c>
      <c r="F163" s="28">
        <v>224.38</v>
      </c>
      <c r="G163" s="31"/>
      <c r="H163" s="31"/>
      <c r="I163" s="32" t="s">
        <v>38</v>
      </c>
      <c r="J163" s="33">
        <f t="shared" si="4"/>
        <v>1</v>
      </c>
      <c r="K163" s="31" t="s">
        <v>39</v>
      </c>
      <c r="L163" s="31" t="s">
        <v>4</v>
      </c>
      <c r="M163" s="34"/>
      <c r="N163" s="31"/>
      <c r="O163" s="31"/>
      <c r="P163" s="35"/>
      <c r="Q163" s="31"/>
      <c r="R163" s="31"/>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26">
        <f t="shared" si="8"/>
        <v>4263.22</v>
      </c>
      <c r="BB163" s="36">
        <f t="shared" si="9"/>
        <v>4263.22</v>
      </c>
      <c r="BC163" s="21" t="str">
        <f t="shared" si="10"/>
        <v>INR  Four Thousand Two Hundred &amp; Sixty Three  and Paise Twenty Two Only</v>
      </c>
      <c r="IA163" s="19">
        <v>2.5</v>
      </c>
      <c r="IB163" s="19" t="s">
        <v>314</v>
      </c>
      <c r="IC163" s="19" t="s">
        <v>535</v>
      </c>
      <c r="ID163" s="19">
        <v>19</v>
      </c>
      <c r="IE163" s="20" t="s">
        <v>366</v>
      </c>
      <c r="IF163" s="20"/>
      <c r="IG163" s="20"/>
      <c r="IH163" s="20"/>
      <c r="II163" s="20"/>
    </row>
    <row r="164" spans="1:243" s="19" customFormat="1" ht="35.25" customHeight="1">
      <c r="A164" s="22">
        <v>2.51</v>
      </c>
      <c r="B164" s="53" t="s">
        <v>315</v>
      </c>
      <c r="C164" s="27" t="s">
        <v>536</v>
      </c>
      <c r="D164" s="27">
        <v>37.8</v>
      </c>
      <c r="E164" s="54" t="s">
        <v>366</v>
      </c>
      <c r="F164" s="28">
        <v>285.05</v>
      </c>
      <c r="G164" s="31"/>
      <c r="H164" s="31"/>
      <c r="I164" s="32" t="s">
        <v>38</v>
      </c>
      <c r="J164" s="33">
        <f t="shared" si="4"/>
        <v>1</v>
      </c>
      <c r="K164" s="31" t="s">
        <v>39</v>
      </c>
      <c r="L164" s="31" t="s">
        <v>4</v>
      </c>
      <c r="M164" s="34"/>
      <c r="N164" s="31"/>
      <c r="O164" s="31"/>
      <c r="P164" s="35"/>
      <c r="Q164" s="31"/>
      <c r="R164" s="31"/>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26">
        <f t="shared" si="8"/>
        <v>10774.89</v>
      </c>
      <c r="BB164" s="36">
        <f t="shared" si="9"/>
        <v>10774.89</v>
      </c>
      <c r="BC164" s="21" t="str">
        <f t="shared" si="10"/>
        <v>INR  Ten Thousand Seven Hundred &amp; Seventy Four  and Paise Eighty Nine Only</v>
      </c>
      <c r="IA164" s="19">
        <v>2.51</v>
      </c>
      <c r="IB164" s="19" t="s">
        <v>315</v>
      </c>
      <c r="IC164" s="19" t="s">
        <v>536</v>
      </c>
      <c r="ID164" s="19">
        <v>37.8</v>
      </c>
      <c r="IE164" s="20" t="s">
        <v>366</v>
      </c>
      <c r="IF164" s="20"/>
      <c r="IG164" s="20"/>
      <c r="IH164" s="20"/>
      <c r="II164" s="20"/>
    </row>
    <row r="165" spans="1:243" s="19" customFormat="1" ht="35.25" customHeight="1">
      <c r="A165" s="24">
        <v>2.52</v>
      </c>
      <c r="B165" s="53" t="s">
        <v>316</v>
      </c>
      <c r="C165" s="27" t="s">
        <v>537</v>
      </c>
      <c r="D165" s="27">
        <v>37.8</v>
      </c>
      <c r="E165" s="54" t="s">
        <v>366</v>
      </c>
      <c r="F165" s="28">
        <v>591.28</v>
      </c>
      <c r="G165" s="31"/>
      <c r="H165" s="31"/>
      <c r="I165" s="32" t="s">
        <v>38</v>
      </c>
      <c r="J165" s="33">
        <f t="shared" si="4"/>
        <v>1</v>
      </c>
      <c r="K165" s="31" t="s">
        <v>39</v>
      </c>
      <c r="L165" s="31" t="s">
        <v>4</v>
      </c>
      <c r="M165" s="34"/>
      <c r="N165" s="31"/>
      <c r="O165" s="31"/>
      <c r="P165" s="35"/>
      <c r="Q165" s="31"/>
      <c r="R165" s="31"/>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26">
        <f t="shared" si="8"/>
        <v>22350.38</v>
      </c>
      <c r="BB165" s="36">
        <f t="shared" si="9"/>
        <v>22350.38</v>
      </c>
      <c r="BC165" s="21" t="str">
        <f t="shared" si="10"/>
        <v>INR  Twenty Two Thousand Three Hundred &amp; Fifty  and Paise Thirty Eight Only</v>
      </c>
      <c r="IA165" s="19">
        <v>2.52</v>
      </c>
      <c r="IB165" s="19" t="s">
        <v>316</v>
      </c>
      <c r="IC165" s="19" t="s">
        <v>537</v>
      </c>
      <c r="ID165" s="19">
        <v>37.8</v>
      </c>
      <c r="IE165" s="20" t="s">
        <v>366</v>
      </c>
      <c r="IF165" s="20"/>
      <c r="IG165" s="20"/>
      <c r="IH165" s="20"/>
      <c r="II165" s="20"/>
    </row>
    <row r="166" spans="1:243" s="19" customFormat="1" ht="35.25" customHeight="1">
      <c r="A166" s="22">
        <v>2.53</v>
      </c>
      <c r="B166" s="53" t="s">
        <v>317</v>
      </c>
      <c r="C166" s="27" t="s">
        <v>538</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IA166" s="19">
        <v>2.53</v>
      </c>
      <c r="IB166" s="19" t="s">
        <v>317</v>
      </c>
      <c r="IC166" s="19" t="s">
        <v>538</v>
      </c>
      <c r="IE166" s="20"/>
      <c r="IF166" s="20"/>
      <c r="IG166" s="20"/>
      <c r="IH166" s="20"/>
      <c r="II166" s="20"/>
    </row>
    <row r="167" spans="1:243" s="19" customFormat="1" ht="35.25" customHeight="1">
      <c r="A167" s="22">
        <v>2.54</v>
      </c>
      <c r="B167" s="53" t="s">
        <v>318</v>
      </c>
      <c r="C167" s="27" t="s">
        <v>539</v>
      </c>
      <c r="D167" s="27">
        <v>15</v>
      </c>
      <c r="E167" s="54" t="s">
        <v>366</v>
      </c>
      <c r="F167" s="28">
        <v>327.36</v>
      </c>
      <c r="G167" s="31"/>
      <c r="H167" s="31"/>
      <c r="I167" s="32" t="s">
        <v>38</v>
      </c>
      <c r="J167" s="33">
        <f t="shared" si="4"/>
        <v>1</v>
      </c>
      <c r="K167" s="31" t="s">
        <v>39</v>
      </c>
      <c r="L167" s="31" t="s">
        <v>4</v>
      </c>
      <c r="M167" s="34"/>
      <c r="N167" s="31"/>
      <c r="O167" s="31"/>
      <c r="P167" s="35"/>
      <c r="Q167" s="31"/>
      <c r="R167" s="31"/>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26">
        <f t="shared" si="8"/>
        <v>4910.4</v>
      </c>
      <c r="BB167" s="36">
        <f t="shared" si="9"/>
        <v>4910.4</v>
      </c>
      <c r="BC167" s="21" t="str">
        <f t="shared" si="10"/>
        <v>INR  Four Thousand Nine Hundred &amp; Ten  and Paise Forty Only</v>
      </c>
      <c r="IA167" s="19">
        <v>2.54</v>
      </c>
      <c r="IB167" s="19" t="s">
        <v>318</v>
      </c>
      <c r="IC167" s="19" t="s">
        <v>539</v>
      </c>
      <c r="ID167" s="19">
        <v>15</v>
      </c>
      <c r="IE167" s="20" t="s">
        <v>366</v>
      </c>
      <c r="IF167" s="20"/>
      <c r="IG167" s="20"/>
      <c r="IH167" s="20"/>
      <c r="II167" s="20"/>
    </row>
    <row r="168" spans="1:243" s="19" customFormat="1" ht="35.25" customHeight="1">
      <c r="A168" s="24">
        <v>2.55</v>
      </c>
      <c r="B168" s="53" t="s">
        <v>319</v>
      </c>
      <c r="C168" s="27" t="s">
        <v>540</v>
      </c>
      <c r="D168" s="27">
        <v>41</v>
      </c>
      <c r="E168" s="54" t="s">
        <v>366</v>
      </c>
      <c r="F168" s="28">
        <v>430.69</v>
      </c>
      <c r="G168" s="31"/>
      <c r="H168" s="31"/>
      <c r="I168" s="32" t="s">
        <v>38</v>
      </c>
      <c r="J168" s="33">
        <f t="shared" si="4"/>
        <v>1</v>
      </c>
      <c r="K168" s="31" t="s">
        <v>39</v>
      </c>
      <c r="L168" s="31" t="s">
        <v>4</v>
      </c>
      <c r="M168" s="34"/>
      <c r="N168" s="31"/>
      <c r="O168" s="31"/>
      <c r="P168" s="35"/>
      <c r="Q168" s="31"/>
      <c r="R168" s="31"/>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26">
        <f t="shared" si="8"/>
        <v>17658.29</v>
      </c>
      <c r="BB168" s="36">
        <f t="shared" si="9"/>
        <v>17658.29</v>
      </c>
      <c r="BC168" s="21" t="str">
        <f t="shared" si="10"/>
        <v>INR  Seventeen Thousand Six Hundred &amp; Fifty Eight  and Paise Twenty Nine Only</v>
      </c>
      <c r="IA168" s="19">
        <v>2.55</v>
      </c>
      <c r="IB168" s="19" t="s">
        <v>319</v>
      </c>
      <c r="IC168" s="19" t="s">
        <v>540</v>
      </c>
      <c r="ID168" s="19">
        <v>41</v>
      </c>
      <c r="IE168" s="20" t="s">
        <v>366</v>
      </c>
      <c r="IF168" s="20"/>
      <c r="IG168" s="20"/>
      <c r="IH168" s="20"/>
      <c r="II168" s="20"/>
    </row>
    <row r="169" spans="1:243" s="19" customFormat="1" ht="35.25" customHeight="1">
      <c r="A169" s="22">
        <v>2.56</v>
      </c>
      <c r="B169" s="53" t="s">
        <v>320</v>
      </c>
      <c r="C169" s="27" t="s">
        <v>541</v>
      </c>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IA169" s="19">
        <v>2.56</v>
      </c>
      <c r="IB169" s="19" t="s">
        <v>320</v>
      </c>
      <c r="IC169" s="19" t="s">
        <v>541</v>
      </c>
      <c r="IE169" s="20"/>
      <c r="IF169" s="20"/>
      <c r="IG169" s="20"/>
      <c r="IH169" s="20"/>
      <c r="II169" s="20"/>
    </row>
    <row r="170" spans="1:243" s="19" customFormat="1" ht="35.25" customHeight="1">
      <c r="A170" s="22">
        <v>2.57</v>
      </c>
      <c r="B170" s="53" t="s">
        <v>321</v>
      </c>
      <c r="C170" s="27" t="s">
        <v>542</v>
      </c>
      <c r="D170" s="27">
        <v>5</v>
      </c>
      <c r="E170" s="54" t="s">
        <v>367</v>
      </c>
      <c r="F170" s="28">
        <v>663.83</v>
      </c>
      <c r="G170" s="31"/>
      <c r="H170" s="31"/>
      <c r="I170" s="32" t="s">
        <v>38</v>
      </c>
      <c r="J170" s="33">
        <f t="shared" si="4"/>
        <v>1</v>
      </c>
      <c r="K170" s="31" t="s">
        <v>39</v>
      </c>
      <c r="L170" s="31" t="s">
        <v>4</v>
      </c>
      <c r="M170" s="34"/>
      <c r="N170" s="31"/>
      <c r="O170" s="31"/>
      <c r="P170" s="35"/>
      <c r="Q170" s="31"/>
      <c r="R170" s="31"/>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26">
        <f t="shared" si="8"/>
        <v>3319.15</v>
      </c>
      <c r="BB170" s="36">
        <f t="shared" si="9"/>
        <v>3319.15</v>
      </c>
      <c r="BC170" s="21" t="str">
        <f t="shared" si="10"/>
        <v>INR  Three Thousand Three Hundred &amp; Nineteen  and Paise Fifteen Only</v>
      </c>
      <c r="IA170" s="19">
        <v>2.57</v>
      </c>
      <c r="IB170" s="19" t="s">
        <v>321</v>
      </c>
      <c r="IC170" s="19" t="s">
        <v>542</v>
      </c>
      <c r="ID170" s="19">
        <v>5</v>
      </c>
      <c r="IE170" s="20" t="s">
        <v>367</v>
      </c>
      <c r="IF170" s="20"/>
      <c r="IG170" s="20"/>
      <c r="IH170" s="20"/>
      <c r="II170" s="20"/>
    </row>
    <row r="171" spans="1:243" s="19" customFormat="1" ht="35.25" customHeight="1">
      <c r="A171" s="24">
        <v>2.58</v>
      </c>
      <c r="B171" s="53" t="s">
        <v>322</v>
      </c>
      <c r="C171" s="27" t="s">
        <v>543</v>
      </c>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IA171" s="19">
        <v>2.58</v>
      </c>
      <c r="IB171" s="19" t="s">
        <v>322</v>
      </c>
      <c r="IC171" s="19" t="s">
        <v>543</v>
      </c>
      <c r="IE171" s="20"/>
      <c r="IF171" s="20"/>
      <c r="IG171" s="20"/>
      <c r="IH171" s="20"/>
      <c r="II171" s="20"/>
    </row>
    <row r="172" spans="1:243" s="19" customFormat="1" ht="35.25" customHeight="1">
      <c r="A172" s="22">
        <v>2.59</v>
      </c>
      <c r="B172" s="53" t="s">
        <v>323</v>
      </c>
      <c r="C172" s="27" t="s">
        <v>544</v>
      </c>
      <c r="D172" s="27">
        <v>3</v>
      </c>
      <c r="E172" s="54" t="s">
        <v>367</v>
      </c>
      <c r="F172" s="28">
        <v>466.77</v>
      </c>
      <c r="G172" s="31"/>
      <c r="H172" s="31"/>
      <c r="I172" s="32" t="s">
        <v>38</v>
      </c>
      <c r="J172" s="33">
        <f t="shared" si="4"/>
        <v>1</v>
      </c>
      <c r="K172" s="31" t="s">
        <v>39</v>
      </c>
      <c r="L172" s="31" t="s">
        <v>4</v>
      </c>
      <c r="M172" s="34"/>
      <c r="N172" s="31"/>
      <c r="O172" s="31"/>
      <c r="P172" s="35"/>
      <c r="Q172" s="31"/>
      <c r="R172" s="31"/>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26">
        <f t="shared" si="8"/>
        <v>1400.31</v>
      </c>
      <c r="BB172" s="36">
        <f t="shared" si="9"/>
        <v>1400.31</v>
      </c>
      <c r="BC172" s="21" t="str">
        <f t="shared" si="10"/>
        <v>INR  One Thousand Four Hundred    and Paise Thirty One Only</v>
      </c>
      <c r="IA172" s="19">
        <v>2.59</v>
      </c>
      <c r="IB172" s="19" t="s">
        <v>323</v>
      </c>
      <c r="IC172" s="19" t="s">
        <v>544</v>
      </c>
      <c r="ID172" s="19">
        <v>3</v>
      </c>
      <c r="IE172" s="20" t="s">
        <v>367</v>
      </c>
      <c r="IF172" s="20"/>
      <c r="IG172" s="20"/>
      <c r="IH172" s="20"/>
      <c r="II172" s="20"/>
    </row>
    <row r="173" spans="1:243" s="19" customFormat="1" ht="35.25" customHeight="1">
      <c r="A173" s="22">
        <v>2.6</v>
      </c>
      <c r="B173" s="53" t="s">
        <v>324</v>
      </c>
      <c r="C173" s="27" t="s">
        <v>545</v>
      </c>
      <c r="D173" s="27">
        <v>7</v>
      </c>
      <c r="E173" s="54" t="s">
        <v>367</v>
      </c>
      <c r="F173" s="28">
        <v>404.87</v>
      </c>
      <c r="G173" s="31"/>
      <c r="H173" s="31"/>
      <c r="I173" s="32" t="s">
        <v>38</v>
      </c>
      <c r="J173" s="33">
        <f t="shared" si="4"/>
        <v>1</v>
      </c>
      <c r="K173" s="31" t="s">
        <v>39</v>
      </c>
      <c r="L173" s="31" t="s">
        <v>4</v>
      </c>
      <c r="M173" s="34"/>
      <c r="N173" s="31"/>
      <c r="O173" s="31"/>
      <c r="P173" s="35"/>
      <c r="Q173" s="31"/>
      <c r="R173" s="31"/>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26">
        <f t="shared" si="8"/>
        <v>2834.09</v>
      </c>
      <c r="BB173" s="36">
        <f t="shared" si="9"/>
        <v>2834.09</v>
      </c>
      <c r="BC173" s="21" t="str">
        <f t="shared" si="10"/>
        <v>INR  Two Thousand Eight Hundred &amp; Thirty Four  and Paise Nine Only</v>
      </c>
      <c r="IA173" s="19">
        <v>2.6</v>
      </c>
      <c r="IB173" s="19" t="s">
        <v>324</v>
      </c>
      <c r="IC173" s="19" t="s">
        <v>545</v>
      </c>
      <c r="ID173" s="19">
        <v>7</v>
      </c>
      <c r="IE173" s="20" t="s">
        <v>367</v>
      </c>
      <c r="IF173" s="20"/>
      <c r="IG173" s="20"/>
      <c r="IH173" s="20"/>
      <c r="II173" s="20"/>
    </row>
    <row r="174" spans="1:243" s="19" customFormat="1" ht="35.25" customHeight="1">
      <c r="A174" s="24">
        <v>2.61</v>
      </c>
      <c r="B174" s="53" t="s">
        <v>325</v>
      </c>
      <c r="C174" s="27" t="s">
        <v>546</v>
      </c>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IA174" s="19">
        <v>2.61</v>
      </c>
      <c r="IB174" s="19" t="s">
        <v>325</v>
      </c>
      <c r="IC174" s="19" t="s">
        <v>546</v>
      </c>
      <c r="IE174" s="20"/>
      <c r="IF174" s="20"/>
      <c r="IG174" s="20"/>
      <c r="IH174" s="20"/>
      <c r="II174" s="20"/>
    </row>
    <row r="175" spans="1:243" s="19" customFormat="1" ht="35.25" customHeight="1">
      <c r="A175" s="22">
        <v>2.62</v>
      </c>
      <c r="B175" s="53" t="s">
        <v>324</v>
      </c>
      <c r="C175" s="27" t="s">
        <v>547</v>
      </c>
      <c r="D175" s="27">
        <v>3</v>
      </c>
      <c r="E175" s="54" t="s">
        <v>367</v>
      </c>
      <c r="F175" s="28">
        <v>348.49</v>
      </c>
      <c r="G175" s="31"/>
      <c r="H175" s="31"/>
      <c r="I175" s="32" t="s">
        <v>38</v>
      </c>
      <c r="J175" s="33">
        <f t="shared" si="4"/>
        <v>1</v>
      </c>
      <c r="K175" s="31" t="s">
        <v>39</v>
      </c>
      <c r="L175" s="31" t="s">
        <v>4</v>
      </c>
      <c r="M175" s="34"/>
      <c r="N175" s="31"/>
      <c r="O175" s="31"/>
      <c r="P175" s="35"/>
      <c r="Q175" s="31"/>
      <c r="R175" s="31"/>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26">
        <f t="shared" si="8"/>
        <v>1045.47</v>
      </c>
      <c r="BB175" s="36">
        <f t="shared" si="9"/>
        <v>1045.47</v>
      </c>
      <c r="BC175" s="21" t="str">
        <f t="shared" si="10"/>
        <v>INR  One Thousand  &amp;Forty Five  and Paise Forty Seven Only</v>
      </c>
      <c r="IA175" s="19">
        <v>2.62</v>
      </c>
      <c r="IB175" s="19" t="s">
        <v>324</v>
      </c>
      <c r="IC175" s="19" t="s">
        <v>547</v>
      </c>
      <c r="ID175" s="19">
        <v>3</v>
      </c>
      <c r="IE175" s="20" t="s">
        <v>367</v>
      </c>
      <c r="IF175" s="20"/>
      <c r="IG175" s="20"/>
      <c r="IH175" s="20"/>
      <c r="II175" s="20"/>
    </row>
    <row r="176" spans="1:243" s="19" customFormat="1" ht="35.25" customHeight="1">
      <c r="A176" s="22">
        <v>2.63</v>
      </c>
      <c r="B176" s="53" t="s">
        <v>326</v>
      </c>
      <c r="C176" s="27" t="s">
        <v>548</v>
      </c>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IA176" s="19">
        <v>2.63</v>
      </c>
      <c r="IB176" s="19" t="s">
        <v>326</v>
      </c>
      <c r="IC176" s="19" t="s">
        <v>548</v>
      </c>
      <c r="IE176" s="20"/>
      <c r="IF176" s="20"/>
      <c r="IG176" s="20"/>
      <c r="IH176" s="20"/>
      <c r="II176" s="20"/>
    </row>
    <row r="177" spans="1:243" s="19" customFormat="1" ht="35.25" customHeight="1">
      <c r="A177" s="24">
        <v>2.64</v>
      </c>
      <c r="B177" s="53" t="s">
        <v>327</v>
      </c>
      <c r="C177" s="27" t="s">
        <v>549</v>
      </c>
      <c r="D177" s="27">
        <v>1</v>
      </c>
      <c r="E177" s="54" t="s">
        <v>367</v>
      </c>
      <c r="F177" s="28">
        <v>1501.23</v>
      </c>
      <c r="G177" s="31"/>
      <c r="H177" s="31"/>
      <c r="I177" s="32" t="s">
        <v>38</v>
      </c>
      <c r="J177" s="33">
        <f t="shared" si="4"/>
        <v>1</v>
      </c>
      <c r="K177" s="31" t="s">
        <v>39</v>
      </c>
      <c r="L177" s="31" t="s">
        <v>4</v>
      </c>
      <c r="M177" s="34"/>
      <c r="N177" s="31"/>
      <c r="O177" s="31"/>
      <c r="P177" s="35"/>
      <c r="Q177" s="31"/>
      <c r="R177" s="31"/>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26">
        <f t="shared" si="8"/>
        <v>1501.23</v>
      </c>
      <c r="BB177" s="36">
        <f t="shared" si="9"/>
        <v>1501.23</v>
      </c>
      <c r="BC177" s="21" t="str">
        <f t="shared" si="10"/>
        <v>INR  One Thousand Five Hundred &amp; One  and Paise Twenty Three Only</v>
      </c>
      <c r="IA177" s="19">
        <v>2.64</v>
      </c>
      <c r="IB177" s="19" t="s">
        <v>327</v>
      </c>
      <c r="IC177" s="19" t="s">
        <v>549</v>
      </c>
      <c r="ID177" s="19">
        <v>1</v>
      </c>
      <c r="IE177" s="20" t="s">
        <v>367</v>
      </c>
      <c r="IF177" s="20"/>
      <c r="IG177" s="20"/>
      <c r="IH177" s="20"/>
      <c r="II177" s="20"/>
    </row>
    <row r="178" spans="1:243" s="19" customFormat="1" ht="35.25" customHeight="1">
      <c r="A178" s="22">
        <v>2.65</v>
      </c>
      <c r="B178" s="53" t="s">
        <v>328</v>
      </c>
      <c r="C178" s="27" t="s">
        <v>550</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IA178" s="19">
        <v>2.65</v>
      </c>
      <c r="IB178" s="19" t="s">
        <v>328</v>
      </c>
      <c r="IC178" s="19" t="s">
        <v>550</v>
      </c>
      <c r="IE178" s="20"/>
      <c r="IF178" s="20"/>
      <c r="IG178" s="20"/>
      <c r="IH178" s="20"/>
      <c r="II178" s="20"/>
    </row>
    <row r="179" spans="1:243" s="19" customFormat="1" ht="35.25" customHeight="1">
      <c r="A179" s="22">
        <v>2.66</v>
      </c>
      <c r="B179" s="53" t="s">
        <v>327</v>
      </c>
      <c r="C179" s="27" t="s">
        <v>551</v>
      </c>
      <c r="D179" s="27">
        <v>1</v>
      </c>
      <c r="E179" s="54" t="s">
        <v>367</v>
      </c>
      <c r="F179" s="28">
        <v>8857.96</v>
      </c>
      <c r="G179" s="31"/>
      <c r="H179" s="31"/>
      <c r="I179" s="32" t="s">
        <v>38</v>
      </c>
      <c r="J179" s="33">
        <f t="shared" si="4"/>
        <v>1</v>
      </c>
      <c r="K179" s="31" t="s">
        <v>39</v>
      </c>
      <c r="L179" s="31" t="s">
        <v>4</v>
      </c>
      <c r="M179" s="34"/>
      <c r="N179" s="31"/>
      <c r="O179" s="31"/>
      <c r="P179" s="35"/>
      <c r="Q179" s="31"/>
      <c r="R179" s="31"/>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26">
        <f aca="true" t="shared" si="11" ref="BA179:BA240">(total_amount_ba($B$2,$D$2,D179,F179,J179,K179,M179))</f>
        <v>8857.96</v>
      </c>
      <c r="BB179" s="36">
        <f aca="true" t="shared" si="12" ref="BB179:BB240">BA179+SUM(N179:AZ179)</f>
        <v>8857.96</v>
      </c>
      <c r="BC179" s="21" t="str">
        <f aca="true" t="shared" si="13" ref="BC179:BC240">SpellNumber(L179,BB179)</f>
        <v>INR  Eight Thousand Eight Hundred &amp; Fifty Seven  and Paise Ninety Six Only</v>
      </c>
      <c r="IA179" s="19">
        <v>2.66</v>
      </c>
      <c r="IB179" s="19" t="s">
        <v>327</v>
      </c>
      <c r="IC179" s="19" t="s">
        <v>551</v>
      </c>
      <c r="ID179" s="19">
        <v>1</v>
      </c>
      <c r="IE179" s="20" t="s">
        <v>367</v>
      </c>
      <c r="IF179" s="20"/>
      <c r="IG179" s="20"/>
      <c r="IH179" s="20"/>
      <c r="II179" s="20"/>
    </row>
    <row r="180" spans="1:243" s="19" customFormat="1" ht="35.25" customHeight="1">
      <c r="A180" s="24">
        <v>2.67</v>
      </c>
      <c r="B180" s="53" t="s">
        <v>329</v>
      </c>
      <c r="C180" s="27" t="s">
        <v>552</v>
      </c>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IA180" s="19">
        <v>2.67</v>
      </c>
      <c r="IB180" s="19" t="s">
        <v>329</v>
      </c>
      <c r="IC180" s="19" t="s">
        <v>552</v>
      </c>
      <c r="IE180" s="20"/>
      <c r="IF180" s="20"/>
      <c r="IG180" s="20"/>
      <c r="IH180" s="20"/>
      <c r="II180" s="20"/>
    </row>
    <row r="181" spans="1:243" s="19" customFormat="1" ht="35.25" customHeight="1">
      <c r="A181" s="22">
        <v>2.68</v>
      </c>
      <c r="B181" s="53" t="s">
        <v>324</v>
      </c>
      <c r="C181" s="27" t="s">
        <v>553</v>
      </c>
      <c r="D181" s="27">
        <v>2</v>
      </c>
      <c r="E181" s="54" t="s">
        <v>367</v>
      </c>
      <c r="F181" s="28">
        <v>622.27</v>
      </c>
      <c r="G181" s="31"/>
      <c r="H181" s="31"/>
      <c r="I181" s="32" t="s">
        <v>38</v>
      </c>
      <c r="J181" s="33">
        <f t="shared" si="4"/>
        <v>1</v>
      </c>
      <c r="K181" s="31" t="s">
        <v>39</v>
      </c>
      <c r="L181" s="31" t="s">
        <v>4</v>
      </c>
      <c r="M181" s="34"/>
      <c r="N181" s="31"/>
      <c r="O181" s="31"/>
      <c r="P181" s="35"/>
      <c r="Q181" s="31"/>
      <c r="R181" s="31"/>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26">
        <f t="shared" si="11"/>
        <v>1244.54</v>
      </c>
      <c r="BB181" s="36">
        <f t="shared" si="12"/>
        <v>1244.54</v>
      </c>
      <c r="BC181" s="21" t="str">
        <f t="shared" si="13"/>
        <v>INR  One Thousand Two Hundred &amp; Forty Four  and Paise Fifty Four Only</v>
      </c>
      <c r="IA181" s="19">
        <v>2.68</v>
      </c>
      <c r="IB181" s="19" t="s">
        <v>324</v>
      </c>
      <c r="IC181" s="19" t="s">
        <v>553</v>
      </c>
      <c r="ID181" s="19">
        <v>2</v>
      </c>
      <c r="IE181" s="20" t="s">
        <v>367</v>
      </c>
      <c r="IF181" s="20"/>
      <c r="IG181" s="20"/>
      <c r="IH181" s="20"/>
      <c r="II181" s="20"/>
    </row>
    <row r="182" spans="1:243" s="19" customFormat="1" ht="35.25" customHeight="1">
      <c r="A182" s="22">
        <v>2.69</v>
      </c>
      <c r="B182" s="53" t="s">
        <v>323</v>
      </c>
      <c r="C182" s="27" t="s">
        <v>554</v>
      </c>
      <c r="D182" s="27">
        <v>2</v>
      </c>
      <c r="E182" s="54" t="s">
        <v>367</v>
      </c>
      <c r="F182" s="28">
        <v>692.63</v>
      </c>
      <c r="G182" s="31"/>
      <c r="H182" s="31"/>
      <c r="I182" s="32" t="s">
        <v>38</v>
      </c>
      <c r="J182" s="33">
        <f t="shared" si="4"/>
        <v>1</v>
      </c>
      <c r="K182" s="31" t="s">
        <v>39</v>
      </c>
      <c r="L182" s="31" t="s">
        <v>4</v>
      </c>
      <c r="M182" s="34"/>
      <c r="N182" s="31"/>
      <c r="O182" s="31"/>
      <c r="P182" s="35"/>
      <c r="Q182" s="31"/>
      <c r="R182" s="31"/>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26">
        <f t="shared" si="11"/>
        <v>1385.26</v>
      </c>
      <c r="BB182" s="36">
        <f t="shared" si="12"/>
        <v>1385.26</v>
      </c>
      <c r="BC182" s="21" t="str">
        <f t="shared" si="13"/>
        <v>INR  One Thousand Three Hundred &amp; Eighty Five  and Paise Twenty Six Only</v>
      </c>
      <c r="IA182" s="19">
        <v>2.69</v>
      </c>
      <c r="IB182" s="19" t="s">
        <v>323</v>
      </c>
      <c r="IC182" s="19" t="s">
        <v>554</v>
      </c>
      <c r="ID182" s="19">
        <v>2</v>
      </c>
      <c r="IE182" s="20" t="s">
        <v>367</v>
      </c>
      <c r="IF182" s="20"/>
      <c r="IG182" s="20"/>
      <c r="IH182" s="20"/>
      <c r="II182" s="20"/>
    </row>
    <row r="183" spans="1:243" s="19" customFormat="1" ht="35.25" customHeight="1">
      <c r="A183" s="24">
        <v>2.7</v>
      </c>
      <c r="B183" s="53" t="s">
        <v>330</v>
      </c>
      <c r="C183" s="27" t="s">
        <v>555</v>
      </c>
      <c r="D183" s="27">
        <v>3500</v>
      </c>
      <c r="E183" s="54" t="s">
        <v>368</v>
      </c>
      <c r="F183" s="28">
        <v>8.5</v>
      </c>
      <c r="G183" s="31"/>
      <c r="H183" s="31"/>
      <c r="I183" s="32" t="s">
        <v>38</v>
      </c>
      <c r="J183" s="33">
        <f t="shared" si="4"/>
        <v>1</v>
      </c>
      <c r="K183" s="31" t="s">
        <v>39</v>
      </c>
      <c r="L183" s="31" t="s">
        <v>4</v>
      </c>
      <c r="M183" s="34"/>
      <c r="N183" s="31"/>
      <c r="O183" s="31"/>
      <c r="P183" s="35"/>
      <c r="Q183" s="31"/>
      <c r="R183" s="31"/>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26">
        <f t="shared" si="11"/>
        <v>29750</v>
      </c>
      <c r="BB183" s="36">
        <f t="shared" si="12"/>
        <v>29750</v>
      </c>
      <c r="BC183" s="21" t="str">
        <f t="shared" si="13"/>
        <v>INR  Twenty Nine Thousand Seven Hundred &amp; Fifty  Only</v>
      </c>
      <c r="IA183" s="19">
        <v>2.7</v>
      </c>
      <c r="IB183" s="19" t="s">
        <v>330</v>
      </c>
      <c r="IC183" s="19" t="s">
        <v>555</v>
      </c>
      <c r="ID183" s="19">
        <v>3500</v>
      </c>
      <c r="IE183" s="20" t="s">
        <v>368</v>
      </c>
      <c r="IF183" s="20"/>
      <c r="IG183" s="20"/>
      <c r="IH183" s="20"/>
      <c r="II183" s="20"/>
    </row>
    <row r="184" spans="1:243" s="19" customFormat="1" ht="35.25" customHeight="1">
      <c r="A184" s="22">
        <v>2.71</v>
      </c>
      <c r="B184" s="53" t="s">
        <v>331</v>
      </c>
      <c r="C184" s="27" t="s">
        <v>556</v>
      </c>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IA184" s="19">
        <v>2.71</v>
      </c>
      <c r="IB184" s="19" t="s">
        <v>331</v>
      </c>
      <c r="IC184" s="19" t="s">
        <v>556</v>
      </c>
      <c r="IE184" s="20"/>
      <c r="IF184" s="20"/>
      <c r="IG184" s="20"/>
      <c r="IH184" s="20"/>
      <c r="II184" s="20"/>
    </row>
    <row r="185" spans="1:243" s="19" customFormat="1" ht="35.25" customHeight="1">
      <c r="A185" s="22">
        <v>2.72</v>
      </c>
      <c r="B185" s="53" t="s">
        <v>332</v>
      </c>
      <c r="C185" s="27" t="s">
        <v>557</v>
      </c>
      <c r="D185" s="27">
        <v>3</v>
      </c>
      <c r="E185" s="54" t="s">
        <v>367</v>
      </c>
      <c r="F185" s="28">
        <v>521.48</v>
      </c>
      <c r="G185" s="31"/>
      <c r="H185" s="31"/>
      <c r="I185" s="32" t="s">
        <v>38</v>
      </c>
      <c r="J185" s="33">
        <f t="shared" si="4"/>
        <v>1</v>
      </c>
      <c r="K185" s="31" t="s">
        <v>39</v>
      </c>
      <c r="L185" s="31" t="s">
        <v>4</v>
      </c>
      <c r="M185" s="34"/>
      <c r="N185" s="31"/>
      <c r="O185" s="31"/>
      <c r="P185" s="35"/>
      <c r="Q185" s="31"/>
      <c r="R185" s="31"/>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26">
        <f t="shared" si="11"/>
        <v>1564.44</v>
      </c>
      <c r="BB185" s="36">
        <f t="shared" si="12"/>
        <v>1564.44</v>
      </c>
      <c r="BC185" s="21" t="str">
        <f t="shared" si="13"/>
        <v>INR  One Thousand Five Hundred &amp; Sixty Four  and Paise Forty Four Only</v>
      </c>
      <c r="IA185" s="19">
        <v>2.72</v>
      </c>
      <c r="IB185" s="19" t="s">
        <v>332</v>
      </c>
      <c r="IC185" s="19" t="s">
        <v>557</v>
      </c>
      <c r="ID185" s="19">
        <v>3</v>
      </c>
      <c r="IE185" s="20" t="s">
        <v>367</v>
      </c>
      <c r="IF185" s="20"/>
      <c r="IG185" s="20"/>
      <c r="IH185" s="20"/>
      <c r="II185" s="20"/>
    </row>
    <row r="186" spans="1:243" s="19" customFormat="1" ht="35.25" customHeight="1">
      <c r="A186" s="24">
        <v>2.73</v>
      </c>
      <c r="B186" s="53" t="s">
        <v>333</v>
      </c>
      <c r="C186" s="27" t="s">
        <v>558</v>
      </c>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IA186" s="19">
        <v>2.73</v>
      </c>
      <c r="IB186" s="19" t="s">
        <v>333</v>
      </c>
      <c r="IC186" s="19" t="s">
        <v>558</v>
      </c>
      <c r="IE186" s="20"/>
      <c r="IF186" s="20"/>
      <c r="IG186" s="20"/>
      <c r="IH186" s="20"/>
      <c r="II186" s="20"/>
    </row>
    <row r="187" spans="1:243" s="19" customFormat="1" ht="35.25" customHeight="1">
      <c r="A187" s="22">
        <v>2.74</v>
      </c>
      <c r="B187" s="53" t="s">
        <v>334</v>
      </c>
      <c r="C187" s="27" t="s">
        <v>559</v>
      </c>
      <c r="D187" s="27">
        <v>11</v>
      </c>
      <c r="E187" s="54" t="s">
        <v>367</v>
      </c>
      <c r="F187" s="28">
        <v>438.71</v>
      </c>
      <c r="G187" s="31"/>
      <c r="H187" s="31"/>
      <c r="I187" s="32" t="s">
        <v>38</v>
      </c>
      <c r="J187" s="33">
        <f t="shared" si="4"/>
        <v>1</v>
      </c>
      <c r="K187" s="31" t="s">
        <v>39</v>
      </c>
      <c r="L187" s="31" t="s">
        <v>4</v>
      </c>
      <c r="M187" s="34"/>
      <c r="N187" s="31"/>
      <c r="O187" s="31"/>
      <c r="P187" s="35"/>
      <c r="Q187" s="31"/>
      <c r="R187" s="31"/>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26">
        <f t="shared" si="11"/>
        <v>4825.81</v>
      </c>
      <c r="BB187" s="36">
        <f t="shared" si="12"/>
        <v>4825.81</v>
      </c>
      <c r="BC187" s="21" t="str">
        <f t="shared" si="13"/>
        <v>INR  Four Thousand Eight Hundred &amp; Twenty Five  and Paise Eighty One Only</v>
      </c>
      <c r="IA187" s="19">
        <v>2.74</v>
      </c>
      <c r="IB187" s="19" t="s">
        <v>334</v>
      </c>
      <c r="IC187" s="19" t="s">
        <v>559</v>
      </c>
      <c r="ID187" s="19">
        <v>11</v>
      </c>
      <c r="IE187" s="20" t="s">
        <v>367</v>
      </c>
      <c r="IF187" s="20"/>
      <c r="IG187" s="20"/>
      <c r="IH187" s="20"/>
      <c r="II187" s="20"/>
    </row>
    <row r="188" spans="1:243" s="19" customFormat="1" ht="35.25" customHeight="1">
      <c r="A188" s="22">
        <v>2.75</v>
      </c>
      <c r="B188" s="53" t="s">
        <v>335</v>
      </c>
      <c r="C188" s="27" t="s">
        <v>560</v>
      </c>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IA188" s="19">
        <v>2.75</v>
      </c>
      <c r="IB188" s="19" t="s">
        <v>335</v>
      </c>
      <c r="IC188" s="19" t="s">
        <v>560</v>
      </c>
      <c r="IE188" s="20"/>
      <c r="IF188" s="20"/>
      <c r="IG188" s="20"/>
      <c r="IH188" s="20"/>
      <c r="II188" s="20"/>
    </row>
    <row r="189" spans="1:243" s="19" customFormat="1" ht="35.25" customHeight="1">
      <c r="A189" s="24">
        <v>2.76</v>
      </c>
      <c r="B189" s="53" t="s">
        <v>336</v>
      </c>
      <c r="C189" s="27" t="s">
        <v>561</v>
      </c>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IA189" s="19">
        <v>2.76</v>
      </c>
      <c r="IB189" s="19" t="s">
        <v>336</v>
      </c>
      <c r="IC189" s="19" t="s">
        <v>561</v>
      </c>
      <c r="IE189" s="20"/>
      <c r="IF189" s="20"/>
      <c r="IG189" s="20"/>
      <c r="IH189" s="20"/>
      <c r="II189" s="20"/>
    </row>
    <row r="190" spans="1:243" s="19" customFormat="1" ht="35.25" customHeight="1">
      <c r="A190" s="22">
        <v>2.77</v>
      </c>
      <c r="B190" s="53" t="s">
        <v>337</v>
      </c>
      <c r="C190" s="27" t="s">
        <v>562</v>
      </c>
      <c r="D190" s="27">
        <v>4</v>
      </c>
      <c r="E190" s="54" t="s">
        <v>367</v>
      </c>
      <c r="F190" s="28">
        <v>39.68</v>
      </c>
      <c r="G190" s="31"/>
      <c r="H190" s="31"/>
      <c r="I190" s="32" t="s">
        <v>38</v>
      </c>
      <c r="J190" s="33">
        <f t="shared" si="4"/>
        <v>1</v>
      </c>
      <c r="K190" s="31" t="s">
        <v>39</v>
      </c>
      <c r="L190" s="31" t="s">
        <v>4</v>
      </c>
      <c r="M190" s="34"/>
      <c r="N190" s="31"/>
      <c r="O190" s="31"/>
      <c r="P190" s="35"/>
      <c r="Q190" s="31"/>
      <c r="R190" s="31"/>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26">
        <f t="shared" si="11"/>
        <v>158.72</v>
      </c>
      <c r="BB190" s="36">
        <f t="shared" si="12"/>
        <v>158.72</v>
      </c>
      <c r="BC190" s="21" t="str">
        <f t="shared" si="13"/>
        <v>INR  One Hundred &amp; Fifty Eight  and Paise Seventy Two Only</v>
      </c>
      <c r="IA190" s="19">
        <v>2.77</v>
      </c>
      <c r="IB190" s="19" t="s">
        <v>337</v>
      </c>
      <c r="IC190" s="19" t="s">
        <v>562</v>
      </c>
      <c r="ID190" s="19">
        <v>4</v>
      </c>
      <c r="IE190" s="20" t="s">
        <v>367</v>
      </c>
      <c r="IF190" s="20"/>
      <c r="IG190" s="20"/>
      <c r="IH190" s="20"/>
      <c r="II190" s="20"/>
    </row>
    <row r="191" spans="1:243" s="19" customFormat="1" ht="35.25" customHeight="1">
      <c r="A191" s="22">
        <v>2.78</v>
      </c>
      <c r="B191" s="53" t="s">
        <v>338</v>
      </c>
      <c r="C191" s="27" t="s">
        <v>563</v>
      </c>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IA191" s="19">
        <v>2.78</v>
      </c>
      <c r="IB191" s="19" t="s">
        <v>338</v>
      </c>
      <c r="IC191" s="19" t="s">
        <v>563</v>
      </c>
      <c r="IE191" s="20"/>
      <c r="IF191" s="20"/>
      <c r="IG191" s="20"/>
      <c r="IH191" s="20"/>
      <c r="II191" s="20"/>
    </row>
    <row r="192" spans="1:243" s="19" customFormat="1" ht="35.25" customHeight="1">
      <c r="A192" s="24">
        <v>2.79</v>
      </c>
      <c r="B192" s="53" t="s">
        <v>339</v>
      </c>
      <c r="C192" s="27" t="s">
        <v>564</v>
      </c>
      <c r="D192" s="27">
        <v>2</v>
      </c>
      <c r="E192" s="54" t="s">
        <v>367</v>
      </c>
      <c r="F192" s="28">
        <v>317.76</v>
      </c>
      <c r="G192" s="31"/>
      <c r="H192" s="31"/>
      <c r="I192" s="32" t="s">
        <v>38</v>
      </c>
      <c r="J192" s="33">
        <f t="shared" si="4"/>
        <v>1</v>
      </c>
      <c r="K192" s="31" t="s">
        <v>39</v>
      </c>
      <c r="L192" s="31" t="s">
        <v>4</v>
      </c>
      <c r="M192" s="34"/>
      <c r="N192" s="31"/>
      <c r="O192" s="31"/>
      <c r="P192" s="35"/>
      <c r="Q192" s="31"/>
      <c r="R192" s="31"/>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26">
        <f t="shared" si="11"/>
        <v>635.52</v>
      </c>
      <c r="BB192" s="36">
        <f t="shared" si="12"/>
        <v>635.52</v>
      </c>
      <c r="BC192" s="21" t="str">
        <f t="shared" si="13"/>
        <v>INR  Six Hundred &amp; Thirty Five  and Paise Fifty Two Only</v>
      </c>
      <c r="IA192" s="19">
        <v>2.79</v>
      </c>
      <c r="IB192" s="19" t="s">
        <v>339</v>
      </c>
      <c r="IC192" s="19" t="s">
        <v>564</v>
      </c>
      <c r="ID192" s="19">
        <v>2</v>
      </c>
      <c r="IE192" s="20" t="s">
        <v>367</v>
      </c>
      <c r="IF192" s="20"/>
      <c r="IG192" s="20"/>
      <c r="IH192" s="20"/>
      <c r="II192" s="20"/>
    </row>
    <row r="193" spans="1:243" s="19" customFormat="1" ht="35.25" customHeight="1">
      <c r="A193" s="22">
        <v>2.8</v>
      </c>
      <c r="B193" s="53" t="s">
        <v>340</v>
      </c>
      <c r="C193" s="27" t="s">
        <v>565</v>
      </c>
      <c r="D193" s="27">
        <v>3</v>
      </c>
      <c r="E193" s="54" t="s">
        <v>366</v>
      </c>
      <c r="F193" s="28">
        <v>150.64</v>
      </c>
      <c r="G193" s="31"/>
      <c r="H193" s="31"/>
      <c r="I193" s="32" t="s">
        <v>38</v>
      </c>
      <c r="J193" s="33">
        <f t="shared" si="4"/>
        <v>1</v>
      </c>
      <c r="K193" s="31" t="s">
        <v>39</v>
      </c>
      <c r="L193" s="31" t="s">
        <v>4</v>
      </c>
      <c r="M193" s="34"/>
      <c r="N193" s="31"/>
      <c r="O193" s="31"/>
      <c r="P193" s="35"/>
      <c r="Q193" s="31"/>
      <c r="R193" s="31"/>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26">
        <f t="shared" si="11"/>
        <v>451.92</v>
      </c>
      <c r="BB193" s="36">
        <f t="shared" si="12"/>
        <v>451.92</v>
      </c>
      <c r="BC193" s="21" t="str">
        <f t="shared" si="13"/>
        <v>INR  Four Hundred &amp; Fifty One  and Paise Ninety Two Only</v>
      </c>
      <c r="IA193" s="19">
        <v>2.8</v>
      </c>
      <c r="IB193" s="19" t="s">
        <v>340</v>
      </c>
      <c r="IC193" s="19" t="s">
        <v>565</v>
      </c>
      <c r="ID193" s="19">
        <v>3</v>
      </c>
      <c r="IE193" s="20" t="s">
        <v>366</v>
      </c>
      <c r="IF193" s="20"/>
      <c r="IG193" s="20"/>
      <c r="IH193" s="20"/>
      <c r="II193" s="20"/>
    </row>
    <row r="194" spans="1:243" s="19" customFormat="1" ht="35.25" customHeight="1">
      <c r="A194" s="22">
        <v>2.81</v>
      </c>
      <c r="B194" s="53" t="s">
        <v>341</v>
      </c>
      <c r="C194" s="27" t="s">
        <v>566</v>
      </c>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IA194" s="19">
        <v>2.81</v>
      </c>
      <c r="IB194" s="19" t="s">
        <v>341</v>
      </c>
      <c r="IC194" s="19" t="s">
        <v>566</v>
      </c>
      <c r="IE194" s="20"/>
      <c r="IF194" s="20"/>
      <c r="IG194" s="20"/>
      <c r="IH194" s="20"/>
      <c r="II194" s="20"/>
    </row>
    <row r="195" spans="1:243" s="19" customFormat="1" ht="35.25" customHeight="1">
      <c r="A195" s="24">
        <v>2.82</v>
      </c>
      <c r="B195" s="53" t="s">
        <v>342</v>
      </c>
      <c r="C195" s="27" t="s">
        <v>567</v>
      </c>
      <c r="D195" s="27">
        <v>20</v>
      </c>
      <c r="E195" s="54" t="s">
        <v>366</v>
      </c>
      <c r="F195" s="28">
        <v>518.15</v>
      </c>
      <c r="G195" s="31"/>
      <c r="H195" s="31"/>
      <c r="I195" s="32" t="s">
        <v>38</v>
      </c>
      <c r="J195" s="33">
        <f t="shared" si="4"/>
        <v>1</v>
      </c>
      <c r="K195" s="31" t="s">
        <v>39</v>
      </c>
      <c r="L195" s="31" t="s">
        <v>4</v>
      </c>
      <c r="M195" s="34"/>
      <c r="N195" s="31"/>
      <c r="O195" s="31"/>
      <c r="P195" s="35"/>
      <c r="Q195" s="31"/>
      <c r="R195" s="31"/>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26">
        <f t="shared" si="11"/>
        <v>10363</v>
      </c>
      <c r="BB195" s="36">
        <f t="shared" si="12"/>
        <v>10363</v>
      </c>
      <c r="BC195" s="21" t="str">
        <f t="shared" si="13"/>
        <v>INR  Ten Thousand Three Hundred &amp; Sixty Three  Only</v>
      </c>
      <c r="IA195" s="19">
        <v>2.82</v>
      </c>
      <c r="IB195" s="19" t="s">
        <v>342</v>
      </c>
      <c r="IC195" s="19" t="s">
        <v>567</v>
      </c>
      <c r="ID195" s="19">
        <v>20</v>
      </c>
      <c r="IE195" s="20" t="s">
        <v>366</v>
      </c>
      <c r="IF195" s="20"/>
      <c r="IG195" s="20"/>
      <c r="IH195" s="20"/>
      <c r="II195" s="20"/>
    </row>
    <row r="196" spans="1:243" s="19" customFormat="1" ht="35.25" customHeight="1">
      <c r="A196" s="22">
        <v>2.83</v>
      </c>
      <c r="B196" s="53" t="s">
        <v>343</v>
      </c>
      <c r="C196" s="27" t="s">
        <v>568</v>
      </c>
      <c r="D196" s="27">
        <v>20</v>
      </c>
      <c r="E196" s="54" t="s">
        <v>366</v>
      </c>
      <c r="F196" s="28">
        <v>752.26</v>
      </c>
      <c r="G196" s="31"/>
      <c r="H196" s="31"/>
      <c r="I196" s="32" t="s">
        <v>38</v>
      </c>
      <c r="J196" s="33">
        <f t="shared" si="4"/>
        <v>1</v>
      </c>
      <c r="K196" s="31" t="s">
        <v>39</v>
      </c>
      <c r="L196" s="31" t="s">
        <v>4</v>
      </c>
      <c r="M196" s="34"/>
      <c r="N196" s="31"/>
      <c r="O196" s="31"/>
      <c r="P196" s="35"/>
      <c r="Q196" s="31"/>
      <c r="R196" s="31"/>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26">
        <f t="shared" si="11"/>
        <v>15045.2</v>
      </c>
      <c r="BB196" s="36">
        <f t="shared" si="12"/>
        <v>15045.2</v>
      </c>
      <c r="BC196" s="21" t="str">
        <f t="shared" si="13"/>
        <v>INR  Fifteen Thousand  &amp;Forty Five  and Paise Twenty Only</v>
      </c>
      <c r="IA196" s="19">
        <v>2.83</v>
      </c>
      <c r="IB196" s="19" t="s">
        <v>343</v>
      </c>
      <c r="IC196" s="19" t="s">
        <v>568</v>
      </c>
      <c r="ID196" s="19">
        <v>20</v>
      </c>
      <c r="IE196" s="20" t="s">
        <v>366</v>
      </c>
      <c r="IF196" s="20"/>
      <c r="IG196" s="20"/>
      <c r="IH196" s="20"/>
      <c r="II196" s="20"/>
    </row>
    <row r="197" spans="1:243" s="19" customFormat="1" ht="35.25" customHeight="1">
      <c r="A197" s="22">
        <v>2.84</v>
      </c>
      <c r="B197" s="53" t="s">
        <v>344</v>
      </c>
      <c r="C197" s="27" t="s">
        <v>569</v>
      </c>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IA197" s="19">
        <v>2.84</v>
      </c>
      <c r="IB197" s="19" t="s">
        <v>344</v>
      </c>
      <c r="IC197" s="19" t="s">
        <v>569</v>
      </c>
      <c r="IE197" s="20"/>
      <c r="IF197" s="20"/>
      <c r="IG197" s="20"/>
      <c r="IH197" s="20"/>
      <c r="II197" s="20"/>
    </row>
    <row r="198" spans="1:243" s="19" customFormat="1" ht="35.25" customHeight="1">
      <c r="A198" s="24">
        <v>2.85</v>
      </c>
      <c r="B198" s="53" t="s">
        <v>345</v>
      </c>
      <c r="C198" s="27" t="s">
        <v>570</v>
      </c>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IA198" s="19">
        <v>2.85</v>
      </c>
      <c r="IB198" s="19" t="s">
        <v>345</v>
      </c>
      <c r="IC198" s="19" t="s">
        <v>570</v>
      </c>
      <c r="IE198" s="20"/>
      <c r="IF198" s="20"/>
      <c r="IG198" s="20"/>
      <c r="IH198" s="20"/>
      <c r="II198" s="20"/>
    </row>
    <row r="199" spans="1:243" s="19" customFormat="1" ht="35.25" customHeight="1">
      <c r="A199" s="22">
        <v>2.86</v>
      </c>
      <c r="B199" s="53" t="s">
        <v>346</v>
      </c>
      <c r="C199" s="27" t="s">
        <v>571</v>
      </c>
      <c r="D199" s="27">
        <v>1</v>
      </c>
      <c r="E199" s="54" t="s">
        <v>367</v>
      </c>
      <c r="F199" s="28">
        <v>599.47</v>
      </c>
      <c r="G199" s="31"/>
      <c r="H199" s="31"/>
      <c r="I199" s="32" t="s">
        <v>38</v>
      </c>
      <c r="J199" s="33">
        <f t="shared" si="4"/>
        <v>1</v>
      </c>
      <c r="K199" s="31" t="s">
        <v>39</v>
      </c>
      <c r="L199" s="31" t="s">
        <v>4</v>
      </c>
      <c r="M199" s="34"/>
      <c r="N199" s="31"/>
      <c r="O199" s="31"/>
      <c r="P199" s="35"/>
      <c r="Q199" s="31"/>
      <c r="R199" s="31"/>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26">
        <f t="shared" si="11"/>
        <v>599.47</v>
      </c>
      <c r="BB199" s="36">
        <f t="shared" si="12"/>
        <v>599.47</v>
      </c>
      <c r="BC199" s="21" t="str">
        <f t="shared" si="13"/>
        <v>INR  Five Hundred &amp; Ninety Nine  and Paise Forty Seven Only</v>
      </c>
      <c r="IA199" s="19">
        <v>2.86</v>
      </c>
      <c r="IB199" s="19" t="s">
        <v>346</v>
      </c>
      <c r="IC199" s="19" t="s">
        <v>571</v>
      </c>
      <c r="ID199" s="19">
        <v>1</v>
      </c>
      <c r="IE199" s="20" t="s">
        <v>367</v>
      </c>
      <c r="IF199" s="20"/>
      <c r="IG199" s="20"/>
      <c r="IH199" s="20"/>
      <c r="II199" s="20"/>
    </row>
    <row r="200" spans="1:243" s="19" customFormat="1" ht="35.25" customHeight="1">
      <c r="A200" s="22">
        <v>2.87</v>
      </c>
      <c r="B200" s="53" t="s">
        <v>347</v>
      </c>
      <c r="C200" s="27" t="s">
        <v>572</v>
      </c>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IA200" s="19">
        <v>2.87</v>
      </c>
      <c r="IB200" s="19" t="s">
        <v>347</v>
      </c>
      <c r="IC200" s="19" t="s">
        <v>572</v>
      </c>
      <c r="IE200" s="20"/>
      <c r="IF200" s="20"/>
      <c r="IG200" s="20"/>
      <c r="IH200" s="20"/>
      <c r="II200" s="20"/>
    </row>
    <row r="201" spans="1:243" s="19" customFormat="1" ht="35.25" customHeight="1">
      <c r="A201" s="24">
        <v>2.88</v>
      </c>
      <c r="B201" s="53" t="s">
        <v>348</v>
      </c>
      <c r="C201" s="27" t="s">
        <v>573</v>
      </c>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IA201" s="19">
        <v>2.88</v>
      </c>
      <c r="IB201" s="19" t="s">
        <v>348</v>
      </c>
      <c r="IC201" s="19" t="s">
        <v>573</v>
      </c>
      <c r="IE201" s="20"/>
      <c r="IF201" s="20"/>
      <c r="IG201" s="20"/>
      <c r="IH201" s="20"/>
      <c r="II201" s="20"/>
    </row>
    <row r="202" spans="1:243" s="19" customFormat="1" ht="35.25" customHeight="1">
      <c r="A202" s="22">
        <v>2.89</v>
      </c>
      <c r="B202" s="53" t="s">
        <v>349</v>
      </c>
      <c r="C202" s="27" t="s">
        <v>574</v>
      </c>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IA202" s="19">
        <v>2.89</v>
      </c>
      <c r="IB202" s="19" t="s">
        <v>349</v>
      </c>
      <c r="IC202" s="19" t="s">
        <v>574</v>
      </c>
      <c r="IE202" s="20"/>
      <c r="IF202" s="20"/>
      <c r="IG202" s="20"/>
      <c r="IH202" s="20"/>
      <c r="II202" s="20"/>
    </row>
    <row r="203" spans="1:243" s="19" customFormat="1" ht="35.25" customHeight="1">
      <c r="A203" s="22">
        <v>2.9</v>
      </c>
      <c r="B203" s="53" t="s">
        <v>350</v>
      </c>
      <c r="C203" s="27" t="s">
        <v>575</v>
      </c>
      <c r="D203" s="27">
        <v>49.35</v>
      </c>
      <c r="E203" s="54" t="s">
        <v>364</v>
      </c>
      <c r="F203" s="28">
        <v>380.49</v>
      </c>
      <c r="G203" s="31"/>
      <c r="H203" s="31"/>
      <c r="I203" s="32" t="s">
        <v>38</v>
      </c>
      <c r="J203" s="33">
        <f t="shared" si="4"/>
        <v>1</v>
      </c>
      <c r="K203" s="31" t="s">
        <v>39</v>
      </c>
      <c r="L203" s="31" t="s">
        <v>4</v>
      </c>
      <c r="M203" s="34"/>
      <c r="N203" s="31"/>
      <c r="O203" s="31"/>
      <c r="P203" s="35"/>
      <c r="Q203" s="31"/>
      <c r="R203" s="31"/>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26">
        <f t="shared" si="11"/>
        <v>18777.18</v>
      </c>
      <c r="BB203" s="36">
        <f t="shared" si="12"/>
        <v>18777.18</v>
      </c>
      <c r="BC203" s="21" t="str">
        <f t="shared" si="13"/>
        <v>INR  Eighteen Thousand Seven Hundred &amp; Seventy Seven  and Paise Eighteen Only</v>
      </c>
      <c r="IA203" s="19">
        <v>2.9</v>
      </c>
      <c r="IB203" s="19" t="s">
        <v>350</v>
      </c>
      <c r="IC203" s="19" t="s">
        <v>575</v>
      </c>
      <c r="ID203" s="19">
        <v>49.35</v>
      </c>
      <c r="IE203" s="20" t="s">
        <v>364</v>
      </c>
      <c r="IF203" s="20"/>
      <c r="IG203" s="20"/>
      <c r="IH203" s="20"/>
      <c r="II203" s="20"/>
    </row>
    <row r="204" spans="1:243" s="19" customFormat="1" ht="35.25" customHeight="1">
      <c r="A204" s="24">
        <v>2.91</v>
      </c>
      <c r="B204" s="53" t="s">
        <v>351</v>
      </c>
      <c r="C204" s="27" t="s">
        <v>576</v>
      </c>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IA204" s="19">
        <v>2.91</v>
      </c>
      <c r="IB204" s="19" t="s">
        <v>351</v>
      </c>
      <c r="IC204" s="19" t="s">
        <v>576</v>
      </c>
      <c r="IE204" s="20"/>
      <c r="IF204" s="20"/>
      <c r="IG204" s="20"/>
      <c r="IH204" s="20"/>
      <c r="II204" s="20"/>
    </row>
    <row r="205" spans="1:243" s="19" customFormat="1" ht="35.25" customHeight="1">
      <c r="A205" s="22">
        <v>2.92</v>
      </c>
      <c r="B205" s="53" t="s">
        <v>350</v>
      </c>
      <c r="C205" s="27" t="s">
        <v>577</v>
      </c>
      <c r="D205" s="27">
        <v>85.15</v>
      </c>
      <c r="E205" s="54" t="s">
        <v>364</v>
      </c>
      <c r="F205" s="28">
        <v>466.29</v>
      </c>
      <c r="G205" s="31"/>
      <c r="H205" s="31"/>
      <c r="I205" s="32" t="s">
        <v>38</v>
      </c>
      <c r="J205" s="33">
        <f t="shared" si="4"/>
        <v>1</v>
      </c>
      <c r="K205" s="31" t="s">
        <v>39</v>
      </c>
      <c r="L205" s="31" t="s">
        <v>4</v>
      </c>
      <c r="M205" s="34"/>
      <c r="N205" s="31"/>
      <c r="O205" s="31"/>
      <c r="P205" s="35"/>
      <c r="Q205" s="31"/>
      <c r="R205" s="31"/>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26">
        <f t="shared" si="11"/>
        <v>39704.59</v>
      </c>
      <c r="BB205" s="36">
        <f t="shared" si="12"/>
        <v>39704.59</v>
      </c>
      <c r="BC205" s="21" t="str">
        <f t="shared" si="13"/>
        <v>INR  Thirty Nine Thousand Seven Hundred &amp; Four  and Paise Fifty Nine Only</v>
      </c>
      <c r="IA205" s="19">
        <v>2.92</v>
      </c>
      <c r="IB205" s="19" t="s">
        <v>350</v>
      </c>
      <c r="IC205" s="19" t="s">
        <v>577</v>
      </c>
      <c r="ID205" s="19">
        <v>85.15</v>
      </c>
      <c r="IE205" s="20" t="s">
        <v>364</v>
      </c>
      <c r="IF205" s="20"/>
      <c r="IG205" s="20"/>
      <c r="IH205" s="20"/>
      <c r="II205" s="20"/>
    </row>
    <row r="206" spans="1:243" s="19" customFormat="1" ht="35.25" customHeight="1">
      <c r="A206" s="22">
        <v>2.93</v>
      </c>
      <c r="B206" s="53" t="s">
        <v>352</v>
      </c>
      <c r="C206" s="27" t="s">
        <v>578</v>
      </c>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IA206" s="19">
        <v>2.93</v>
      </c>
      <c r="IB206" s="19" t="s">
        <v>352</v>
      </c>
      <c r="IC206" s="19" t="s">
        <v>578</v>
      </c>
      <c r="IE206" s="20"/>
      <c r="IF206" s="20"/>
      <c r="IG206" s="20"/>
      <c r="IH206" s="20"/>
      <c r="II206" s="20"/>
    </row>
    <row r="207" spans="1:243" s="19" customFormat="1" ht="35.25" customHeight="1">
      <c r="A207" s="24">
        <v>2.94</v>
      </c>
      <c r="B207" s="53" t="s">
        <v>353</v>
      </c>
      <c r="C207" s="27" t="s">
        <v>579</v>
      </c>
      <c r="D207" s="27">
        <v>4</v>
      </c>
      <c r="E207" s="54" t="s">
        <v>363</v>
      </c>
      <c r="F207" s="28">
        <v>833.89</v>
      </c>
      <c r="G207" s="31"/>
      <c r="H207" s="31"/>
      <c r="I207" s="32" t="s">
        <v>38</v>
      </c>
      <c r="J207" s="33">
        <f t="shared" si="4"/>
        <v>1</v>
      </c>
      <c r="K207" s="31" t="s">
        <v>39</v>
      </c>
      <c r="L207" s="31" t="s">
        <v>4</v>
      </c>
      <c r="M207" s="34"/>
      <c r="N207" s="31"/>
      <c r="O207" s="31"/>
      <c r="P207" s="35"/>
      <c r="Q207" s="31"/>
      <c r="R207" s="31"/>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26">
        <f t="shared" si="11"/>
        <v>3335.56</v>
      </c>
      <c r="BB207" s="36">
        <f t="shared" si="12"/>
        <v>3335.56</v>
      </c>
      <c r="BC207" s="21" t="str">
        <f t="shared" si="13"/>
        <v>INR  Three Thousand Three Hundred &amp; Thirty Five  and Paise Fifty Six Only</v>
      </c>
      <c r="IA207" s="19">
        <v>2.94</v>
      </c>
      <c r="IB207" s="19" t="s">
        <v>353</v>
      </c>
      <c r="IC207" s="19" t="s">
        <v>579</v>
      </c>
      <c r="ID207" s="19">
        <v>4</v>
      </c>
      <c r="IE207" s="20" t="s">
        <v>363</v>
      </c>
      <c r="IF207" s="20"/>
      <c r="IG207" s="20"/>
      <c r="IH207" s="20"/>
      <c r="II207" s="20"/>
    </row>
    <row r="208" spans="1:243" s="19" customFormat="1" ht="35.25" customHeight="1">
      <c r="A208" s="22">
        <v>2.95</v>
      </c>
      <c r="B208" s="53" t="s">
        <v>354</v>
      </c>
      <c r="C208" s="27" t="s">
        <v>580</v>
      </c>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IA208" s="19">
        <v>2.95</v>
      </c>
      <c r="IB208" s="19" t="s">
        <v>354</v>
      </c>
      <c r="IC208" s="19" t="s">
        <v>580</v>
      </c>
      <c r="IE208" s="20"/>
      <c r="IF208" s="20"/>
      <c r="IG208" s="20"/>
      <c r="IH208" s="20"/>
      <c r="II208" s="20"/>
    </row>
    <row r="209" spans="1:243" s="19" customFormat="1" ht="35.25" customHeight="1">
      <c r="A209" s="22">
        <v>2.96</v>
      </c>
      <c r="B209" s="53" t="s">
        <v>355</v>
      </c>
      <c r="C209" s="27" t="s">
        <v>581</v>
      </c>
      <c r="D209" s="27">
        <v>5.8</v>
      </c>
      <c r="E209" s="54" t="s">
        <v>363</v>
      </c>
      <c r="F209" s="28">
        <v>1162.25</v>
      </c>
      <c r="G209" s="31"/>
      <c r="H209" s="31"/>
      <c r="I209" s="32" t="s">
        <v>38</v>
      </c>
      <c r="J209" s="33">
        <f t="shared" si="4"/>
        <v>1</v>
      </c>
      <c r="K209" s="31" t="s">
        <v>39</v>
      </c>
      <c r="L209" s="31" t="s">
        <v>4</v>
      </c>
      <c r="M209" s="34"/>
      <c r="N209" s="31"/>
      <c r="O209" s="31"/>
      <c r="P209" s="35"/>
      <c r="Q209" s="31"/>
      <c r="R209" s="31"/>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26">
        <f t="shared" si="11"/>
        <v>6741.05</v>
      </c>
      <c r="BB209" s="36">
        <f t="shared" si="12"/>
        <v>6741.05</v>
      </c>
      <c r="BC209" s="21" t="str">
        <f t="shared" si="13"/>
        <v>INR  Six Thousand Seven Hundred &amp; Forty One  and Paise Five Only</v>
      </c>
      <c r="IA209" s="19">
        <v>2.96</v>
      </c>
      <c r="IB209" s="19" t="s">
        <v>355</v>
      </c>
      <c r="IC209" s="19" t="s">
        <v>581</v>
      </c>
      <c r="ID209" s="19">
        <v>5.8</v>
      </c>
      <c r="IE209" s="20" t="s">
        <v>363</v>
      </c>
      <c r="IF209" s="20"/>
      <c r="IG209" s="20"/>
      <c r="IH209" s="20"/>
      <c r="II209" s="20"/>
    </row>
    <row r="210" spans="1:243" s="19" customFormat="1" ht="35.25" customHeight="1">
      <c r="A210" s="24">
        <v>2.97</v>
      </c>
      <c r="B210" s="53" t="s">
        <v>356</v>
      </c>
      <c r="C210" s="27" t="s">
        <v>582</v>
      </c>
      <c r="D210" s="27">
        <v>4</v>
      </c>
      <c r="E210" s="54" t="s">
        <v>367</v>
      </c>
      <c r="F210" s="28">
        <v>394.17</v>
      </c>
      <c r="G210" s="31"/>
      <c r="H210" s="31"/>
      <c r="I210" s="32" t="s">
        <v>38</v>
      </c>
      <c r="J210" s="33">
        <f t="shared" si="4"/>
        <v>1</v>
      </c>
      <c r="K210" s="31" t="s">
        <v>39</v>
      </c>
      <c r="L210" s="31" t="s">
        <v>4</v>
      </c>
      <c r="M210" s="34"/>
      <c r="N210" s="31"/>
      <c r="O210" s="31"/>
      <c r="P210" s="35"/>
      <c r="Q210" s="31"/>
      <c r="R210" s="31"/>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26">
        <f t="shared" si="11"/>
        <v>1576.68</v>
      </c>
      <c r="BB210" s="36">
        <f t="shared" si="12"/>
        <v>1576.68</v>
      </c>
      <c r="BC210" s="21" t="str">
        <f t="shared" si="13"/>
        <v>INR  One Thousand Five Hundred &amp; Seventy Six  and Paise Sixty Eight Only</v>
      </c>
      <c r="IA210" s="19">
        <v>2.97</v>
      </c>
      <c r="IB210" s="19" t="s">
        <v>356</v>
      </c>
      <c r="IC210" s="19" t="s">
        <v>582</v>
      </c>
      <c r="ID210" s="19">
        <v>4</v>
      </c>
      <c r="IE210" s="20" t="s">
        <v>367</v>
      </c>
      <c r="IF210" s="20"/>
      <c r="IG210" s="20"/>
      <c r="IH210" s="20"/>
      <c r="II210" s="20"/>
    </row>
    <row r="211" spans="1:243" s="19" customFormat="1" ht="35.25" customHeight="1">
      <c r="A211" s="22">
        <v>2.98</v>
      </c>
      <c r="B211" s="53" t="s">
        <v>357</v>
      </c>
      <c r="C211" s="27" t="s">
        <v>583</v>
      </c>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IA211" s="19">
        <v>2.98</v>
      </c>
      <c r="IB211" s="19" t="s">
        <v>357</v>
      </c>
      <c r="IC211" s="19" t="s">
        <v>583</v>
      </c>
      <c r="IE211" s="20"/>
      <c r="IF211" s="20"/>
      <c r="IG211" s="20"/>
      <c r="IH211" s="20"/>
      <c r="II211" s="20"/>
    </row>
    <row r="212" spans="1:243" s="19" customFormat="1" ht="35.25" customHeight="1">
      <c r="A212" s="22">
        <v>2.99</v>
      </c>
      <c r="B212" s="53" t="s">
        <v>358</v>
      </c>
      <c r="C212" s="27" t="s">
        <v>584</v>
      </c>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IA212" s="19">
        <v>2.99</v>
      </c>
      <c r="IB212" s="19" t="s">
        <v>358</v>
      </c>
      <c r="IC212" s="19" t="s">
        <v>584</v>
      </c>
      <c r="IE212" s="20"/>
      <c r="IF212" s="20"/>
      <c r="IG212" s="20"/>
      <c r="IH212" s="20"/>
      <c r="II212" s="20"/>
    </row>
    <row r="213" spans="1:243" s="19" customFormat="1" ht="35.25" customHeight="1">
      <c r="A213" s="24">
        <v>3</v>
      </c>
      <c r="B213" s="53" t="s">
        <v>359</v>
      </c>
      <c r="C213" s="27" t="s">
        <v>585</v>
      </c>
      <c r="D213" s="27">
        <v>28</v>
      </c>
      <c r="E213" s="54" t="s">
        <v>367</v>
      </c>
      <c r="F213" s="28">
        <v>106.93</v>
      </c>
      <c r="G213" s="31"/>
      <c r="H213" s="31"/>
      <c r="I213" s="32" t="s">
        <v>38</v>
      </c>
      <c r="J213" s="33">
        <f t="shared" si="4"/>
        <v>1</v>
      </c>
      <c r="K213" s="31" t="s">
        <v>39</v>
      </c>
      <c r="L213" s="31" t="s">
        <v>4</v>
      </c>
      <c r="M213" s="34"/>
      <c r="N213" s="31"/>
      <c r="O213" s="31"/>
      <c r="P213" s="35"/>
      <c r="Q213" s="31"/>
      <c r="R213" s="31"/>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26">
        <f t="shared" si="11"/>
        <v>2994.04</v>
      </c>
      <c r="BB213" s="36">
        <f t="shared" si="12"/>
        <v>2994.04</v>
      </c>
      <c r="BC213" s="21" t="str">
        <f t="shared" si="13"/>
        <v>INR  Two Thousand Nine Hundred &amp; Ninety Four  and Paise Four Only</v>
      </c>
      <c r="IA213" s="19">
        <v>3</v>
      </c>
      <c r="IB213" s="19" t="s">
        <v>359</v>
      </c>
      <c r="IC213" s="19" t="s">
        <v>585</v>
      </c>
      <c r="ID213" s="19">
        <v>28</v>
      </c>
      <c r="IE213" s="20" t="s">
        <v>367</v>
      </c>
      <c r="IF213" s="20"/>
      <c r="IG213" s="20"/>
      <c r="IH213" s="20"/>
      <c r="II213" s="20"/>
    </row>
    <row r="214" spans="1:243" s="19" customFormat="1" ht="35.25" customHeight="1">
      <c r="A214" s="22">
        <v>3.01</v>
      </c>
      <c r="B214" s="53" t="s">
        <v>360</v>
      </c>
      <c r="C214" s="27" t="s">
        <v>586</v>
      </c>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IA214" s="19">
        <v>3.01</v>
      </c>
      <c r="IB214" s="19" t="s">
        <v>360</v>
      </c>
      <c r="IC214" s="19" t="s">
        <v>586</v>
      </c>
      <c r="IE214" s="20"/>
      <c r="IF214" s="20"/>
      <c r="IG214" s="20"/>
      <c r="IH214" s="20"/>
      <c r="II214" s="20"/>
    </row>
    <row r="215" spans="1:243" s="19" customFormat="1" ht="35.25" customHeight="1">
      <c r="A215" s="22">
        <v>3.02</v>
      </c>
      <c r="B215" s="53" t="s">
        <v>361</v>
      </c>
      <c r="C215" s="27" t="s">
        <v>587</v>
      </c>
      <c r="D215" s="27">
        <v>0.95</v>
      </c>
      <c r="E215" s="54" t="s">
        <v>369</v>
      </c>
      <c r="F215" s="28">
        <v>5225.52</v>
      </c>
      <c r="G215" s="31"/>
      <c r="H215" s="31"/>
      <c r="I215" s="32" t="s">
        <v>38</v>
      </c>
      <c r="J215" s="33">
        <f t="shared" si="4"/>
        <v>1</v>
      </c>
      <c r="K215" s="31" t="s">
        <v>39</v>
      </c>
      <c r="L215" s="31" t="s">
        <v>4</v>
      </c>
      <c r="M215" s="34"/>
      <c r="N215" s="31"/>
      <c r="O215" s="31"/>
      <c r="P215" s="35"/>
      <c r="Q215" s="31"/>
      <c r="R215" s="31"/>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26">
        <f t="shared" si="11"/>
        <v>4964.24</v>
      </c>
      <c r="BB215" s="36">
        <f t="shared" si="12"/>
        <v>4964.24</v>
      </c>
      <c r="BC215" s="21" t="str">
        <f t="shared" si="13"/>
        <v>INR  Four Thousand Nine Hundred &amp; Sixty Four  and Paise Twenty Four Only</v>
      </c>
      <c r="IA215" s="19">
        <v>3.02</v>
      </c>
      <c r="IB215" s="23" t="s">
        <v>361</v>
      </c>
      <c r="IC215" s="19" t="s">
        <v>587</v>
      </c>
      <c r="ID215" s="19">
        <v>0.95</v>
      </c>
      <c r="IE215" s="20" t="s">
        <v>369</v>
      </c>
      <c r="IF215" s="20"/>
      <c r="IG215" s="20"/>
      <c r="IH215" s="20"/>
      <c r="II215" s="20"/>
    </row>
    <row r="216" spans="1:243" s="19" customFormat="1" ht="35.25" customHeight="1">
      <c r="A216" s="24">
        <v>3.03</v>
      </c>
      <c r="B216" s="55" t="s">
        <v>370</v>
      </c>
      <c r="C216" s="27" t="s">
        <v>588</v>
      </c>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IA216" s="19">
        <v>3.03</v>
      </c>
      <c r="IB216" s="19" t="s">
        <v>370</v>
      </c>
      <c r="IC216" s="19" t="s">
        <v>588</v>
      </c>
      <c r="IE216" s="20"/>
      <c r="IF216" s="20"/>
      <c r="IG216" s="20"/>
      <c r="IH216" s="20"/>
      <c r="II216" s="20"/>
    </row>
    <row r="217" spans="1:243" s="19" customFormat="1" ht="35.25" customHeight="1">
      <c r="A217" s="22">
        <v>3.04</v>
      </c>
      <c r="B217" s="55" t="s">
        <v>371</v>
      </c>
      <c r="C217" s="27" t="s">
        <v>589</v>
      </c>
      <c r="D217" s="56">
        <v>29</v>
      </c>
      <c r="E217" s="56" t="s">
        <v>466</v>
      </c>
      <c r="F217" s="28">
        <v>783.87</v>
      </c>
      <c r="G217" s="31"/>
      <c r="H217" s="31"/>
      <c r="I217" s="32" t="s">
        <v>38</v>
      </c>
      <c r="J217" s="33">
        <f t="shared" si="4"/>
        <v>1</v>
      </c>
      <c r="K217" s="31" t="s">
        <v>39</v>
      </c>
      <c r="L217" s="31" t="s">
        <v>4</v>
      </c>
      <c r="M217" s="34"/>
      <c r="N217" s="31"/>
      <c r="O217" s="31"/>
      <c r="P217" s="35"/>
      <c r="Q217" s="31"/>
      <c r="R217" s="31"/>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26">
        <f t="shared" si="11"/>
        <v>22732.23</v>
      </c>
      <c r="BB217" s="36">
        <f t="shared" si="12"/>
        <v>22732.23</v>
      </c>
      <c r="BC217" s="21" t="str">
        <f t="shared" si="13"/>
        <v>INR  Twenty Two Thousand Seven Hundred &amp; Thirty Two  and Paise Twenty Three Only</v>
      </c>
      <c r="IA217" s="19">
        <v>3.04</v>
      </c>
      <c r="IB217" s="19" t="s">
        <v>371</v>
      </c>
      <c r="IC217" s="19" t="s">
        <v>589</v>
      </c>
      <c r="ID217" s="19">
        <v>29</v>
      </c>
      <c r="IE217" s="20" t="s">
        <v>466</v>
      </c>
      <c r="IF217" s="20"/>
      <c r="IG217" s="20"/>
      <c r="IH217" s="20"/>
      <c r="II217" s="20"/>
    </row>
    <row r="218" spans="1:243" s="19" customFormat="1" ht="47.25">
      <c r="A218" s="22">
        <v>3.05</v>
      </c>
      <c r="B218" s="57" t="s">
        <v>372</v>
      </c>
      <c r="C218" s="27" t="s">
        <v>590</v>
      </c>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IA218" s="19">
        <v>3.05</v>
      </c>
      <c r="IB218" s="19" t="s">
        <v>372</v>
      </c>
      <c r="IC218" s="19" t="s">
        <v>590</v>
      </c>
      <c r="IE218" s="20"/>
      <c r="IF218" s="20"/>
      <c r="IG218" s="20"/>
      <c r="IH218" s="20"/>
      <c r="II218" s="20"/>
    </row>
    <row r="219" spans="1:243" s="19" customFormat="1" ht="35.25" customHeight="1">
      <c r="A219" s="24">
        <v>3.06</v>
      </c>
      <c r="B219" s="55" t="s">
        <v>373</v>
      </c>
      <c r="C219" s="27" t="s">
        <v>591</v>
      </c>
      <c r="D219" s="56">
        <v>80</v>
      </c>
      <c r="E219" s="56" t="s">
        <v>467</v>
      </c>
      <c r="F219" s="28">
        <v>39.46</v>
      </c>
      <c r="G219" s="31"/>
      <c r="H219" s="31"/>
      <c r="I219" s="32" t="s">
        <v>38</v>
      </c>
      <c r="J219" s="33">
        <f t="shared" si="4"/>
        <v>1</v>
      </c>
      <c r="K219" s="31" t="s">
        <v>39</v>
      </c>
      <c r="L219" s="31" t="s">
        <v>4</v>
      </c>
      <c r="M219" s="34"/>
      <c r="N219" s="31"/>
      <c r="O219" s="31"/>
      <c r="P219" s="35"/>
      <c r="Q219" s="31"/>
      <c r="R219" s="31"/>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26">
        <f t="shared" si="11"/>
        <v>3156.8</v>
      </c>
      <c r="BB219" s="36">
        <f t="shared" si="12"/>
        <v>3156.8</v>
      </c>
      <c r="BC219" s="21" t="str">
        <f t="shared" si="13"/>
        <v>INR  Three Thousand One Hundred &amp; Fifty Six  and Paise Eighty Only</v>
      </c>
      <c r="IA219" s="19">
        <v>3.06</v>
      </c>
      <c r="IB219" s="19" t="s">
        <v>373</v>
      </c>
      <c r="IC219" s="19" t="s">
        <v>591</v>
      </c>
      <c r="ID219" s="19">
        <v>80</v>
      </c>
      <c r="IE219" s="20" t="s">
        <v>467</v>
      </c>
      <c r="IF219" s="20"/>
      <c r="IG219" s="20"/>
      <c r="IH219" s="20"/>
      <c r="II219" s="20"/>
    </row>
    <row r="220" spans="1:243" s="19" customFormat="1" ht="35.25" customHeight="1">
      <c r="A220" s="22">
        <v>3.07</v>
      </c>
      <c r="B220" s="55" t="s">
        <v>374</v>
      </c>
      <c r="C220" s="27" t="s">
        <v>592</v>
      </c>
      <c r="D220" s="56">
        <v>310</v>
      </c>
      <c r="E220" s="56" t="s">
        <v>467</v>
      </c>
      <c r="F220" s="28">
        <v>83.3</v>
      </c>
      <c r="G220" s="31"/>
      <c r="H220" s="31"/>
      <c r="I220" s="32" t="s">
        <v>38</v>
      </c>
      <c r="J220" s="33">
        <f t="shared" si="4"/>
        <v>1</v>
      </c>
      <c r="K220" s="31" t="s">
        <v>39</v>
      </c>
      <c r="L220" s="31" t="s">
        <v>4</v>
      </c>
      <c r="M220" s="34"/>
      <c r="N220" s="31"/>
      <c r="O220" s="31"/>
      <c r="P220" s="35"/>
      <c r="Q220" s="31"/>
      <c r="R220" s="31"/>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26">
        <f t="shared" si="11"/>
        <v>25823</v>
      </c>
      <c r="BB220" s="36">
        <f t="shared" si="12"/>
        <v>25823</v>
      </c>
      <c r="BC220" s="21" t="str">
        <f t="shared" si="13"/>
        <v>INR  Twenty Five Thousand Eight Hundred &amp; Twenty Three  Only</v>
      </c>
      <c r="IA220" s="19">
        <v>3.07</v>
      </c>
      <c r="IB220" s="19" t="s">
        <v>374</v>
      </c>
      <c r="IC220" s="19" t="s">
        <v>592</v>
      </c>
      <c r="ID220" s="19">
        <v>310</v>
      </c>
      <c r="IE220" s="20" t="s">
        <v>467</v>
      </c>
      <c r="IF220" s="20"/>
      <c r="IG220" s="20"/>
      <c r="IH220" s="20"/>
      <c r="II220" s="20"/>
    </row>
    <row r="221" spans="1:243" s="19" customFormat="1" ht="35.25" customHeight="1">
      <c r="A221" s="22">
        <v>3.08</v>
      </c>
      <c r="B221" s="55" t="s">
        <v>375</v>
      </c>
      <c r="C221" s="27" t="s">
        <v>593</v>
      </c>
      <c r="D221" s="56">
        <v>50</v>
      </c>
      <c r="E221" s="56" t="s">
        <v>467</v>
      </c>
      <c r="F221" s="28">
        <v>120.12</v>
      </c>
      <c r="G221" s="31"/>
      <c r="H221" s="31"/>
      <c r="I221" s="32" t="s">
        <v>38</v>
      </c>
      <c r="J221" s="33">
        <f t="shared" si="4"/>
        <v>1</v>
      </c>
      <c r="K221" s="31" t="s">
        <v>39</v>
      </c>
      <c r="L221" s="31" t="s">
        <v>4</v>
      </c>
      <c r="M221" s="34"/>
      <c r="N221" s="31"/>
      <c r="O221" s="31"/>
      <c r="P221" s="35"/>
      <c r="Q221" s="31"/>
      <c r="R221" s="31"/>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26">
        <f t="shared" si="11"/>
        <v>6006</v>
      </c>
      <c r="BB221" s="36">
        <f t="shared" si="12"/>
        <v>6006</v>
      </c>
      <c r="BC221" s="21" t="str">
        <f t="shared" si="13"/>
        <v>INR  Six Thousand  &amp;Six  Only</v>
      </c>
      <c r="IA221" s="19">
        <v>3.08</v>
      </c>
      <c r="IB221" s="19" t="s">
        <v>375</v>
      </c>
      <c r="IC221" s="19" t="s">
        <v>593</v>
      </c>
      <c r="ID221" s="19">
        <v>50</v>
      </c>
      <c r="IE221" s="20" t="s">
        <v>467</v>
      </c>
      <c r="IF221" s="20"/>
      <c r="IG221" s="20"/>
      <c r="IH221" s="20"/>
      <c r="II221" s="20"/>
    </row>
    <row r="222" spans="1:243" s="19" customFormat="1" ht="35.25" customHeight="1">
      <c r="A222" s="24">
        <v>3.09</v>
      </c>
      <c r="B222" s="55" t="s">
        <v>376</v>
      </c>
      <c r="C222" s="27" t="s">
        <v>594</v>
      </c>
      <c r="D222" s="56">
        <v>980</v>
      </c>
      <c r="E222" s="56" t="s">
        <v>467</v>
      </c>
      <c r="F222" s="28">
        <v>180.64</v>
      </c>
      <c r="G222" s="31"/>
      <c r="H222" s="31"/>
      <c r="I222" s="32" t="s">
        <v>38</v>
      </c>
      <c r="J222" s="33">
        <f t="shared" si="4"/>
        <v>1</v>
      </c>
      <c r="K222" s="31" t="s">
        <v>39</v>
      </c>
      <c r="L222" s="31" t="s">
        <v>4</v>
      </c>
      <c r="M222" s="34"/>
      <c r="N222" s="31"/>
      <c r="O222" s="31"/>
      <c r="P222" s="35"/>
      <c r="Q222" s="31"/>
      <c r="R222" s="31"/>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26">
        <f t="shared" si="11"/>
        <v>177027.2</v>
      </c>
      <c r="BB222" s="36">
        <f t="shared" si="12"/>
        <v>177027.2</v>
      </c>
      <c r="BC222" s="21" t="str">
        <f t="shared" si="13"/>
        <v>INR  One Lakh Seventy Seven Thousand  &amp;Twenty Seven  and Paise Twenty Only</v>
      </c>
      <c r="IA222" s="19">
        <v>3.09</v>
      </c>
      <c r="IB222" s="19" t="s">
        <v>376</v>
      </c>
      <c r="IC222" s="19" t="s">
        <v>594</v>
      </c>
      <c r="ID222" s="19">
        <v>980</v>
      </c>
      <c r="IE222" s="20" t="s">
        <v>467</v>
      </c>
      <c r="IF222" s="20"/>
      <c r="IG222" s="20"/>
      <c r="IH222" s="20"/>
      <c r="II222" s="20"/>
    </row>
    <row r="223" spans="1:243" s="19" customFormat="1" ht="35.25" customHeight="1">
      <c r="A223" s="22">
        <v>3.1</v>
      </c>
      <c r="B223" s="55" t="s">
        <v>135</v>
      </c>
      <c r="C223" s="27" t="s">
        <v>595</v>
      </c>
      <c r="D223" s="58">
        <v>320</v>
      </c>
      <c r="E223" s="59" t="s">
        <v>158</v>
      </c>
      <c r="F223" s="28">
        <v>524.33</v>
      </c>
      <c r="G223" s="31"/>
      <c r="H223" s="31"/>
      <c r="I223" s="32" t="s">
        <v>38</v>
      </c>
      <c r="J223" s="33">
        <f t="shared" si="4"/>
        <v>1</v>
      </c>
      <c r="K223" s="31" t="s">
        <v>39</v>
      </c>
      <c r="L223" s="31" t="s">
        <v>4</v>
      </c>
      <c r="M223" s="34"/>
      <c r="N223" s="31"/>
      <c r="O223" s="31"/>
      <c r="P223" s="35"/>
      <c r="Q223" s="31"/>
      <c r="R223" s="31"/>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26">
        <f t="shared" si="11"/>
        <v>167785.6</v>
      </c>
      <c r="BB223" s="36">
        <f t="shared" si="12"/>
        <v>167785.6</v>
      </c>
      <c r="BC223" s="21" t="str">
        <f t="shared" si="13"/>
        <v>INR  One Lakh Sixty Seven Thousand Seven Hundred &amp; Eighty Five  and Paise Sixty Only</v>
      </c>
      <c r="IA223" s="19">
        <v>3.1</v>
      </c>
      <c r="IB223" s="19" t="s">
        <v>135</v>
      </c>
      <c r="IC223" s="19" t="s">
        <v>595</v>
      </c>
      <c r="ID223" s="19">
        <v>320</v>
      </c>
      <c r="IE223" s="20" t="s">
        <v>158</v>
      </c>
      <c r="IF223" s="20"/>
      <c r="IG223" s="20"/>
      <c r="IH223" s="20"/>
      <c r="II223" s="20"/>
    </row>
    <row r="224" spans="1:243" s="19" customFormat="1" ht="35.25" customHeight="1">
      <c r="A224" s="22">
        <v>3.11</v>
      </c>
      <c r="B224" s="60" t="s">
        <v>162</v>
      </c>
      <c r="C224" s="27" t="s">
        <v>596</v>
      </c>
      <c r="D224" s="61">
        <v>165</v>
      </c>
      <c r="E224" s="62" t="s">
        <v>159</v>
      </c>
      <c r="F224" s="28">
        <v>1523.89</v>
      </c>
      <c r="G224" s="31"/>
      <c r="H224" s="31"/>
      <c r="I224" s="32" t="s">
        <v>38</v>
      </c>
      <c r="J224" s="33">
        <f t="shared" si="4"/>
        <v>1</v>
      </c>
      <c r="K224" s="31" t="s">
        <v>39</v>
      </c>
      <c r="L224" s="31" t="s">
        <v>4</v>
      </c>
      <c r="M224" s="34"/>
      <c r="N224" s="31"/>
      <c r="O224" s="31"/>
      <c r="P224" s="35"/>
      <c r="Q224" s="31"/>
      <c r="R224" s="31"/>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26">
        <f t="shared" si="11"/>
        <v>251441.85</v>
      </c>
      <c r="BB224" s="36">
        <f t="shared" si="12"/>
        <v>251441.85</v>
      </c>
      <c r="BC224" s="21" t="str">
        <f t="shared" si="13"/>
        <v>INR  Two Lakh Fifty One Thousand Four Hundred &amp; Forty One  and Paise Eighty Five Only</v>
      </c>
      <c r="BF224" s="19" t="s">
        <v>720</v>
      </c>
      <c r="IA224" s="19">
        <v>3.11</v>
      </c>
      <c r="IB224" s="19" t="s">
        <v>162</v>
      </c>
      <c r="IC224" s="19" t="s">
        <v>596</v>
      </c>
      <c r="ID224" s="19">
        <v>165</v>
      </c>
      <c r="IE224" s="20" t="s">
        <v>159</v>
      </c>
      <c r="IF224" s="20"/>
      <c r="IG224" s="20"/>
      <c r="IH224" s="20"/>
      <c r="II224" s="20"/>
    </row>
    <row r="225" spans="1:243" s="19" customFormat="1" ht="35.25" customHeight="1">
      <c r="A225" s="24">
        <v>3.12</v>
      </c>
      <c r="B225" s="55" t="s">
        <v>377</v>
      </c>
      <c r="C225" s="27" t="s">
        <v>597</v>
      </c>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IA225" s="19">
        <v>3.12</v>
      </c>
      <c r="IB225" s="19" t="s">
        <v>377</v>
      </c>
      <c r="IC225" s="19" t="s">
        <v>597</v>
      </c>
      <c r="IE225" s="20"/>
      <c r="IF225" s="20"/>
      <c r="IG225" s="20"/>
      <c r="IH225" s="20"/>
      <c r="II225" s="20"/>
    </row>
    <row r="226" spans="1:243" s="19" customFormat="1" ht="35.25" customHeight="1">
      <c r="A226" s="22">
        <v>3.13</v>
      </c>
      <c r="B226" s="55" t="s">
        <v>378</v>
      </c>
      <c r="C226" s="27" t="s">
        <v>598</v>
      </c>
      <c r="D226" s="58">
        <v>50</v>
      </c>
      <c r="E226" s="59" t="s">
        <v>158</v>
      </c>
      <c r="F226" s="28">
        <v>33.32</v>
      </c>
      <c r="G226" s="31"/>
      <c r="H226" s="31"/>
      <c r="I226" s="32" t="s">
        <v>38</v>
      </c>
      <c r="J226" s="33">
        <f t="shared" si="4"/>
        <v>1</v>
      </c>
      <c r="K226" s="31" t="s">
        <v>39</v>
      </c>
      <c r="L226" s="31" t="s">
        <v>4</v>
      </c>
      <c r="M226" s="34"/>
      <c r="N226" s="31"/>
      <c r="O226" s="31"/>
      <c r="P226" s="35"/>
      <c r="Q226" s="31"/>
      <c r="R226" s="31"/>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26">
        <f t="shared" si="11"/>
        <v>1666</v>
      </c>
      <c r="BB226" s="36">
        <f t="shared" si="12"/>
        <v>1666</v>
      </c>
      <c r="BC226" s="21" t="str">
        <f t="shared" si="13"/>
        <v>INR  One Thousand Six Hundred &amp; Sixty Six  Only</v>
      </c>
      <c r="IA226" s="19">
        <v>3.13</v>
      </c>
      <c r="IB226" s="19" t="s">
        <v>378</v>
      </c>
      <c r="IC226" s="19" t="s">
        <v>598</v>
      </c>
      <c r="ID226" s="19">
        <v>50</v>
      </c>
      <c r="IE226" s="20" t="s">
        <v>158</v>
      </c>
      <c r="IF226" s="20"/>
      <c r="IG226" s="20"/>
      <c r="IH226" s="20"/>
      <c r="II226" s="20"/>
    </row>
    <row r="227" spans="1:243" s="19" customFormat="1" ht="35.25" customHeight="1">
      <c r="A227" s="22">
        <v>3.14</v>
      </c>
      <c r="B227" s="53" t="s">
        <v>379</v>
      </c>
      <c r="C227" s="27" t="s">
        <v>599</v>
      </c>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IA227" s="19">
        <v>3.14</v>
      </c>
      <c r="IB227" s="19" t="s">
        <v>379</v>
      </c>
      <c r="IC227" s="19" t="s">
        <v>599</v>
      </c>
      <c r="IE227" s="20"/>
      <c r="IF227" s="20"/>
      <c r="IG227" s="20"/>
      <c r="IH227" s="20"/>
      <c r="II227" s="20"/>
    </row>
    <row r="228" spans="1:243" s="19" customFormat="1" ht="35.25" customHeight="1">
      <c r="A228" s="24">
        <v>3.15</v>
      </c>
      <c r="B228" s="53" t="s">
        <v>380</v>
      </c>
      <c r="C228" s="27" t="s">
        <v>600</v>
      </c>
      <c r="D228" s="56">
        <v>1</v>
      </c>
      <c r="E228" s="56" t="s">
        <v>129</v>
      </c>
      <c r="F228" s="28">
        <v>572.56</v>
      </c>
      <c r="G228" s="31"/>
      <c r="H228" s="31"/>
      <c r="I228" s="32" t="s">
        <v>38</v>
      </c>
      <c r="J228" s="33">
        <f t="shared" si="4"/>
        <v>1</v>
      </c>
      <c r="K228" s="31" t="s">
        <v>39</v>
      </c>
      <c r="L228" s="31" t="s">
        <v>4</v>
      </c>
      <c r="M228" s="34"/>
      <c r="N228" s="31"/>
      <c r="O228" s="31"/>
      <c r="P228" s="35"/>
      <c r="Q228" s="31"/>
      <c r="R228" s="31"/>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26">
        <f t="shared" si="11"/>
        <v>572.56</v>
      </c>
      <c r="BB228" s="36">
        <f t="shared" si="12"/>
        <v>572.56</v>
      </c>
      <c r="BC228" s="21" t="str">
        <f t="shared" si="13"/>
        <v>INR  Five Hundred &amp; Seventy Two  and Paise Fifty Six Only</v>
      </c>
      <c r="IA228" s="19">
        <v>3.15</v>
      </c>
      <c r="IB228" s="19" t="s">
        <v>380</v>
      </c>
      <c r="IC228" s="19" t="s">
        <v>600</v>
      </c>
      <c r="ID228" s="19">
        <v>1</v>
      </c>
      <c r="IE228" s="20" t="s">
        <v>129</v>
      </c>
      <c r="IF228" s="20"/>
      <c r="IG228" s="20"/>
      <c r="IH228" s="20"/>
      <c r="II228" s="20"/>
    </row>
    <row r="229" spans="1:243" s="19" customFormat="1" ht="47.25">
      <c r="A229" s="22">
        <v>3.16</v>
      </c>
      <c r="B229" s="63" t="s">
        <v>381</v>
      </c>
      <c r="C229" s="27" t="s">
        <v>601</v>
      </c>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IA229" s="19">
        <v>3.16</v>
      </c>
      <c r="IB229" s="19" t="s">
        <v>381</v>
      </c>
      <c r="IC229" s="19" t="s">
        <v>601</v>
      </c>
      <c r="IE229" s="20"/>
      <c r="IF229" s="20"/>
      <c r="IG229" s="20"/>
      <c r="IH229" s="20"/>
      <c r="II229" s="20"/>
    </row>
    <row r="230" spans="1:243" s="19" customFormat="1" ht="35.25" customHeight="1">
      <c r="A230" s="22">
        <v>3.17</v>
      </c>
      <c r="B230" s="63" t="s">
        <v>382</v>
      </c>
      <c r="C230" s="27" t="s">
        <v>602</v>
      </c>
      <c r="D230" s="58">
        <v>18</v>
      </c>
      <c r="E230" s="56" t="s">
        <v>129</v>
      </c>
      <c r="F230" s="28">
        <v>90.31</v>
      </c>
      <c r="G230" s="31"/>
      <c r="H230" s="31"/>
      <c r="I230" s="32" t="s">
        <v>38</v>
      </c>
      <c r="J230" s="33">
        <f t="shared" si="4"/>
        <v>1</v>
      </c>
      <c r="K230" s="31" t="s">
        <v>39</v>
      </c>
      <c r="L230" s="31" t="s">
        <v>4</v>
      </c>
      <c r="M230" s="34"/>
      <c r="N230" s="31"/>
      <c r="O230" s="31"/>
      <c r="P230" s="35"/>
      <c r="Q230" s="31"/>
      <c r="R230" s="31"/>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26">
        <f t="shared" si="11"/>
        <v>1625.58</v>
      </c>
      <c r="BB230" s="36">
        <f t="shared" si="12"/>
        <v>1625.58</v>
      </c>
      <c r="BC230" s="21" t="str">
        <f t="shared" si="13"/>
        <v>INR  One Thousand Six Hundred &amp; Twenty Five  and Paise Fifty Eight Only</v>
      </c>
      <c r="IA230" s="19">
        <v>3.17</v>
      </c>
      <c r="IB230" s="19" t="s">
        <v>382</v>
      </c>
      <c r="IC230" s="19" t="s">
        <v>602</v>
      </c>
      <c r="ID230" s="19">
        <v>18</v>
      </c>
      <c r="IE230" s="20" t="s">
        <v>129</v>
      </c>
      <c r="IF230" s="20"/>
      <c r="IG230" s="20"/>
      <c r="IH230" s="20"/>
      <c r="II230" s="20"/>
    </row>
    <row r="231" spans="1:243" s="19" customFormat="1" ht="35.25" customHeight="1">
      <c r="A231" s="24">
        <v>3.18</v>
      </c>
      <c r="B231" s="63" t="s">
        <v>383</v>
      </c>
      <c r="C231" s="27" t="s">
        <v>603</v>
      </c>
      <c r="D231" s="58">
        <v>1</v>
      </c>
      <c r="E231" s="56" t="s">
        <v>129</v>
      </c>
      <c r="F231" s="28">
        <v>136.78</v>
      </c>
      <c r="G231" s="31"/>
      <c r="H231" s="31"/>
      <c r="I231" s="32" t="s">
        <v>38</v>
      </c>
      <c r="J231" s="33">
        <f t="shared" si="4"/>
        <v>1</v>
      </c>
      <c r="K231" s="31" t="s">
        <v>39</v>
      </c>
      <c r="L231" s="31" t="s">
        <v>4</v>
      </c>
      <c r="M231" s="34"/>
      <c r="N231" s="31"/>
      <c r="O231" s="31"/>
      <c r="P231" s="35"/>
      <c r="Q231" s="31"/>
      <c r="R231" s="31"/>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26">
        <f t="shared" si="11"/>
        <v>136.78</v>
      </c>
      <c r="BB231" s="36">
        <f t="shared" si="12"/>
        <v>136.78</v>
      </c>
      <c r="BC231" s="21" t="str">
        <f t="shared" si="13"/>
        <v>INR  One Hundred &amp; Thirty Six  and Paise Seventy Eight Only</v>
      </c>
      <c r="IA231" s="19">
        <v>3.18</v>
      </c>
      <c r="IB231" s="19" t="s">
        <v>383</v>
      </c>
      <c r="IC231" s="19" t="s">
        <v>603</v>
      </c>
      <c r="ID231" s="19">
        <v>1</v>
      </c>
      <c r="IE231" s="20" t="s">
        <v>129</v>
      </c>
      <c r="IF231" s="20"/>
      <c r="IG231" s="20"/>
      <c r="IH231" s="20"/>
      <c r="II231" s="20"/>
    </row>
    <row r="232" spans="1:243" s="19" customFormat="1" ht="35.25" customHeight="1">
      <c r="A232" s="22">
        <v>3.19</v>
      </c>
      <c r="B232" s="63" t="s">
        <v>384</v>
      </c>
      <c r="C232" s="27" t="s">
        <v>604</v>
      </c>
      <c r="D232" s="58">
        <v>1</v>
      </c>
      <c r="E232" s="56" t="s">
        <v>129</v>
      </c>
      <c r="F232" s="28">
        <v>106.97</v>
      </c>
      <c r="G232" s="31"/>
      <c r="H232" s="31"/>
      <c r="I232" s="32" t="s">
        <v>38</v>
      </c>
      <c r="J232" s="33">
        <f t="shared" si="4"/>
        <v>1</v>
      </c>
      <c r="K232" s="31" t="s">
        <v>39</v>
      </c>
      <c r="L232" s="31" t="s">
        <v>4</v>
      </c>
      <c r="M232" s="34"/>
      <c r="N232" s="31"/>
      <c r="O232" s="31"/>
      <c r="P232" s="35"/>
      <c r="Q232" s="31"/>
      <c r="R232" s="31"/>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26">
        <f t="shared" si="11"/>
        <v>106.97</v>
      </c>
      <c r="BB232" s="36">
        <f t="shared" si="12"/>
        <v>106.97</v>
      </c>
      <c r="BC232" s="21" t="str">
        <f t="shared" si="13"/>
        <v>INR  One Hundred &amp; Six  and Paise Ninety Seven Only</v>
      </c>
      <c r="IA232" s="19">
        <v>3.19</v>
      </c>
      <c r="IB232" s="19" t="s">
        <v>384</v>
      </c>
      <c r="IC232" s="19" t="s">
        <v>604</v>
      </c>
      <c r="ID232" s="19">
        <v>1</v>
      </c>
      <c r="IE232" s="20" t="s">
        <v>129</v>
      </c>
      <c r="IF232" s="20"/>
      <c r="IG232" s="20"/>
      <c r="IH232" s="20"/>
      <c r="II232" s="20"/>
    </row>
    <row r="233" spans="1:243" s="19" customFormat="1" ht="35.25" customHeight="1">
      <c r="A233" s="22">
        <v>3.2</v>
      </c>
      <c r="B233" s="63" t="s">
        <v>385</v>
      </c>
      <c r="C233" s="27" t="s">
        <v>605</v>
      </c>
      <c r="D233" s="58">
        <v>1</v>
      </c>
      <c r="E233" s="56" t="s">
        <v>129</v>
      </c>
      <c r="F233" s="28">
        <v>172.73</v>
      </c>
      <c r="G233" s="31"/>
      <c r="H233" s="31"/>
      <c r="I233" s="32" t="s">
        <v>38</v>
      </c>
      <c r="J233" s="33">
        <f t="shared" si="4"/>
        <v>1</v>
      </c>
      <c r="K233" s="31" t="s">
        <v>39</v>
      </c>
      <c r="L233" s="31" t="s">
        <v>4</v>
      </c>
      <c r="M233" s="34"/>
      <c r="N233" s="31"/>
      <c r="O233" s="31"/>
      <c r="P233" s="35"/>
      <c r="Q233" s="31"/>
      <c r="R233" s="31"/>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26">
        <f t="shared" si="11"/>
        <v>172.73</v>
      </c>
      <c r="BB233" s="36">
        <f t="shared" si="12"/>
        <v>172.73</v>
      </c>
      <c r="BC233" s="21" t="str">
        <f t="shared" si="13"/>
        <v>INR  One Hundred &amp; Seventy Two  and Paise Seventy Three Only</v>
      </c>
      <c r="IA233" s="19">
        <v>3.2</v>
      </c>
      <c r="IB233" s="19" t="s">
        <v>385</v>
      </c>
      <c r="IC233" s="19" t="s">
        <v>605</v>
      </c>
      <c r="ID233" s="19">
        <v>1</v>
      </c>
      <c r="IE233" s="20" t="s">
        <v>129</v>
      </c>
      <c r="IF233" s="20"/>
      <c r="IG233" s="20"/>
      <c r="IH233" s="20"/>
      <c r="II233" s="20"/>
    </row>
    <row r="234" spans="1:243" s="19" customFormat="1" ht="35.25" customHeight="1">
      <c r="A234" s="24">
        <v>3.21</v>
      </c>
      <c r="B234" s="55" t="s">
        <v>386</v>
      </c>
      <c r="C234" s="27" t="s">
        <v>606</v>
      </c>
      <c r="D234" s="58">
        <v>1</v>
      </c>
      <c r="E234" s="59" t="s">
        <v>160</v>
      </c>
      <c r="F234" s="28">
        <v>129.77</v>
      </c>
      <c r="G234" s="31"/>
      <c r="H234" s="31"/>
      <c r="I234" s="32" t="s">
        <v>38</v>
      </c>
      <c r="J234" s="33">
        <f t="shared" si="4"/>
        <v>1</v>
      </c>
      <c r="K234" s="31" t="s">
        <v>39</v>
      </c>
      <c r="L234" s="31" t="s">
        <v>4</v>
      </c>
      <c r="M234" s="34"/>
      <c r="N234" s="31"/>
      <c r="O234" s="31"/>
      <c r="P234" s="35"/>
      <c r="Q234" s="31"/>
      <c r="R234" s="31"/>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26">
        <f t="shared" si="11"/>
        <v>129.77</v>
      </c>
      <c r="BB234" s="36">
        <f t="shared" si="12"/>
        <v>129.77</v>
      </c>
      <c r="BC234" s="21" t="str">
        <f t="shared" si="13"/>
        <v>INR  One Hundred &amp; Twenty Nine  and Paise Seventy Seven Only</v>
      </c>
      <c r="IA234" s="19">
        <v>3.21</v>
      </c>
      <c r="IB234" s="19" t="s">
        <v>386</v>
      </c>
      <c r="IC234" s="19" t="s">
        <v>606</v>
      </c>
      <c r="ID234" s="19">
        <v>1</v>
      </c>
      <c r="IE234" s="20" t="s">
        <v>160</v>
      </c>
      <c r="IF234" s="20"/>
      <c r="IG234" s="20"/>
      <c r="IH234" s="20"/>
      <c r="II234" s="20"/>
    </row>
    <row r="235" spans="1:243" s="19" customFormat="1" ht="35.25" customHeight="1">
      <c r="A235" s="22">
        <v>3.22</v>
      </c>
      <c r="B235" s="63" t="s">
        <v>387</v>
      </c>
      <c r="C235" s="27" t="s">
        <v>607</v>
      </c>
      <c r="D235" s="58">
        <v>10</v>
      </c>
      <c r="E235" s="56" t="s">
        <v>129</v>
      </c>
      <c r="F235" s="28">
        <v>35.07</v>
      </c>
      <c r="G235" s="31"/>
      <c r="H235" s="31"/>
      <c r="I235" s="32" t="s">
        <v>38</v>
      </c>
      <c r="J235" s="33">
        <f t="shared" si="4"/>
        <v>1</v>
      </c>
      <c r="K235" s="31" t="s">
        <v>39</v>
      </c>
      <c r="L235" s="31" t="s">
        <v>4</v>
      </c>
      <c r="M235" s="34"/>
      <c r="N235" s="31"/>
      <c r="O235" s="31"/>
      <c r="P235" s="35"/>
      <c r="Q235" s="31"/>
      <c r="R235" s="31"/>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26">
        <f t="shared" si="11"/>
        <v>350.7</v>
      </c>
      <c r="BB235" s="36">
        <f t="shared" si="12"/>
        <v>350.7</v>
      </c>
      <c r="BC235" s="21" t="str">
        <f t="shared" si="13"/>
        <v>INR  Three Hundred &amp; Fifty  and Paise Seventy Only</v>
      </c>
      <c r="IA235" s="19">
        <v>3.22</v>
      </c>
      <c r="IB235" s="19" t="s">
        <v>387</v>
      </c>
      <c r="IC235" s="19" t="s">
        <v>607</v>
      </c>
      <c r="ID235" s="19">
        <v>10</v>
      </c>
      <c r="IE235" s="20" t="s">
        <v>129</v>
      </c>
      <c r="IF235" s="20"/>
      <c r="IG235" s="20"/>
      <c r="IH235" s="20"/>
      <c r="II235" s="20"/>
    </row>
    <row r="236" spans="1:243" s="19" customFormat="1" ht="35.25" customHeight="1">
      <c r="A236" s="22">
        <v>3.23</v>
      </c>
      <c r="B236" s="53" t="s">
        <v>388</v>
      </c>
      <c r="C236" s="27" t="s">
        <v>608</v>
      </c>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IA236" s="19">
        <v>3.23</v>
      </c>
      <c r="IB236" s="19" t="s">
        <v>388</v>
      </c>
      <c r="IC236" s="19" t="s">
        <v>608</v>
      </c>
      <c r="IE236" s="20"/>
      <c r="IF236" s="20"/>
      <c r="IG236" s="20"/>
      <c r="IH236" s="20"/>
      <c r="II236" s="20"/>
    </row>
    <row r="237" spans="1:243" s="19" customFormat="1" ht="35.25" customHeight="1">
      <c r="A237" s="24">
        <v>3.24</v>
      </c>
      <c r="B237" s="53" t="s">
        <v>389</v>
      </c>
      <c r="C237" s="27" t="s">
        <v>609</v>
      </c>
      <c r="D237" s="56">
        <v>3</v>
      </c>
      <c r="E237" s="56" t="s">
        <v>129</v>
      </c>
      <c r="F237" s="28">
        <v>116.62</v>
      </c>
      <c r="G237" s="31"/>
      <c r="H237" s="31"/>
      <c r="I237" s="32" t="s">
        <v>38</v>
      </c>
      <c r="J237" s="33">
        <f t="shared" si="4"/>
        <v>1</v>
      </c>
      <c r="K237" s="31" t="s">
        <v>39</v>
      </c>
      <c r="L237" s="31" t="s">
        <v>4</v>
      </c>
      <c r="M237" s="34"/>
      <c r="N237" s="31"/>
      <c r="O237" s="31"/>
      <c r="P237" s="35"/>
      <c r="Q237" s="31"/>
      <c r="R237" s="31"/>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26">
        <f t="shared" si="11"/>
        <v>349.86</v>
      </c>
      <c r="BB237" s="36">
        <f t="shared" si="12"/>
        <v>349.86</v>
      </c>
      <c r="BC237" s="21" t="str">
        <f t="shared" si="13"/>
        <v>INR  Three Hundred &amp; Forty Nine  and Paise Eighty Six Only</v>
      </c>
      <c r="IA237" s="19">
        <v>3.24</v>
      </c>
      <c r="IB237" s="19" t="s">
        <v>389</v>
      </c>
      <c r="IC237" s="19" t="s">
        <v>609</v>
      </c>
      <c r="ID237" s="19">
        <v>3</v>
      </c>
      <c r="IE237" s="20" t="s">
        <v>129</v>
      </c>
      <c r="IF237" s="20"/>
      <c r="IG237" s="20"/>
      <c r="IH237" s="20"/>
      <c r="II237" s="20"/>
    </row>
    <row r="238" spans="1:243" s="19" customFormat="1" ht="35.25" customHeight="1">
      <c r="A238" s="22">
        <v>3.25</v>
      </c>
      <c r="B238" s="53" t="s">
        <v>390</v>
      </c>
      <c r="C238" s="27" t="s">
        <v>610</v>
      </c>
      <c r="D238" s="56">
        <v>1</v>
      </c>
      <c r="E238" s="56" t="s">
        <v>129</v>
      </c>
      <c r="F238" s="28">
        <v>132.4</v>
      </c>
      <c r="G238" s="31"/>
      <c r="H238" s="31"/>
      <c r="I238" s="32" t="s">
        <v>38</v>
      </c>
      <c r="J238" s="33">
        <f t="shared" si="4"/>
        <v>1</v>
      </c>
      <c r="K238" s="31" t="s">
        <v>39</v>
      </c>
      <c r="L238" s="31" t="s">
        <v>4</v>
      </c>
      <c r="M238" s="34"/>
      <c r="N238" s="31"/>
      <c r="O238" s="31"/>
      <c r="P238" s="35"/>
      <c r="Q238" s="31"/>
      <c r="R238" s="31"/>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26">
        <f t="shared" si="11"/>
        <v>132.4</v>
      </c>
      <c r="BB238" s="36">
        <f t="shared" si="12"/>
        <v>132.4</v>
      </c>
      <c r="BC238" s="21" t="str">
        <f t="shared" si="13"/>
        <v>INR  One Hundred &amp; Thirty Two  and Paise Forty Only</v>
      </c>
      <c r="IA238" s="19">
        <v>3.25</v>
      </c>
      <c r="IB238" s="19" t="s">
        <v>390</v>
      </c>
      <c r="IC238" s="19" t="s">
        <v>610</v>
      </c>
      <c r="ID238" s="19">
        <v>1</v>
      </c>
      <c r="IE238" s="20" t="s">
        <v>129</v>
      </c>
      <c r="IF238" s="20"/>
      <c r="IG238" s="20"/>
      <c r="IH238" s="20"/>
      <c r="II238" s="20"/>
    </row>
    <row r="239" spans="1:243" s="19" customFormat="1" ht="35.25" customHeight="1">
      <c r="A239" s="22">
        <v>3.26</v>
      </c>
      <c r="B239" s="53" t="s">
        <v>391</v>
      </c>
      <c r="C239" s="27" t="s">
        <v>611</v>
      </c>
      <c r="D239" s="56">
        <v>1</v>
      </c>
      <c r="E239" s="56" t="s">
        <v>129</v>
      </c>
      <c r="F239" s="28">
        <v>138.54</v>
      </c>
      <c r="G239" s="31"/>
      <c r="H239" s="31"/>
      <c r="I239" s="32" t="s">
        <v>38</v>
      </c>
      <c r="J239" s="33">
        <f t="shared" si="4"/>
        <v>1</v>
      </c>
      <c r="K239" s="31" t="s">
        <v>39</v>
      </c>
      <c r="L239" s="31" t="s">
        <v>4</v>
      </c>
      <c r="M239" s="34"/>
      <c r="N239" s="31"/>
      <c r="O239" s="31"/>
      <c r="P239" s="35"/>
      <c r="Q239" s="31"/>
      <c r="R239" s="31"/>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26">
        <f t="shared" si="11"/>
        <v>138.54</v>
      </c>
      <c r="BB239" s="36">
        <f t="shared" si="12"/>
        <v>138.54</v>
      </c>
      <c r="BC239" s="21" t="str">
        <f t="shared" si="13"/>
        <v>INR  One Hundred &amp; Thirty Eight  and Paise Fifty Four Only</v>
      </c>
      <c r="IA239" s="19">
        <v>3.26</v>
      </c>
      <c r="IB239" s="19" t="s">
        <v>391</v>
      </c>
      <c r="IC239" s="19" t="s">
        <v>611</v>
      </c>
      <c r="ID239" s="19">
        <v>1</v>
      </c>
      <c r="IE239" s="20" t="s">
        <v>129</v>
      </c>
      <c r="IF239" s="20"/>
      <c r="IG239" s="20"/>
      <c r="IH239" s="20"/>
      <c r="II239" s="20"/>
    </row>
    <row r="240" spans="1:243" s="19" customFormat="1" ht="35.25" customHeight="1">
      <c r="A240" s="24">
        <v>3.27</v>
      </c>
      <c r="B240" s="53" t="s">
        <v>392</v>
      </c>
      <c r="C240" s="27" t="s">
        <v>612</v>
      </c>
      <c r="D240" s="56">
        <v>1</v>
      </c>
      <c r="E240" s="56" t="s">
        <v>129</v>
      </c>
      <c r="F240" s="28">
        <v>159.58</v>
      </c>
      <c r="G240" s="31"/>
      <c r="H240" s="31"/>
      <c r="I240" s="32" t="s">
        <v>38</v>
      </c>
      <c r="J240" s="33">
        <f t="shared" si="4"/>
        <v>1</v>
      </c>
      <c r="K240" s="31" t="s">
        <v>39</v>
      </c>
      <c r="L240" s="31" t="s">
        <v>4</v>
      </c>
      <c r="M240" s="34"/>
      <c r="N240" s="31"/>
      <c r="O240" s="31"/>
      <c r="P240" s="35"/>
      <c r="Q240" s="31"/>
      <c r="R240" s="31"/>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26">
        <f t="shared" si="11"/>
        <v>159.58</v>
      </c>
      <c r="BB240" s="36">
        <f t="shared" si="12"/>
        <v>159.58</v>
      </c>
      <c r="BC240" s="21" t="str">
        <f t="shared" si="13"/>
        <v>INR  One Hundred &amp; Fifty Nine  and Paise Fifty Eight Only</v>
      </c>
      <c r="IA240" s="19">
        <v>3.27</v>
      </c>
      <c r="IB240" s="19" t="s">
        <v>392</v>
      </c>
      <c r="IC240" s="19" t="s">
        <v>612</v>
      </c>
      <c r="ID240" s="19">
        <v>1</v>
      </c>
      <c r="IE240" s="20" t="s">
        <v>129</v>
      </c>
      <c r="IF240" s="20"/>
      <c r="IG240" s="20"/>
      <c r="IH240" s="20"/>
      <c r="II240" s="20"/>
    </row>
    <row r="241" spans="1:243" s="19" customFormat="1" ht="35.25" customHeight="1">
      <c r="A241" s="22">
        <v>3.28</v>
      </c>
      <c r="B241" s="53" t="s">
        <v>393</v>
      </c>
      <c r="C241" s="27" t="s">
        <v>613</v>
      </c>
      <c r="D241" s="56">
        <v>1</v>
      </c>
      <c r="E241" s="56" t="s">
        <v>129</v>
      </c>
      <c r="F241" s="28">
        <v>185.01</v>
      </c>
      <c r="G241" s="31"/>
      <c r="H241" s="31"/>
      <c r="I241" s="32" t="s">
        <v>38</v>
      </c>
      <c r="J241" s="33">
        <f t="shared" si="4"/>
        <v>1</v>
      </c>
      <c r="K241" s="31" t="s">
        <v>39</v>
      </c>
      <c r="L241" s="31" t="s">
        <v>4</v>
      </c>
      <c r="M241" s="34"/>
      <c r="N241" s="31"/>
      <c r="O241" s="31"/>
      <c r="P241" s="35"/>
      <c r="Q241" s="31"/>
      <c r="R241" s="31"/>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26">
        <f aca="true" t="shared" si="14" ref="BA241:BA304">(total_amount_ba($B$2,$D$2,D241,F241,J241,K241,M241))</f>
        <v>185.01</v>
      </c>
      <c r="BB241" s="36">
        <f aca="true" t="shared" si="15" ref="BB241:BB304">BA241+SUM(N241:AZ241)</f>
        <v>185.01</v>
      </c>
      <c r="BC241" s="21" t="str">
        <f aca="true" t="shared" si="16" ref="BC241:BC304">SpellNumber(L241,BB241)</f>
        <v>INR  One Hundred &amp; Eighty Five  and Paise One Only</v>
      </c>
      <c r="IA241" s="19">
        <v>3.28</v>
      </c>
      <c r="IB241" s="19" t="s">
        <v>393</v>
      </c>
      <c r="IC241" s="19" t="s">
        <v>613</v>
      </c>
      <c r="ID241" s="19">
        <v>1</v>
      </c>
      <c r="IE241" s="20" t="s">
        <v>129</v>
      </c>
      <c r="IF241" s="20"/>
      <c r="IG241" s="20"/>
      <c r="IH241" s="20"/>
      <c r="II241" s="20"/>
    </row>
    <row r="242" spans="1:243" s="19" customFormat="1" ht="35.25" customHeight="1">
      <c r="A242" s="22">
        <v>3.29</v>
      </c>
      <c r="B242" s="53" t="s">
        <v>394</v>
      </c>
      <c r="C242" s="27" t="s">
        <v>614</v>
      </c>
      <c r="D242" s="56">
        <v>2</v>
      </c>
      <c r="E242" s="56" t="s">
        <v>129</v>
      </c>
      <c r="F242" s="28">
        <v>238.49</v>
      </c>
      <c r="G242" s="31"/>
      <c r="H242" s="31"/>
      <c r="I242" s="32" t="s">
        <v>38</v>
      </c>
      <c r="J242" s="33">
        <f t="shared" si="4"/>
        <v>1</v>
      </c>
      <c r="K242" s="31" t="s">
        <v>39</v>
      </c>
      <c r="L242" s="31" t="s">
        <v>4</v>
      </c>
      <c r="M242" s="34"/>
      <c r="N242" s="31"/>
      <c r="O242" s="31"/>
      <c r="P242" s="35"/>
      <c r="Q242" s="31"/>
      <c r="R242" s="31"/>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26">
        <f t="shared" si="14"/>
        <v>476.98</v>
      </c>
      <c r="BB242" s="36">
        <f t="shared" si="15"/>
        <v>476.98</v>
      </c>
      <c r="BC242" s="21" t="str">
        <f t="shared" si="16"/>
        <v>INR  Four Hundred &amp; Seventy Six  and Paise Ninety Eight Only</v>
      </c>
      <c r="IA242" s="19">
        <v>3.29</v>
      </c>
      <c r="IB242" s="19" t="s">
        <v>394</v>
      </c>
      <c r="IC242" s="19" t="s">
        <v>614</v>
      </c>
      <c r="ID242" s="19">
        <v>2</v>
      </c>
      <c r="IE242" s="20" t="s">
        <v>129</v>
      </c>
      <c r="IF242" s="20"/>
      <c r="IG242" s="20"/>
      <c r="IH242" s="20"/>
      <c r="II242" s="20"/>
    </row>
    <row r="243" spans="1:243" s="19" customFormat="1" ht="35.25" customHeight="1">
      <c r="A243" s="24">
        <v>3.3</v>
      </c>
      <c r="B243" s="64" t="s">
        <v>395</v>
      </c>
      <c r="C243" s="27" t="s">
        <v>615</v>
      </c>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IA243" s="19">
        <v>3.3</v>
      </c>
      <c r="IB243" s="19" t="s">
        <v>395</v>
      </c>
      <c r="IC243" s="19" t="s">
        <v>615</v>
      </c>
      <c r="IE243" s="20"/>
      <c r="IF243" s="20"/>
      <c r="IG243" s="20"/>
      <c r="IH243" s="20"/>
      <c r="II243" s="20"/>
    </row>
    <row r="244" spans="1:243" s="19" customFormat="1" ht="35.25" customHeight="1">
      <c r="A244" s="22">
        <v>3.31</v>
      </c>
      <c r="B244" s="55" t="s">
        <v>136</v>
      </c>
      <c r="C244" s="27" t="s">
        <v>616</v>
      </c>
      <c r="D244" s="58">
        <v>3</v>
      </c>
      <c r="E244" s="59" t="s">
        <v>160</v>
      </c>
      <c r="F244" s="28">
        <v>7197.72</v>
      </c>
      <c r="G244" s="31"/>
      <c r="H244" s="31"/>
      <c r="I244" s="32" t="s">
        <v>38</v>
      </c>
      <c r="J244" s="33">
        <f t="shared" si="4"/>
        <v>1</v>
      </c>
      <c r="K244" s="31" t="s">
        <v>39</v>
      </c>
      <c r="L244" s="31" t="s">
        <v>4</v>
      </c>
      <c r="M244" s="34"/>
      <c r="N244" s="31"/>
      <c r="O244" s="31"/>
      <c r="P244" s="35"/>
      <c r="Q244" s="31"/>
      <c r="R244" s="31"/>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26">
        <f t="shared" si="14"/>
        <v>21593.16</v>
      </c>
      <c r="BB244" s="36">
        <f t="shared" si="15"/>
        <v>21593.16</v>
      </c>
      <c r="BC244" s="21" t="str">
        <f t="shared" si="16"/>
        <v>INR  Twenty One Thousand Five Hundred &amp; Ninety Three  and Paise Sixteen Only</v>
      </c>
      <c r="IA244" s="19">
        <v>3.31</v>
      </c>
      <c r="IB244" s="19" t="s">
        <v>136</v>
      </c>
      <c r="IC244" s="19" t="s">
        <v>616</v>
      </c>
      <c r="ID244" s="19">
        <v>3</v>
      </c>
      <c r="IE244" s="20" t="s">
        <v>160</v>
      </c>
      <c r="IF244" s="20"/>
      <c r="IG244" s="20"/>
      <c r="IH244" s="20"/>
      <c r="II244" s="20"/>
    </row>
    <row r="245" spans="1:243" s="19" customFormat="1" ht="35.25" customHeight="1">
      <c r="A245" s="22">
        <v>3.32</v>
      </c>
      <c r="B245" s="65" t="s">
        <v>396</v>
      </c>
      <c r="C245" s="27" t="s">
        <v>617</v>
      </c>
      <c r="D245" s="56">
        <v>1</v>
      </c>
      <c r="E245" s="56" t="s">
        <v>468</v>
      </c>
      <c r="F245" s="28">
        <v>13332.75</v>
      </c>
      <c r="G245" s="31"/>
      <c r="H245" s="31"/>
      <c r="I245" s="32" t="s">
        <v>38</v>
      </c>
      <c r="J245" s="33">
        <f t="shared" si="4"/>
        <v>1</v>
      </c>
      <c r="K245" s="31" t="s">
        <v>39</v>
      </c>
      <c r="L245" s="31" t="s">
        <v>4</v>
      </c>
      <c r="M245" s="34"/>
      <c r="N245" s="31"/>
      <c r="O245" s="31"/>
      <c r="P245" s="35"/>
      <c r="Q245" s="31"/>
      <c r="R245" s="31"/>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26">
        <f t="shared" si="14"/>
        <v>13332.75</v>
      </c>
      <c r="BB245" s="36">
        <f t="shared" si="15"/>
        <v>13332.75</v>
      </c>
      <c r="BC245" s="21" t="str">
        <f t="shared" si="16"/>
        <v>INR  Thirteen Thousand Three Hundred &amp; Thirty Two  and Paise Seventy Five Only</v>
      </c>
      <c r="IA245" s="19">
        <v>3.32</v>
      </c>
      <c r="IB245" s="19" t="s">
        <v>396</v>
      </c>
      <c r="IC245" s="19" t="s">
        <v>617</v>
      </c>
      <c r="ID245" s="19">
        <v>1</v>
      </c>
      <c r="IE245" s="20" t="s">
        <v>468</v>
      </c>
      <c r="IF245" s="20"/>
      <c r="IG245" s="20"/>
      <c r="IH245" s="20"/>
      <c r="II245" s="20"/>
    </row>
    <row r="246" spans="1:243" s="19" customFormat="1" ht="35.25" customHeight="1">
      <c r="A246" s="24">
        <v>3.33</v>
      </c>
      <c r="B246" s="53" t="s">
        <v>397</v>
      </c>
      <c r="C246" s="27" t="s">
        <v>618</v>
      </c>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IA246" s="19">
        <v>3.33</v>
      </c>
      <c r="IB246" s="19" t="s">
        <v>397</v>
      </c>
      <c r="IC246" s="19" t="s">
        <v>618</v>
      </c>
      <c r="IE246" s="20"/>
      <c r="IF246" s="20"/>
      <c r="IG246" s="20"/>
      <c r="IH246" s="20"/>
      <c r="II246" s="20"/>
    </row>
    <row r="247" spans="1:243" s="19" customFormat="1" ht="35.25" customHeight="1">
      <c r="A247" s="22">
        <v>3.34</v>
      </c>
      <c r="B247" s="53" t="s">
        <v>398</v>
      </c>
      <c r="C247" s="27" t="s">
        <v>619</v>
      </c>
      <c r="D247" s="56">
        <v>2</v>
      </c>
      <c r="E247" s="56" t="s">
        <v>129</v>
      </c>
      <c r="F247" s="28">
        <v>6586.58</v>
      </c>
      <c r="G247" s="31"/>
      <c r="H247" s="31"/>
      <c r="I247" s="32" t="s">
        <v>38</v>
      </c>
      <c r="J247" s="33">
        <f t="shared" si="4"/>
        <v>1</v>
      </c>
      <c r="K247" s="31" t="s">
        <v>39</v>
      </c>
      <c r="L247" s="31" t="s">
        <v>4</v>
      </c>
      <c r="M247" s="34"/>
      <c r="N247" s="31"/>
      <c r="O247" s="31"/>
      <c r="P247" s="35"/>
      <c r="Q247" s="31"/>
      <c r="R247" s="31"/>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26">
        <f t="shared" si="14"/>
        <v>13173.16</v>
      </c>
      <c r="BB247" s="36">
        <f t="shared" si="15"/>
        <v>13173.16</v>
      </c>
      <c r="BC247" s="21" t="str">
        <f t="shared" si="16"/>
        <v>INR  Thirteen Thousand One Hundred &amp; Seventy Three  and Paise Sixteen Only</v>
      </c>
      <c r="IA247" s="19">
        <v>3.34</v>
      </c>
      <c r="IB247" s="19" t="s">
        <v>398</v>
      </c>
      <c r="IC247" s="19" t="s">
        <v>619</v>
      </c>
      <c r="ID247" s="19">
        <v>2</v>
      </c>
      <c r="IE247" s="20" t="s">
        <v>129</v>
      </c>
      <c r="IF247" s="20"/>
      <c r="IG247" s="20"/>
      <c r="IH247" s="20"/>
      <c r="II247" s="20"/>
    </row>
    <row r="248" spans="1:243" s="19" customFormat="1" ht="35.25" customHeight="1">
      <c r="A248" s="22">
        <v>3.35</v>
      </c>
      <c r="B248" s="55" t="s">
        <v>399</v>
      </c>
      <c r="C248" s="27" t="s">
        <v>620</v>
      </c>
      <c r="D248" s="58">
        <v>4</v>
      </c>
      <c r="E248" s="59" t="s">
        <v>160</v>
      </c>
      <c r="F248" s="28">
        <v>8912.76</v>
      </c>
      <c r="G248" s="31"/>
      <c r="H248" s="31"/>
      <c r="I248" s="32" t="s">
        <v>38</v>
      </c>
      <c r="J248" s="33">
        <f t="shared" si="4"/>
        <v>1</v>
      </c>
      <c r="K248" s="31" t="s">
        <v>39</v>
      </c>
      <c r="L248" s="31" t="s">
        <v>4</v>
      </c>
      <c r="M248" s="34"/>
      <c r="N248" s="31"/>
      <c r="O248" s="31"/>
      <c r="P248" s="35"/>
      <c r="Q248" s="31"/>
      <c r="R248" s="31"/>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26">
        <f t="shared" si="14"/>
        <v>35651.04</v>
      </c>
      <c r="BB248" s="36">
        <f t="shared" si="15"/>
        <v>35651.04</v>
      </c>
      <c r="BC248" s="21" t="str">
        <f t="shared" si="16"/>
        <v>INR  Thirty Five Thousand Six Hundred &amp; Fifty One  and Paise Four Only</v>
      </c>
      <c r="IA248" s="19">
        <v>3.35</v>
      </c>
      <c r="IB248" s="19" t="s">
        <v>399</v>
      </c>
      <c r="IC248" s="19" t="s">
        <v>620</v>
      </c>
      <c r="ID248" s="19">
        <v>4</v>
      </c>
      <c r="IE248" s="20" t="s">
        <v>160</v>
      </c>
      <c r="IF248" s="20"/>
      <c r="IG248" s="20"/>
      <c r="IH248" s="20"/>
      <c r="II248" s="20"/>
    </row>
    <row r="249" spans="1:243" s="19" customFormat="1" ht="35.25" customHeight="1">
      <c r="A249" s="24">
        <v>3.36</v>
      </c>
      <c r="B249" s="55" t="s">
        <v>400</v>
      </c>
      <c r="C249" s="27" t="s">
        <v>621</v>
      </c>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IA249" s="19">
        <v>3.36</v>
      </c>
      <c r="IB249" s="19" t="s">
        <v>400</v>
      </c>
      <c r="IC249" s="19" t="s">
        <v>621</v>
      </c>
      <c r="IE249" s="20"/>
      <c r="IF249" s="20"/>
      <c r="IG249" s="20"/>
      <c r="IH249" s="20"/>
      <c r="II249" s="20"/>
    </row>
    <row r="250" spans="1:243" s="19" customFormat="1" ht="35.25" customHeight="1">
      <c r="A250" s="22">
        <v>3.37</v>
      </c>
      <c r="B250" s="55" t="s">
        <v>401</v>
      </c>
      <c r="C250" s="27" t="s">
        <v>622</v>
      </c>
      <c r="D250" s="58">
        <v>1</v>
      </c>
      <c r="E250" s="59" t="s">
        <v>160</v>
      </c>
      <c r="F250" s="28">
        <v>29007.45</v>
      </c>
      <c r="G250" s="31"/>
      <c r="H250" s="31"/>
      <c r="I250" s="32" t="s">
        <v>38</v>
      </c>
      <c r="J250" s="33">
        <f t="shared" si="4"/>
        <v>1</v>
      </c>
      <c r="K250" s="31" t="s">
        <v>39</v>
      </c>
      <c r="L250" s="31" t="s">
        <v>4</v>
      </c>
      <c r="M250" s="34"/>
      <c r="N250" s="31"/>
      <c r="O250" s="31"/>
      <c r="P250" s="35"/>
      <c r="Q250" s="31"/>
      <c r="R250" s="31"/>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26">
        <f t="shared" si="14"/>
        <v>29007.45</v>
      </c>
      <c r="BB250" s="36">
        <f t="shared" si="15"/>
        <v>29007.45</v>
      </c>
      <c r="BC250" s="21" t="str">
        <f t="shared" si="16"/>
        <v>INR  Twenty Nine Thousand  &amp;Seven  and Paise Forty Five Only</v>
      </c>
      <c r="IA250" s="19">
        <v>3.37</v>
      </c>
      <c r="IB250" s="19" t="s">
        <v>401</v>
      </c>
      <c r="IC250" s="19" t="s">
        <v>622</v>
      </c>
      <c r="ID250" s="19">
        <v>1</v>
      </c>
      <c r="IE250" s="20" t="s">
        <v>160</v>
      </c>
      <c r="IF250" s="20"/>
      <c r="IG250" s="20"/>
      <c r="IH250" s="20"/>
      <c r="II250" s="20"/>
    </row>
    <row r="251" spans="1:243" s="19" customFormat="1" ht="63">
      <c r="A251" s="22">
        <v>3.38</v>
      </c>
      <c r="B251" s="53" t="s">
        <v>402</v>
      </c>
      <c r="C251" s="27" t="s">
        <v>623</v>
      </c>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IA251" s="19">
        <v>3.38</v>
      </c>
      <c r="IB251" s="19" t="s">
        <v>402</v>
      </c>
      <c r="IC251" s="19" t="s">
        <v>623</v>
      </c>
      <c r="IE251" s="20"/>
      <c r="IF251" s="20"/>
      <c r="IG251" s="20"/>
      <c r="IH251" s="20"/>
      <c r="II251" s="20"/>
    </row>
    <row r="252" spans="1:243" s="19" customFormat="1" ht="35.25" customHeight="1">
      <c r="A252" s="24">
        <v>3.39</v>
      </c>
      <c r="B252" s="53" t="s">
        <v>403</v>
      </c>
      <c r="C252" s="27" t="s">
        <v>624</v>
      </c>
      <c r="D252" s="56">
        <v>58</v>
      </c>
      <c r="E252" s="56" t="s">
        <v>129</v>
      </c>
      <c r="F252" s="28">
        <v>224.46</v>
      </c>
      <c r="G252" s="31"/>
      <c r="H252" s="31"/>
      <c r="I252" s="32" t="s">
        <v>38</v>
      </c>
      <c r="J252" s="33">
        <f t="shared" si="4"/>
        <v>1</v>
      </c>
      <c r="K252" s="31" t="s">
        <v>39</v>
      </c>
      <c r="L252" s="31" t="s">
        <v>4</v>
      </c>
      <c r="M252" s="34"/>
      <c r="N252" s="31"/>
      <c r="O252" s="31"/>
      <c r="P252" s="35"/>
      <c r="Q252" s="31"/>
      <c r="R252" s="31"/>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26">
        <f t="shared" si="14"/>
        <v>13018.68</v>
      </c>
      <c r="BB252" s="36">
        <f t="shared" si="15"/>
        <v>13018.68</v>
      </c>
      <c r="BC252" s="21" t="str">
        <f t="shared" si="16"/>
        <v>INR  Thirteen Thousand  &amp;Eighteen  and Paise Sixty Eight Only</v>
      </c>
      <c r="IA252" s="19">
        <v>3.39</v>
      </c>
      <c r="IB252" s="19" t="s">
        <v>403</v>
      </c>
      <c r="IC252" s="19" t="s">
        <v>624</v>
      </c>
      <c r="ID252" s="19">
        <v>58</v>
      </c>
      <c r="IE252" s="20" t="s">
        <v>129</v>
      </c>
      <c r="IF252" s="20"/>
      <c r="IG252" s="20"/>
      <c r="IH252" s="20"/>
      <c r="II252" s="20"/>
    </row>
    <row r="253" spans="1:243" s="19" customFormat="1" ht="35.25" customHeight="1">
      <c r="A253" s="22">
        <v>3.4</v>
      </c>
      <c r="B253" s="53" t="s">
        <v>404</v>
      </c>
      <c r="C253" s="27" t="s">
        <v>625</v>
      </c>
      <c r="D253" s="56">
        <v>1</v>
      </c>
      <c r="E253" s="56" t="s">
        <v>129</v>
      </c>
      <c r="F253" s="28">
        <v>525.21</v>
      </c>
      <c r="G253" s="31"/>
      <c r="H253" s="31"/>
      <c r="I253" s="32" t="s">
        <v>38</v>
      </c>
      <c r="J253" s="33">
        <f t="shared" si="4"/>
        <v>1</v>
      </c>
      <c r="K253" s="31" t="s">
        <v>39</v>
      </c>
      <c r="L253" s="31" t="s">
        <v>4</v>
      </c>
      <c r="M253" s="34"/>
      <c r="N253" s="31"/>
      <c r="O253" s="31"/>
      <c r="P253" s="35"/>
      <c r="Q253" s="31"/>
      <c r="R253" s="31"/>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26">
        <f t="shared" si="14"/>
        <v>525.21</v>
      </c>
      <c r="BB253" s="36">
        <f t="shared" si="15"/>
        <v>525.21</v>
      </c>
      <c r="BC253" s="21" t="str">
        <f t="shared" si="16"/>
        <v>INR  Five Hundred &amp; Twenty Five  and Paise Twenty One Only</v>
      </c>
      <c r="IA253" s="19">
        <v>3.4</v>
      </c>
      <c r="IB253" s="19" t="s">
        <v>404</v>
      </c>
      <c r="IC253" s="19" t="s">
        <v>625</v>
      </c>
      <c r="ID253" s="19">
        <v>1</v>
      </c>
      <c r="IE253" s="20" t="s">
        <v>129</v>
      </c>
      <c r="IF253" s="20"/>
      <c r="IG253" s="20"/>
      <c r="IH253" s="20"/>
      <c r="II253" s="20"/>
    </row>
    <row r="254" spans="1:243" s="19" customFormat="1" ht="35.25" customHeight="1">
      <c r="A254" s="22">
        <v>3.41</v>
      </c>
      <c r="B254" s="53" t="s">
        <v>405</v>
      </c>
      <c r="C254" s="27" t="s">
        <v>626</v>
      </c>
      <c r="D254" s="56">
        <v>28</v>
      </c>
      <c r="E254" s="56" t="s">
        <v>129</v>
      </c>
      <c r="F254" s="28">
        <v>882.95</v>
      </c>
      <c r="G254" s="31"/>
      <c r="H254" s="31"/>
      <c r="I254" s="32" t="s">
        <v>38</v>
      </c>
      <c r="J254" s="33">
        <f t="shared" si="4"/>
        <v>1</v>
      </c>
      <c r="K254" s="31" t="s">
        <v>39</v>
      </c>
      <c r="L254" s="31" t="s">
        <v>4</v>
      </c>
      <c r="M254" s="34"/>
      <c r="N254" s="31"/>
      <c r="O254" s="31"/>
      <c r="P254" s="35"/>
      <c r="Q254" s="31"/>
      <c r="R254" s="31"/>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26">
        <f t="shared" si="14"/>
        <v>24722.6</v>
      </c>
      <c r="BB254" s="36">
        <f t="shared" si="15"/>
        <v>24722.6</v>
      </c>
      <c r="BC254" s="21" t="str">
        <f t="shared" si="16"/>
        <v>INR  Twenty Four Thousand Seven Hundred &amp; Twenty Two  and Paise Sixty Only</v>
      </c>
      <c r="IA254" s="19">
        <v>3.41</v>
      </c>
      <c r="IB254" s="19" t="s">
        <v>405</v>
      </c>
      <c r="IC254" s="19" t="s">
        <v>626</v>
      </c>
      <c r="ID254" s="19">
        <v>28</v>
      </c>
      <c r="IE254" s="20" t="s">
        <v>129</v>
      </c>
      <c r="IF254" s="20"/>
      <c r="IG254" s="20"/>
      <c r="IH254" s="20"/>
      <c r="II254" s="20"/>
    </row>
    <row r="255" spans="1:243" s="19" customFormat="1" ht="35.25" customHeight="1">
      <c r="A255" s="24">
        <v>3.42</v>
      </c>
      <c r="B255" s="53" t="s">
        <v>406</v>
      </c>
      <c r="C255" s="27" t="s">
        <v>627</v>
      </c>
      <c r="D255" s="56">
        <v>27</v>
      </c>
      <c r="E255" s="56" t="s">
        <v>129</v>
      </c>
      <c r="F255" s="28">
        <v>1076.72</v>
      </c>
      <c r="G255" s="31"/>
      <c r="H255" s="31"/>
      <c r="I255" s="32" t="s">
        <v>38</v>
      </c>
      <c r="J255" s="33">
        <f t="shared" si="4"/>
        <v>1</v>
      </c>
      <c r="K255" s="31" t="s">
        <v>39</v>
      </c>
      <c r="L255" s="31" t="s">
        <v>4</v>
      </c>
      <c r="M255" s="34"/>
      <c r="N255" s="31"/>
      <c r="O255" s="31"/>
      <c r="P255" s="35"/>
      <c r="Q255" s="31"/>
      <c r="R255" s="31"/>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26">
        <f t="shared" si="14"/>
        <v>29071.44</v>
      </c>
      <c r="BB255" s="36">
        <f t="shared" si="15"/>
        <v>29071.44</v>
      </c>
      <c r="BC255" s="21" t="str">
        <f t="shared" si="16"/>
        <v>INR  Twenty Nine Thousand  &amp;Seventy One  and Paise Forty Four Only</v>
      </c>
      <c r="IA255" s="19">
        <v>3.42</v>
      </c>
      <c r="IB255" s="19" t="s">
        <v>406</v>
      </c>
      <c r="IC255" s="19" t="s">
        <v>627</v>
      </c>
      <c r="ID255" s="19">
        <v>27</v>
      </c>
      <c r="IE255" s="20" t="s">
        <v>129</v>
      </c>
      <c r="IF255" s="20"/>
      <c r="IG255" s="20"/>
      <c r="IH255" s="20"/>
      <c r="II255" s="20"/>
    </row>
    <row r="256" spans="1:243" s="19" customFormat="1" ht="31.5">
      <c r="A256" s="22">
        <v>3.43</v>
      </c>
      <c r="B256" s="55" t="s">
        <v>163</v>
      </c>
      <c r="C256" s="27" t="s">
        <v>628</v>
      </c>
      <c r="D256" s="58">
        <v>10</v>
      </c>
      <c r="E256" s="59" t="s">
        <v>160</v>
      </c>
      <c r="F256" s="28">
        <v>11.4</v>
      </c>
      <c r="G256" s="31"/>
      <c r="H256" s="31"/>
      <c r="I256" s="32" t="s">
        <v>38</v>
      </c>
      <c r="J256" s="33">
        <f t="shared" si="4"/>
        <v>1</v>
      </c>
      <c r="K256" s="31" t="s">
        <v>39</v>
      </c>
      <c r="L256" s="31" t="s">
        <v>4</v>
      </c>
      <c r="M256" s="34"/>
      <c r="N256" s="31"/>
      <c r="O256" s="31"/>
      <c r="P256" s="35"/>
      <c r="Q256" s="31"/>
      <c r="R256" s="31"/>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26">
        <f t="shared" si="14"/>
        <v>114</v>
      </c>
      <c r="BB256" s="36">
        <f t="shared" si="15"/>
        <v>114</v>
      </c>
      <c r="BC256" s="21" t="str">
        <f t="shared" si="16"/>
        <v>INR  One Hundred &amp; Fourteen  Only</v>
      </c>
      <c r="IA256" s="19">
        <v>3.43</v>
      </c>
      <c r="IB256" s="19" t="s">
        <v>163</v>
      </c>
      <c r="IC256" s="19" t="s">
        <v>628</v>
      </c>
      <c r="ID256" s="19">
        <v>10</v>
      </c>
      <c r="IE256" s="20" t="s">
        <v>160</v>
      </c>
      <c r="IF256" s="20"/>
      <c r="IG256" s="20"/>
      <c r="IH256" s="20"/>
      <c r="II256" s="20"/>
    </row>
    <row r="257" spans="1:243" s="19" customFormat="1" ht="63.75" customHeight="1">
      <c r="A257" s="22">
        <v>3.44</v>
      </c>
      <c r="B257" s="53" t="s">
        <v>407</v>
      </c>
      <c r="C257" s="27" t="s">
        <v>629</v>
      </c>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IA257" s="19">
        <v>3.44</v>
      </c>
      <c r="IB257" s="23" t="s">
        <v>407</v>
      </c>
      <c r="IC257" s="19" t="s">
        <v>629</v>
      </c>
      <c r="IE257" s="20"/>
      <c r="IF257" s="20"/>
      <c r="IG257" s="20"/>
      <c r="IH257" s="20"/>
      <c r="II257" s="20"/>
    </row>
    <row r="258" spans="1:243" s="19" customFormat="1" ht="35.25" customHeight="1">
      <c r="A258" s="24">
        <v>3.45</v>
      </c>
      <c r="B258" s="53" t="s">
        <v>408</v>
      </c>
      <c r="C258" s="27" t="s">
        <v>630</v>
      </c>
      <c r="D258" s="56">
        <v>2</v>
      </c>
      <c r="E258" s="56" t="s">
        <v>468</v>
      </c>
      <c r="F258" s="28">
        <v>2518.19</v>
      </c>
      <c r="G258" s="31"/>
      <c r="H258" s="31"/>
      <c r="I258" s="32" t="s">
        <v>38</v>
      </c>
      <c r="J258" s="33">
        <f t="shared" si="4"/>
        <v>1</v>
      </c>
      <c r="K258" s="31" t="s">
        <v>39</v>
      </c>
      <c r="L258" s="31" t="s">
        <v>4</v>
      </c>
      <c r="M258" s="34"/>
      <c r="N258" s="31"/>
      <c r="O258" s="31"/>
      <c r="P258" s="35"/>
      <c r="Q258" s="31"/>
      <c r="R258" s="31"/>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26">
        <f t="shared" si="14"/>
        <v>5036.38</v>
      </c>
      <c r="BB258" s="36">
        <f t="shared" si="15"/>
        <v>5036.38</v>
      </c>
      <c r="BC258" s="21" t="str">
        <f t="shared" si="16"/>
        <v>INR  Five Thousand  &amp;Thirty Six  and Paise Thirty Eight Only</v>
      </c>
      <c r="IA258" s="19">
        <v>3.45</v>
      </c>
      <c r="IB258" s="19" t="s">
        <v>408</v>
      </c>
      <c r="IC258" s="19" t="s">
        <v>630</v>
      </c>
      <c r="ID258" s="19">
        <v>2</v>
      </c>
      <c r="IE258" s="20" t="s">
        <v>468</v>
      </c>
      <c r="IF258" s="20"/>
      <c r="IG258" s="20"/>
      <c r="IH258" s="20"/>
      <c r="II258" s="20"/>
    </row>
    <row r="259" spans="1:243" s="19" customFormat="1" ht="63">
      <c r="A259" s="22">
        <v>3.46</v>
      </c>
      <c r="B259" s="55" t="s">
        <v>409</v>
      </c>
      <c r="C259" s="27" t="s">
        <v>631</v>
      </c>
      <c r="D259" s="58">
        <v>1</v>
      </c>
      <c r="E259" s="56" t="s">
        <v>129</v>
      </c>
      <c r="F259" s="28">
        <v>1024.99</v>
      </c>
      <c r="G259" s="31"/>
      <c r="H259" s="31"/>
      <c r="I259" s="32" t="s">
        <v>38</v>
      </c>
      <c r="J259" s="33">
        <f t="shared" si="4"/>
        <v>1</v>
      </c>
      <c r="K259" s="31" t="s">
        <v>39</v>
      </c>
      <c r="L259" s="31" t="s">
        <v>4</v>
      </c>
      <c r="M259" s="34"/>
      <c r="N259" s="31"/>
      <c r="O259" s="31"/>
      <c r="P259" s="35"/>
      <c r="Q259" s="31"/>
      <c r="R259" s="31"/>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26">
        <f t="shared" si="14"/>
        <v>1024.99</v>
      </c>
      <c r="BB259" s="36">
        <f t="shared" si="15"/>
        <v>1024.99</v>
      </c>
      <c r="BC259" s="21" t="str">
        <f t="shared" si="16"/>
        <v>INR  One Thousand  &amp;Twenty Four  and Paise Ninety Nine Only</v>
      </c>
      <c r="IA259" s="19">
        <v>3.46</v>
      </c>
      <c r="IB259" s="19" t="s">
        <v>409</v>
      </c>
      <c r="IC259" s="19" t="s">
        <v>631</v>
      </c>
      <c r="ID259" s="19">
        <v>1</v>
      </c>
      <c r="IE259" s="20" t="s">
        <v>129</v>
      </c>
      <c r="IF259" s="20"/>
      <c r="IG259" s="20"/>
      <c r="IH259" s="20"/>
      <c r="II259" s="20"/>
    </row>
    <row r="260" spans="1:243" s="19" customFormat="1" ht="63">
      <c r="A260" s="22">
        <v>3.47</v>
      </c>
      <c r="B260" s="55" t="s">
        <v>410</v>
      </c>
      <c r="C260" s="27" t="s">
        <v>632</v>
      </c>
      <c r="D260" s="58">
        <v>1</v>
      </c>
      <c r="E260" s="56" t="s">
        <v>129</v>
      </c>
      <c r="F260" s="28">
        <v>1395.88</v>
      </c>
      <c r="G260" s="31"/>
      <c r="H260" s="31"/>
      <c r="I260" s="32" t="s">
        <v>38</v>
      </c>
      <c r="J260" s="33">
        <f t="shared" si="4"/>
        <v>1</v>
      </c>
      <c r="K260" s="31" t="s">
        <v>39</v>
      </c>
      <c r="L260" s="31" t="s">
        <v>4</v>
      </c>
      <c r="M260" s="34"/>
      <c r="N260" s="31"/>
      <c r="O260" s="31"/>
      <c r="P260" s="35"/>
      <c r="Q260" s="31"/>
      <c r="R260" s="31"/>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26">
        <f t="shared" si="14"/>
        <v>1395.88</v>
      </c>
      <c r="BB260" s="36">
        <f t="shared" si="15"/>
        <v>1395.88</v>
      </c>
      <c r="BC260" s="21" t="str">
        <f t="shared" si="16"/>
        <v>INR  One Thousand Three Hundred &amp; Ninety Five  and Paise Eighty Eight Only</v>
      </c>
      <c r="IA260" s="19">
        <v>3.47</v>
      </c>
      <c r="IB260" s="19" t="s">
        <v>410</v>
      </c>
      <c r="IC260" s="19" t="s">
        <v>632</v>
      </c>
      <c r="ID260" s="19">
        <v>1</v>
      </c>
      <c r="IE260" s="20" t="s">
        <v>129</v>
      </c>
      <c r="IF260" s="20"/>
      <c r="IG260" s="20"/>
      <c r="IH260" s="20"/>
      <c r="II260" s="20"/>
    </row>
    <row r="261" spans="1:243" s="19" customFormat="1" ht="110.25">
      <c r="A261" s="24">
        <v>3.48</v>
      </c>
      <c r="B261" s="55" t="s">
        <v>137</v>
      </c>
      <c r="C261" s="27" t="s">
        <v>633</v>
      </c>
      <c r="D261" s="58">
        <v>4</v>
      </c>
      <c r="E261" s="59" t="s">
        <v>160</v>
      </c>
      <c r="F261" s="28">
        <v>1421.31</v>
      </c>
      <c r="G261" s="31"/>
      <c r="H261" s="31"/>
      <c r="I261" s="32" t="s">
        <v>38</v>
      </c>
      <c r="J261" s="33">
        <f t="shared" si="4"/>
        <v>1</v>
      </c>
      <c r="K261" s="31" t="s">
        <v>39</v>
      </c>
      <c r="L261" s="31" t="s">
        <v>4</v>
      </c>
      <c r="M261" s="34"/>
      <c r="N261" s="31"/>
      <c r="O261" s="31"/>
      <c r="P261" s="35"/>
      <c r="Q261" s="31"/>
      <c r="R261" s="31"/>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26">
        <f t="shared" si="14"/>
        <v>5685.24</v>
      </c>
      <c r="BB261" s="36">
        <f t="shared" si="15"/>
        <v>5685.24</v>
      </c>
      <c r="BC261" s="21" t="str">
        <f t="shared" si="16"/>
        <v>INR  Five Thousand Six Hundred &amp; Eighty Five  and Paise Twenty Four Only</v>
      </c>
      <c r="IA261" s="19">
        <v>3.48</v>
      </c>
      <c r="IB261" s="19" t="s">
        <v>137</v>
      </c>
      <c r="IC261" s="19" t="s">
        <v>633</v>
      </c>
      <c r="ID261" s="19">
        <v>4</v>
      </c>
      <c r="IE261" s="20" t="s">
        <v>160</v>
      </c>
      <c r="IF261" s="20"/>
      <c r="IG261" s="20"/>
      <c r="IH261" s="20"/>
      <c r="II261" s="20"/>
    </row>
    <row r="262" spans="1:243" s="19" customFormat="1" ht="63">
      <c r="A262" s="22">
        <v>3.49</v>
      </c>
      <c r="B262" s="60" t="s">
        <v>151</v>
      </c>
      <c r="C262" s="27" t="s">
        <v>634</v>
      </c>
      <c r="D262" s="61">
        <v>4</v>
      </c>
      <c r="E262" s="62" t="s">
        <v>161</v>
      </c>
      <c r="F262" s="28">
        <v>7051.29</v>
      </c>
      <c r="G262" s="31"/>
      <c r="H262" s="31"/>
      <c r="I262" s="32" t="s">
        <v>38</v>
      </c>
      <c r="J262" s="33">
        <f t="shared" si="4"/>
        <v>1</v>
      </c>
      <c r="K262" s="31" t="s">
        <v>39</v>
      </c>
      <c r="L262" s="31" t="s">
        <v>4</v>
      </c>
      <c r="M262" s="34"/>
      <c r="N262" s="31"/>
      <c r="O262" s="31"/>
      <c r="P262" s="35"/>
      <c r="Q262" s="31"/>
      <c r="R262" s="31"/>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26">
        <f t="shared" si="14"/>
        <v>28205.16</v>
      </c>
      <c r="BB262" s="36">
        <f t="shared" si="15"/>
        <v>28205.16</v>
      </c>
      <c r="BC262" s="21" t="str">
        <f t="shared" si="16"/>
        <v>INR  Twenty Eight Thousand Two Hundred &amp; Five  and Paise Sixteen Only</v>
      </c>
      <c r="IA262" s="19">
        <v>3.49</v>
      </c>
      <c r="IB262" s="19" t="s">
        <v>151</v>
      </c>
      <c r="IC262" s="19" t="s">
        <v>634</v>
      </c>
      <c r="ID262" s="19">
        <v>4</v>
      </c>
      <c r="IE262" s="20" t="s">
        <v>161</v>
      </c>
      <c r="IF262" s="20"/>
      <c r="IG262" s="20"/>
      <c r="IH262" s="20"/>
      <c r="II262" s="20"/>
    </row>
    <row r="263" spans="1:243" s="19" customFormat="1" ht="31.5">
      <c r="A263" s="22">
        <v>3.5</v>
      </c>
      <c r="B263" s="55" t="s">
        <v>138</v>
      </c>
      <c r="C263" s="27" t="s">
        <v>635</v>
      </c>
      <c r="D263" s="58">
        <v>60</v>
      </c>
      <c r="E263" s="59" t="s">
        <v>158</v>
      </c>
      <c r="F263" s="28">
        <v>213.94</v>
      </c>
      <c r="G263" s="31"/>
      <c r="H263" s="31"/>
      <c r="I263" s="32" t="s">
        <v>38</v>
      </c>
      <c r="J263" s="33">
        <f t="shared" si="4"/>
        <v>1</v>
      </c>
      <c r="K263" s="31" t="s">
        <v>39</v>
      </c>
      <c r="L263" s="31" t="s">
        <v>4</v>
      </c>
      <c r="M263" s="34"/>
      <c r="N263" s="31"/>
      <c r="O263" s="31"/>
      <c r="P263" s="35"/>
      <c r="Q263" s="31"/>
      <c r="R263" s="31"/>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26">
        <f t="shared" si="14"/>
        <v>12836.4</v>
      </c>
      <c r="BB263" s="36">
        <f t="shared" si="15"/>
        <v>12836.4</v>
      </c>
      <c r="BC263" s="21" t="str">
        <f t="shared" si="16"/>
        <v>INR  Twelve Thousand Eight Hundred &amp; Thirty Six  and Paise Forty Only</v>
      </c>
      <c r="IA263" s="19">
        <v>3.5</v>
      </c>
      <c r="IB263" s="19" t="s">
        <v>138</v>
      </c>
      <c r="IC263" s="19" t="s">
        <v>635</v>
      </c>
      <c r="ID263" s="19">
        <v>60</v>
      </c>
      <c r="IE263" s="20" t="s">
        <v>158</v>
      </c>
      <c r="IF263" s="20"/>
      <c r="IG263" s="20"/>
      <c r="IH263" s="20"/>
      <c r="II263" s="20"/>
    </row>
    <row r="264" spans="1:243" s="19" customFormat="1" ht="31.5">
      <c r="A264" s="24">
        <v>3.51</v>
      </c>
      <c r="B264" s="53" t="s">
        <v>411</v>
      </c>
      <c r="C264" s="27" t="s">
        <v>636</v>
      </c>
      <c r="D264" s="56">
        <v>40</v>
      </c>
      <c r="E264" s="56" t="s">
        <v>467</v>
      </c>
      <c r="F264" s="28">
        <v>61.38</v>
      </c>
      <c r="G264" s="31"/>
      <c r="H264" s="31"/>
      <c r="I264" s="32" t="s">
        <v>38</v>
      </c>
      <c r="J264" s="33">
        <f t="shared" si="4"/>
        <v>1</v>
      </c>
      <c r="K264" s="31" t="s">
        <v>39</v>
      </c>
      <c r="L264" s="31" t="s">
        <v>4</v>
      </c>
      <c r="M264" s="34"/>
      <c r="N264" s="31"/>
      <c r="O264" s="31"/>
      <c r="P264" s="35"/>
      <c r="Q264" s="31"/>
      <c r="R264" s="31"/>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26">
        <f t="shared" si="14"/>
        <v>2455.2</v>
      </c>
      <c r="BB264" s="36">
        <f t="shared" si="15"/>
        <v>2455.2</v>
      </c>
      <c r="BC264" s="21" t="str">
        <f t="shared" si="16"/>
        <v>INR  Two Thousand Four Hundred &amp; Fifty Five  and Paise Twenty Only</v>
      </c>
      <c r="IA264" s="19">
        <v>3.51</v>
      </c>
      <c r="IB264" s="19" t="s">
        <v>411</v>
      </c>
      <c r="IC264" s="19" t="s">
        <v>636</v>
      </c>
      <c r="ID264" s="19">
        <v>40</v>
      </c>
      <c r="IE264" s="20" t="s">
        <v>467</v>
      </c>
      <c r="IF264" s="20"/>
      <c r="IG264" s="20"/>
      <c r="IH264" s="20"/>
      <c r="II264" s="20"/>
    </row>
    <row r="265" spans="1:243" s="19" customFormat="1" ht="35.25" customHeight="1">
      <c r="A265" s="22">
        <v>3.52</v>
      </c>
      <c r="B265" s="53" t="s">
        <v>412</v>
      </c>
      <c r="C265" s="27" t="s">
        <v>637</v>
      </c>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IA265" s="19">
        <v>3.52</v>
      </c>
      <c r="IB265" s="19" t="s">
        <v>412</v>
      </c>
      <c r="IC265" s="19" t="s">
        <v>637</v>
      </c>
      <c r="IE265" s="20"/>
      <c r="IF265" s="20"/>
      <c r="IG265" s="20"/>
      <c r="IH265" s="20"/>
      <c r="II265" s="20"/>
    </row>
    <row r="266" spans="1:243" s="19" customFormat="1" ht="35.25" customHeight="1">
      <c r="A266" s="22">
        <v>3.53</v>
      </c>
      <c r="B266" s="65" t="s">
        <v>413</v>
      </c>
      <c r="C266" s="27" t="s">
        <v>638</v>
      </c>
      <c r="D266" s="56">
        <v>2</v>
      </c>
      <c r="E266" s="56" t="s">
        <v>129</v>
      </c>
      <c r="F266" s="28">
        <v>477.86</v>
      </c>
      <c r="G266" s="31"/>
      <c r="H266" s="31"/>
      <c r="I266" s="32" t="s">
        <v>38</v>
      </c>
      <c r="J266" s="33">
        <f t="shared" si="4"/>
        <v>1</v>
      </c>
      <c r="K266" s="31" t="s">
        <v>39</v>
      </c>
      <c r="L266" s="31" t="s">
        <v>4</v>
      </c>
      <c r="M266" s="34"/>
      <c r="N266" s="31"/>
      <c r="O266" s="31"/>
      <c r="P266" s="35"/>
      <c r="Q266" s="31"/>
      <c r="R266" s="31"/>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26">
        <f t="shared" si="14"/>
        <v>955.72</v>
      </c>
      <c r="BB266" s="36">
        <f t="shared" si="15"/>
        <v>955.72</v>
      </c>
      <c r="BC266" s="21" t="str">
        <f t="shared" si="16"/>
        <v>INR  Nine Hundred &amp; Fifty Five  and Paise Seventy Two Only</v>
      </c>
      <c r="IA266" s="19">
        <v>3.53</v>
      </c>
      <c r="IB266" s="19" t="s">
        <v>413</v>
      </c>
      <c r="IC266" s="19" t="s">
        <v>638</v>
      </c>
      <c r="ID266" s="19">
        <v>2</v>
      </c>
      <c r="IE266" s="20" t="s">
        <v>129</v>
      </c>
      <c r="IF266" s="20"/>
      <c r="IG266" s="20"/>
      <c r="IH266" s="20"/>
      <c r="II266" s="20"/>
    </row>
    <row r="267" spans="1:243" s="19" customFormat="1" ht="35.25" customHeight="1">
      <c r="A267" s="24">
        <v>3.54</v>
      </c>
      <c r="B267" s="55" t="s">
        <v>414</v>
      </c>
      <c r="C267" s="27" t="s">
        <v>639</v>
      </c>
      <c r="D267" s="58">
        <v>2</v>
      </c>
      <c r="E267" s="59" t="s">
        <v>160</v>
      </c>
      <c r="F267" s="28">
        <v>410.35</v>
      </c>
      <c r="G267" s="31"/>
      <c r="H267" s="31"/>
      <c r="I267" s="32" t="s">
        <v>38</v>
      </c>
      <c r="J267" s="33">
        <f t="shared" si="4"/>
        <v>1</v>
      </c>
      <c r="K267" s="31" t="s">
        <v>39</v>
      </c>
      <c r="L267" s="31" t="s">
        <v>4</v>
      </c>
      <c r="M267" s="34"/>
      <c r="N267" s="31"/>
      <c r="O267" s="31"/>
      <c r="P267" s="35"/>
      <c r="Q267" s="31"/>
      <c r="R267" s="31"/>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26">
        <f t="shared" si="14"/>
        <v>820.7</v>
      </c>
      <c r="BB267" s="36">
        <f t="shared" si="15"/>
        <v>820.7</v>
      </c>
      <c r="BC267" s="21" t="str">
        <f t="shared" si="16"/>
        <v>INR  Eight Hundred &amp; Twenty  and Paise Seventy Only</v>
      </c>
      <c r="IA267" s="19">
        <v>3.54</v>
      </c>
      <c r="IB267" s="19" t="s">
        <v>414</v>
      </c>
      <c r="IC267" s="19" t="s">
        <v>639</v>
      </c>
      <c r="ID267" s="19">
        <v>2</v>
      </c>
      <c r="IE267" s="20" t="s">
        <v>160</v>
      </c>
      <c r="IF267" s="20"/>
      <c r="IG267" s="20"/>
      <c r="IH267" s="20"/>
      <c r="II267" s="20"/>
    </row>
    <row r="268" spans="1:243" s="19" customFormat="1" ht="35.25" customHeight="1">
      <c r="A268" s="22">
        <v>3.55</v>
      </c>
      <c r="B268" s="66" t="s">
        <v>415</v>
      </c>
      <c r="C268" s="27" t="s">
        <v>640</v>
      </c>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IA268" s="19">
        <v>3.55</v>
      </c>
      <c r="IB268" s="19" t="s">
        <v>415</v>
      </c>
      <c r="IC268" s="19" t="s">
        <v>640</v>
      </c>
      <c r="IE268" s="20"/>
      <c r="IF268" s="20"/>
      <c r="IG268" s="20"/>
      <c r="IH268" s="20"/>
      <c r="II268" s="20"/>
    </row>
    <row r="269" spans="1:243" s="19" customFormat="1" ht="35.25" customHeight="1">
      <c r="A269" s="22">
        <v>3.56</v>
      </c>
      <c r="B269" s="53" t="s">
        <v>416</v>
      </c>
      <c r="C269" s="27" t="s">
        <v>641</v>
      </c>
      <c r="D269" s="56">
        <v>3</v>
      </c>
      <c r="E269" s="56" t="s">
        <v>129</v>
      </c>
      <c r="F269" s="28">
        <v>266.55</v>
      </c>
      <c r="G269" s="31"/>
      <c r="H269" s="31"/>
      <c r="I269" s="32" t="s">
        <v>38</v>
      </c>
      <c r="J269" s="33">
        <f t="shared" si="4"/>
        <v>1</v>
      </c>
      <c r="K269" s="31" t="s">
        <v>39</v>
      </c>
      <c r="L269" s="31" t="s">
        <v>4</v>
      </c>
      <c r="M269" s="34"/>
      <c r="N269" s="31"/>
      <c r="O269" s="31"/>
      <c r="P269" s="35"/>
      <c r="Q269" s="31"/>
      <c r="R269" s="31"/>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26">
        <f t="shared" si="14"/>
        <v>799.65</v>
      </c>
      <c r="BB269" s="36">
        <f t="shared" si="15"/>
        <v>799.65</v>
      </c>
      <c r="BC269" s="21" t="str">
        <f t="shared" si="16"/>
        <v>INR  Seven Hundred &amp; Ninety Nine  and Paise Sixty Five Only</v>
      </c>
      <c r="IA269" s="19">
        <v>3.56</v>
      </c>
      <c r="IB269" s="19" t="s">
        <v>416</v>
      </c>
      <c r="IC269" s="19" t="s">
        <v>641</v>
      </c>
      <c r="ID269" s="19">
        <v>3</v>
      </c>
      <c r="IE269" s="20" t="s">
        <v>129</v>
      </c>
      <c r="IF269" s="20"/>
      <c r="IG269" s="20"/>
      <c r="IH269" s="20"/>
      <c r="II269" s="20"/>
    </row>
    <row r="270" spans="1:243" s="19" customFormat="1" ht="35.25" customHeight="1">
      <c r="A270" s="24">
        <v>3.57</v>
      </c>
      <c r="B270" s="53" t="s">
        <v>390</v>
      </c>
      <c r="C270" s="27" t="s">
        <v>642</v>
      </c>
      <c r="D270" s="56">
        <v>1</v>
      </c>
      <c r="E270" s="56" t="s">
        <v>129</v>
      </c>
      <c r="F270" s="28">
        <v>284.96</v>
      </c>
      <c r="G270" s="31"/>
      <c r="H270" s="31"/>
      <c r="I270" s="32" t="s">
        <v>38</v>
      </c>
      <c r="J270" s="33">
        <f t="shared" si="4"/>
        <v>1</v>
      </c>
      <c r="K270" s="31" t="s">
        <v>39</v>
      </c>
      <c r="L270" s="31" t="s">
        <v>4</v>
      </c>
      <c r="M270" s="34"/>
      <c r="N270" s="31"/>
      <c r="O270" s="31"/>
      <c r="P270" s="35"/>
      <c r="Q270" s="31"/>
      <c r="R270" s="31"/>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26">
        <f t="shared" si="14"/>
        <v>284.96</v>
      </c>
      <c r="BB270" s="36">
        <f t="shared" si="15"/>
        <v>284.96</v>
      </c>
      <c r="BC270" s="21" t="str">
        <f t="shared" si="16"/>
        <v>INR  Two Hundred &amp; Eighty Four  and Paise Ninety Six Only</v>
      </c>
      <c r="IA270" s="19">
        <v>3.57</v>
      </c>
      <c r="IB270" s="19" t="s">
        <v>390</v>
      </c>
      <c r="IC270" s="19" t="s">
        <v>642</v>
      </c>
      <c r="ID270" s="19">
        <v>1</v>
      </c>
      <c r="IE270" s="20" t="s">
        <v>129</v>
      </c>
      <c r="IF270" s="20"/>
      <c r="IG270" s="20"/>
      <c r="IH270" s="20"/>
      <c r="II270" s="20"/>
    </row>
    <row r="271" spans="1:243" s="19" customFormat="1" ht="35.25" customHeight="1">
      <c r="A271" s="22">
        <v>3.58</v>
      </c>
      <c r="B271" s="53" t="s">
        <v>417</v>
      </c>
      <c r="C271" s="27" t="s">
        <v>643</v>
      </c>
      <c r="D271" s="56">
        <v>1</v>
      </c>
      <c r="E271" s="56" t="s">
        <v>129</v>
      </c>
      <c r="F271" s="28">
        <v>297.24</v>
      </c>
      <c r="G271" s="31"/>
      <c r="H271" s="31"/>
      <c r="I271" s="32" t="s">
        <v>38</v>
      </c>
      <c r="J271" s="33">
        <f t="shared" si="4"/>
        <v>1</v>
      </c>
      <c r="K271" s="31" t="s">
        <v>39</v>
      </c>
      <c r="L271" s="31" t="s">
        <v>4</v>
      </c>
      <c r="M271" s="34"/>
      <c r="N271" s="31"/>
      <c r="O271" s="31"/>
      <c r="P271" s="35"/>
      <c r="Q271" s="31"/>
      <c r="R271" s="31"/>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26">
        <f t="shared" si="14"/>
        <v>297.24</v>
      </c>
      <c r="BB271" s="36">
        <f t="shared" si="15"/>
        <v>297.24</v>
      </c>
      <c r="BC271" s="21" t="str">
        <f t="shared" si="16"/>
        <v>INR  Two Hundred &amp; Ninety Seven  and Paise Twenty Four Only</v>
      </c>
      <c r="IA271" s="19">
        <v>3.58</v>
      </c>
      <c r="IB271" s="19" t="s">
        <v>417</v>
      </c>
      <c r="IC271" s="19" t="s">
        <v>643</v>
      </c>
      <c r="ID271" s="19">
        <v>1</v>
      </c>
      <c r="IE271" s="20" t="s">
        <v>129</v>
      </c>
      <c r="IF271" s="20"/>
      <c r="IG271" s="20"/>
      <c r="IH271" s="20"/>
      <c r="II271" s="20"/>
    </row>
    <row r="272" spans="1:243" s="19" customFormat="1" ht="35.25" customHeight="1">
      <c r="A272" s="22">
        <v>3.59</v>
      </c>
      <c r="B272" s="53" t="s">
        <v>131</v>
      </c>
      <c r="C272" s="27" t="s">
        <v>644</v>
      </c>
      <c r="D272" s="56">
        <v>1</v>
      </c>
      <c r="E272" s="56" t="s">
        <v>129</v>
      </c>
      <c r="F272" s="28">
        <v>331.43</v>
      </c>
      <c r="G272" s="31"/>
      <c r="H272" s="31"/>
      <c r="I272" s="32" t="s">
        <v>38</v>
      </c>
      <c r="J272" s="33">
        <f t="shared" si="4"/>
        <v>1</v>
      </c>
      <c r="K272" s="31" t="s">
        <v>39</v>
      </c>
      <c r="L272" s="31" t="s">
        <v>4</v>
      </c>
      <c r="M272" s="34"/>
      <c r="N272" s="31"/>
      <c r="O272" s="31"/>
      <c r="P272" s="35"/>
      <c r="Q272" s="31"/>
      <c r="R272" s="31"/>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26">
        <f t="shared" si="14"/>
        <v>331.43</v>
      </c>
      <c r="BB272" s="36">
        <f t="shared" si="15"/>
        <v>331.43</v>
      </c>
      <c r="BC272" s="21" t="str">
        <f t="shared" si="16"/>
        <v>INR  Three Hundred &amp; Thirty One  and Paise Forty Three Only</v>
      </c>
      <c r="IA272" s="19">
        <v>3.59</v>
      </c>
      <c r="IB272" s="19" t="s">
        <v>131</v>
      </c>
      <c r="IC272" s="19" t="s">
        <v>644</v>
      </c>
      <c r="ID272" s="19">
        <v>1</v>
      </c>
      <c r="IE272" s="20" t="s">
        <v>129</v>
      </c>
      <c r="IF272" s="20"/>
      <c r="IG272" s="20"/>
      <c r="IH272" s="20"/>
      <c r="II272" s="20"/>
    </row>
    <row r="273" spans="1:243" s="19" customFormat="1" ht="35.25" customHeight="1">
      <c r="A273" s="24">
        <v>3.6</v>
      </c>
      <c r="B273" s="53" t="s">
        <v>418</v>
      </c>
      <c r="C273" s="27" t="s">
        <v>645</v>
      </c>
      <c r="D273" s="56">
        <v>1</v>
      </c>
      <c r="E273" s="56" t="s">
        <v>129</v>
      </c>
      <c r="F273" s="28">
        <v>348.97</v>
      </c>
      <c r="G273" s="31"/>
      <c r="H273" s="31"/>
      <c r="I273" s="32" t="s">
        <v>38</v>
      </c>
      <c r="J273" s="33">
        <f t="shared" si="4"/>
        <v>1</v>
      </c>
      <c r="K273" s="31" t="s">
        <v>39</v>
      </c>
      <c r="L273" s="31" t="s">
        <v>4</v>
      </c>
      <c r="M273" s="34"/>
      <c r="N273" s="31"/>
      <c r="O273" s="31"/>
      <c r="P273" s="35"/>
      <c r="Q273" s="31"/>
      <c r="R273" s="31"/>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26">
        <f t="shared" si="14"/>
        <v>348.97</v>
      </c>
      <c r="BB273" s="36">
        <f t="shared" si="15"/>
        <v>348.97</v>
      </c>
      <c r="BC273" s="21" t="str">
        <f t="shared" si="16"/>
        <v>INR  Three Hundred &amp; Forty Eight  and Paise Ninety Seven Only</v>
      </c>
      <c r="IA273" s="19">
        <v>3.6</v>
      </c>
      <c r="IB273" s="19" t="s">
        <v>418</v>
      </c>
      <c r="IC273" s="19" t="s">
        <v>645</v>
      </c>
      <c r="ID273" s="19">
        <v>1</v>
      </c>
      <c r="IE273" s="20" t="s">
        <v>129</v>
      </c>
      <c r="IF273" s="20"/>
      <c r="IG273" s="20"/>
      <c r="IH273" s="20"/>
      <c r="II273" s="20"/>
    </row>
    <row r="274" spans="1:243" s="19" customFormat="1" ht="35.25" customHeight="1">
      <c r="A274" s="22">
        <v>3.61</v>
      </c>
      <c r="B274" s="53" t="s">
        <v>419</v>
      </c>
      <c r="C274" s="27" t="s">
        <v>646</v>
      </c>
      <c r="D274" s="56">
        <v>2</v>
      </c>
      <c r="E274" s="56" t="s">
        <v>129</v>
      </c>
      <c r="F274" s="28">
        <v>404.21</v>
      </c>
      <c r="G274" s="31"/>
      <c r="H274" s="31"/>
      <c r="I274" s="32" t="s">
        <v>38</v>
      </c>
      <c r="J274" s="33">
        <f t="shared" si="4"/>
        <v>1</v>
      </c>
      <c r="K274" s="31" t="s">
        <v>39</v>
      </c>
      <c r="L274" s="31" t="s">
        <v>4</v>
      </c>
      <c r="M274" s="34"/>
      <c r="N274" s="31"/>
      <c r="O274" s="31"/>
      <c r="P274" s="35"/>
      <c r="Q274" s="31"/>
      <c r="R274" s="31"/>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26">
        <f t="shared" si="14"/>
        <v>808.42</v>
      </c>
      <c r="BB274" s="36">
        <f t="shared" si="15"/>
        <v>808.42</v>
      </c>
      <c r="BC274" s="21" t="str">
        <f t="shared" si="16"/>
        <v>INR  Eight Hundred &amp; Eight  and Paise Forty Two Only</v>
      </c>
      <c r="IA274" s="19">
        <v>3.61</v>
      </c>
      <c r="IB274" s="19" t="s">
        <v>419</v>
      </c>
      <c r="IC274" s="19" t="s">
        <v>646</v>
      </c>
      <c r="ID274" s="19">
        <v>2</v>
      </c>
      <c r="IE274" s="20" t="s">
        <v>129</v>
      </c>
      <c r="IF274" s="20"/>
      <c r="IG274" s="20"/>
      <c r="IH274" s="20"/>
      <c r="II274" s="20"/>
    </row>
    <row r="275" spans="1:243" s="19" customFormat="1" ht="35.25" customHeight="1">
      <c r="A275" s="22">
        <v>3.62</v>
      </c>
      <c r="B275" s="67" t="s">
        <v>420</v>
      </c>
      <c r="C275" s="27" t="s">
        <v>647</v>
      </c>
      <c r="D275" s="58">
        <v>382</v>
      </c>
      <c r="E275" s="58" t="s">
        <v>467</v>
      </c>
      <c r="F275" s="28">
        <v>976.76</v>
      </c>
      <c r="G275" s="31"/>
      <c r="H275" s="31"/>
      <c r="I275" s="32" t="s">
        <v>38</v>
      </c>
      <c r="J275" s="33">
        <f t="shared" si="4"/>
        <v>1</v>
      </c>
      <c r="K275" s="31" t="s">
        <v>39</v>
      </c>
      <c r="L275" s="31" t="s">
        <v>4</v>
      </c>
      <c r="M275" s="34"/>
      <c r="N275" s="31"/>
      <c r="O275" s="31"/>
      <c r="P275" s="35"/>
      <c r="Q275" s="31"/>
      <c r="R275" s="31"/>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26">
        <f t="shared" si="14"/>
        <v>373122.32</v>
      </c>
      <c r="BB275" s="36">
        <f t="shared" si="15"/>
        <v>373122.32</v>
      </c>
      <c r="BC275" s="21" t="str">
        <f t="shared" si="16"/>
        <v>INR  Three Lakh Seventy Three Thousand One Hundred &amp; Twenty Two  and Paise Thirty Two Only</v>
      </c>
      <c r="IA275" s="19">
        <v>3.62</v>
      </c>
      <c r="IB275" s="19" t="s">
        <v>420</v>
      </c>
      <c r="IC275" s="19" t="s">
        <v>647</v>
      </c>
      <c r="ID275" s="19">
        <v>382</v>
      </c>
      <c r="IE275" s="20" t="s">
        <v>467</v>
      </c>
      <c r="IF275" s="20"/>
      <c r="IG275" s="20"/>
      <c r="IH275" s="20"/>
      <c r="II275" s="20"/>
    </row>
    <row r="276" spans="1:243" s="19" customFormat="1" ht="35.25" customHeight="1">
      <c r="A276" s="24">
        <v>3.63</v>
      </c>
      <c r="B276" s="67" t="s">
        <v>421</v>
      </c>
      <c r="C276" s="27" t="s">
        <v>648</v>
      </c>
      <c r="D276" s="58">
        <v>372</v>
      </c>
      <c r="E276" s="58" t="s">
        <v>467</v>
      </c>
      <c r="F276" s="28">
        <v>432.27</v>
      </c>
      <c r="G276" s="31"/>
      <c r="H276" s="31"/>
      <c r="I276" s="32" t="s">
        <v>38</v>
      </c>
      <c r="J276" s="33">
        <f t="shared" si="4"/>
        <v>1</v>
      </c>
      <c r="K276" s="31" t="s">
        <v>39</v>
      </c>
      <c r="L276" s="31" t="s">
        <v>4</v>
      </c>
      <c r="M276" s="34"/>
      <c r="N276" s="31"/>
      <c r="O276" s="31"/>
      <c r="P276" s="35"/>
      <c r="Q276" s="31"/>
      <c r="R276" s="31"/>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26">
        <f t="shared" si="14"/>
        <v>160804.44</v>
      </c>
      <c r="BB276" s="36">
        <f t="shared" si="15"/>
        <v>160804.44</v>
      </c>
      <c r="BC276" s="21" t="str">
        <f t="shared" si="16"/>
        <v>INR  One Lakh Sixty Thousand Eight Hundred &amp; Four  and Paise Forty Four Only</v>
      </c>
      <c r="IA276" s="19">
        <v>3.63</v>
      </c>
      <c r="IB276" s="19" t="s">
        <v>421</v>
      </c>
      <c r="IC276" s="19" t="s">
        <v>648</v>
      </c>
      <c r="ID276" s="19">
        <v>372</v>
      </c>
      <c r="IE276" s="20" t="s">
        <v>467</v>
      </c>
      <c r="IF276" s="20"/>
      <c r="IG276" s="20"/>
      <c r="IH276" s="20"/>
      <c r="II276" s="20"/>
    </row>
    <row r="277" spans="1:243" s="19" customFormat="1" ht="35.25" customHeight="1">
      <c r="A277" s="22">
        <v>3.64</v>
      </c>
      <c r="B277" s="67" t="s">
        <v>422</v>
      </c>
      <c r="C277" s="27" t="s">
        <v>649</v>
      </c>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IA277" s="19">
        <v>3.64</v>
      </c>
      <c r="IB277" s="19" t="s">
        <v>422</v>
      </c>
      <c r="IC277" s="19" t="s">
        <v>649</v>
      </c>
      <c r="IE277" s="20"/>
      <c r="IF277" s="20"/>
      <c r="IG277" s="20"/>
      <c r="IH277" s="20"/>
      <c r="II277" s="20"/>
    </row>
    <row r="278" spans="1:243" s="19" customFormat="1" ht="35.25" customHeight="1">
      <c r="A278" s="22">
        <v>3.65</v>
      </c>
      <c r="B278" s="68" t="s">
        <v>132</v>
      </c>
      <c r="C278" s="27" t="s">
        <v>650</v>
      </c>
      <c r="D278" s="58">
        <v>35</v>
      </c>
      <c r="E278" s="58" t="s">
        <v>129</v>
      </c>
      <c r="F278" s="28">
        <v>194.65</v>
      </c>
      <c r="G278" s="31"/>
      <c r="H278" s="31"/>
      <c r="I278" s="32" t="s">
        <v>38</v>
      </c>
      <c r="J278" s="33">
        <f t="shared" si="4"/>
        <v>1</v>
      </c>
      <c r="K278" s="31" t="s">
        <v>39</v>
      </c>
      <c r="L278" s="31" t="s">
        <v>4</v>
      </c>
      <c r="M278" s="34"/>
      <c r="N278" s="31"/>
      <c r="O278" s="31"/>
      <c r="P278" s="35"/>
      <c r="Q278" s="31"/>
      <c r="R278" s="31"/>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26">
        <f t="shared" si="14"/>
        <v>6812.75</v>
      </c>
      <c r="BB278" s="36">
        <f t="shared" si="15"/>
        <v>6812.75</v>
      </c>
      <c r="BC278" s="21" t="str">
        <f t="shared" si="16"/>
        <v>INR  Six Thousand Eight Hundred &amp; Twelve  and Paise Seventy Five Only</v>
      </c>
      <c r="IA278" s="19">
        <v>3.65</v>
      </c>
      <c r="IB278" s="19" t="s">
        <v>132</v>
      </c>
      <c r="IC278" s="19" t="s">
        <v>650</v>
      </c>
      <c r="ID278" s="19">
        <v>35</v>
      </c>
      <c r="IE278" s="20" t="s">
        <v>129</v>
      </c>
      <c r="IF278" s="20"/>
      <c r="IG278" s="20"/>
      <c r="IH278" s="20"/>
      <c r="II278" s="20"/>
    </row>
    <row r="279" spans="1:243" s="19" customFormat="1" ht="35.25" customHeight="1">
      <c r="A279" s="24">
        <v>3.66</v>
      </c>
      <c r="B279" s="69" t="s">
        <v>423</v>
      </c>
      <c r="C279" s="27" t="s">
        <v>651</v>
      </c>
      <c r="D279" s="58">
        <v>37</v>
      </c>
      <c r="E279" s="58" t="s">
        <v>129</v>
      </c>
      <c r="F279" s="28">
        <v>539.24</v>
      </c>
      <c r="G279" s="31"/>
      <c r="H279" s="31"/>
      <c r="I279" s="32" t="s">
        <v>38</v>
      </c>
      <c r="J279" s="33">
        <f t="shared" si="4"/>
        <v>1</v>
      </c>
      <c r="K279" s="31" t="s">
        <v>39</v>
      </c>
      <c r="L279" s="31" t="s">
        <v>4</v>
      </c>
      <c r="M279" s="34"/>
      <c r="N279" s="31"/>
      <c r="O279" s="31"/>
      <c r="P279" s="35"/>
      <c r="Q279" s="31"/>
      <c r="R279" s="31"/>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26">
        <f t="shared" si="14"/>
        <v>19951.88</v>
      </c>
      <c r="BB279" s="36">
        <f t="shared" si="15"/>
        <v>19951.88</v>
      </c>
      <c r="BC279" s="21" t="str">
        <f t="shared" si="16"/>
        <v>INR  Nineteen Thousand Nine Hundred &amp; Fifty One  and Paise Eighty Eight Only</v>
      </c>
      <c r="IA279" s="19">
        <v>3.66</v>
      </c>
      <c r="IB279" s="19" t="s">
        <v>423</v>
      </c>
      <c r="IC279" s="19" t="s">
        <v>651</v>
      </c>
      <c r="ID279" s="19">
        <v>37</v>
      </c>
      <c r="IE279" s="20" t="s">
        <v>129</v>
      </c>
      <c r="IF279" s="20"/>
      <c r="IG279" s="20"/>
      <c r="IH279" s="20"/>
      <c r="II279" s="20"/>
    </row>
    <row r="280" spans="1:243" s="19" customFormat="1" ht="35.25" customHeight="1">
      <c r="A280" s="22">
        <v>3.67</v>
      </c>
      <c r="B280" s="69" t="s">
        <v>424</v>
      </c>
      <c r="C280" s="27" t="s">
        <v>652</v>
      </c>
      <c r="D280" s="61">
        <v>12</v>
      </c>
      <c r="E280" s="62" t="s">
        <v>129</v>
      </c>
      <c r="F280" s="28">
        <v>550.64</v>
      </c>
      <c r="G280" s="31"/>
      <c r="H280" s="31"/>
      <c r="I280" s="32" t="s">
        <v>38</v>
      </c>
      <c r="J280" s="33">
        <f t="shared" si="4"/>
        <v>1</v>
      </c>
      <c r="K280" s="31" t="s">
        <v>39</v>
      </c>
      <c r="L280" s="31" t="s">
        <v>4</v>
      </c>
      <c r="M280" s="34"/>
      <c r="N280" s="31"/>
      <c r="O280" s="31"/>
      <c r="P280" s="35"/>
      <c r="Q280" s="31"/>
      <c r="R280" s="31"/>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26">
        <f t="shared" si="14"/>
        <v>6607.68</v>
      </c>
      <c r="BB280" s="36">
        <f t="shared" si="15"/>
        <v>6607.68</v>
      </c>
      <c r="BC280" s="21" t="str">
        <f t="shared" si="16"/>
        <v>INR  Six Thousand Six Hundred &amp; Seven  and Paise Sixty Eight Only</v>
      </c>
      <c r="IA280" s="19">
        <v>3.67</v>
      </c>
      <c r="IB280" s="19" t="s">
        <v>424</v>
      </c>
      <c r="IC280" s="19" t="s">
        <v>652</v>
      </c>
      <c r="ID280" s="19">
        <v>12</v>
      </c>
      <c r="IE280" s="20" t="s">
        <v>129</v>
      </c>
      <c r="IF280" s="20"/>
      <c r="IG280" s="20"/>
      <c r="IH280" s="20"/>
      <c r="II280" s="20"/>
    </row>
    <row r="281" spans="1:243" s="19" customFormat="1" ht="35.25" customHeight="1">
      <c r="A281" s="22">
        <v>3.68</v>
      </c>
      <c r="B281" s="68" t="s">
        <v>425</v>
      </c>
      <c r="C281" s="27" t="s">
        <v>653</v>
      </c>
      <c r="D281" s="58">
        <v>49</v>
      </c>
      <c r="E281" s="58" t="s">
        <v>129</v>
      </c>
      <c r="F281" s="28">
        <v>938.19</v>
      </c>
      <c r="G281" s="31"/>
      <c r="H281" s="31"/>
      <c r="I281" s="32" t="s">
        <v>38</v>
      </c>
      <c r="J281" s="33">
        <f t="shared" si="4"/>
        <v>1</v>
      </c>
      <c r="K281" s="31" t="s">
        <v>39</v>
      </c>
      <c r="L281" s="31" t="s">
        <v>4</v>
      </c>
      <c r="M281" s="34"/>
      <c r="N281" s="31"/>
      <c r="O281" s="31"/>
      <c r="P281" s="35"/>
      <c r="Q281" s="31"/>
      <c r="R281" s="31"/>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26">
        <f t="shared" si="14"/>
        <v>45971.31</v>
      </c>
      <c r="BB281" s="36">
        <f t="shared" si="15"/>
        <v>45971.31</v>
      </c>
      <c r="BC281" s="21" t="str">
        <f t="shared" si="16"/>
        <v>INR  Forty Five Thousand Nine Hundred &amp; Seventy One  and Paise Thirty One Only</v>
      </c>
      <c r="IA281" s="19">
        <v>3.68</v>
      </c>
      <c r="IB281" s="19" t="s">
        <v>425</v>
      </c>
      <c r="IC281" s="19" t="s">
        <v>653</v>
      </c>
      <c r="ID281" s="19">
        <v>49</v>
      </c>
      <c r="IE281" s="20" t="s">
        <v>129</v>
      </c>
      <c r="IF281" s="20"/>
      <c r="IG281" s="20"/>
      <c r="IH281" s="20"/>
      <c r="II281" s="20"/>
    </row>
    <row r="282" spans="1:243" s="19" customFormat="1" ht="35.25" customHeight="1">
      <c r="A282" s="24">
        <v>3.69</v>
      </c>
      <c r="B282" s="69" t="s">
        <v>426</v>
      </c>
      <c r="C282" s="27" t="s">
        <v>654</v>
      </c>
      <c r="D282" s="61">
        <v>7</v>
      </c>
      <c r="E282" s="62" t="s">
        <v>129</v>
      </c>
      <c r="F282" s="28">
        <v>762.82</v>
      </c>
      <c r="G282" s="31"/>
      <c r="H282" s="31"/>
      <c r="I282" s="32" t="s">
        <v>38</v>
      </c>
      <c r="J282" s="33">
        <f t="shared" si="4"/>
        <v>1</v>
      </c>
      <c r="K282" s="31" t="s">
        <v>39</v>
      </c>
      <c r="L282" s="31" t="s">
        <v>4</v>
      </c>
      <c r="M282" s="34"/>
      <c r="N282" s="31"/>
      <c r="O282" s="31"/>
      <c r="P282" s="35"/>
      <c r="Q282" s="31"/>
      <c r="R282" s="31"/>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26">
        <f t="shared" si="14"/>
        <v>5339.74</v>
      </c>
      <c r="BB282" s="36">
        <f t="shared" si="15"/>
        <v>5339.74</v>
      </c>
      <c r="BC282" s="21" t="str">
        <f t="shared" si="16"/>
        <v>INR  Five Thousand Three Hundred &amp; Thirty Nine  and Paise Seventy Four Only</v>
      </c>
      <c r="IA282" s="19">
        <v>3.69</v>
      </c>
      <c r="IB282" s="19" t="s">
        <v>426</v>
      </c>
      <c r="IC282" s="19" t="s">
        <v>654</v>
      </c>
      <c r="ID282" s="19">
        <v>7</v>
      </c>
      <c r="IE282" s="20" t="s">
        <v>129</v>
      </c>
      <c r="IF282" s="20"/>
      <c r="IG282" s="20"/>
      <c r="IH282" s="20"/>
      <c r="II282" s="20"/>
    </row>
    <row r="283" spans="1:243" s="19" customFormat="1" ht="35.25" customHeight="1">
      <c r="A283" s="22">
        <v>3.7</v>
      </c>
      <c r="B283" s="69" t="s">
        <v>427</v>
      </c>
      <c r="C283" s="27" t="s">
        <v>655</v>
      </c>
      <c r="D283" s="61">
        <v>25</v>
      </c>
      <c r="E283" s="62" t="s">
        <v>159</v>
      </c>
      <c r="F283" s="28">
        <v>260.41</v>
      </c>
      <c r="G283" s="31"/>
      <c r="H283" s="31"/>
      <c r="I283" s="32" t="s">
        <v>38</v>
      </c>
      <c r="J283" s="33">
        <f t="shared" si="4"/>
        <v>1</v>
      </c>
      <c r="K283" s="31" t="s">
        <v>39</v>
      </c>
      <c r="L283" s="31" t="s">
        <v>4</v>
      </c>
      <c r="M283" s="34"/>
      <c r="N283" s="31"/>
      <c r="O283" s="31"/>
      <c r="P283" s="35"/>
      <c r="Q283" s="31"/>
      <c r="R283" s="31"/>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26">
        <f t="shared" si="14"/>
        <v>6510.25</v>
      </c>
      <c r="BB283" s="36">
        <f t="shared" si="15"/>
        <v>6510.25</v>
      </c>
      <c r="BC283" s="21" t="str">
        <f t="shared" si="16"/>
        <v>INR  Six Thousand Five Hundred &amp; Ten  and Paise Twenty Five Only</v>
      </c>
      <c r="IA283" s="19">
        <v>3.7</v>
      </c>
      <c r="IB283" s="19" t="s">
        <v>427</v>
      </c>
      <c r="IC283" s="19" t="s">
        <v>655</v>
      </c>
      <c r="ID283" s="19">
        <v>25</v>
      </c>
      <c r="IE283" s="20" t="s">
        <v>159</v>
      </c>
      <c r="IF283" s="20"/>
      <c r="IG283" s="20"/>
      <c r="IH283" s="20"/>
      <c r="II283" s="20"/>
    </row>
    <row r="284" spans="1:243" s="19" customFormat="1" ht="35.25" customHeight="1">
      <c r="A284" s="22">
        <v>3.71</v>
      </c>
      <c r="B284" s="69" t="s">
        <v>141</v>
      </c>
      <c r="C284" s="27" t="s">
        <v>656</v>
      </c>
      <c r="D284" s="58">
        <v>95</v>
      </c>
      <c r="E284" s="58" t="s">
        <v>129</v>
      </c>
      <c r="F284" s="28">
        <v>224.46</v>
      </c>
      <c r="G284" s="31"/>
      <c r="H284" s="31"/>
      <c r="I284" s="32" t="s">
        <v>38</v>
      </c>
      <c r="J284" s="33">
        <f t="shared" si="4"/>
        <v>1</v>
      </c>
      <c r="K284" s="31" t="s">
        <v>39</v>
      </c>
      <c r="L284" s="31" t="s">
        <v>4</v>
      </c>
      <c r="M284" s="34"/>
      <c r="N284" s="31"/>
      <c r="O284" s="31"/>
      <c r="P284" s="35"/>
      <c r="Q284" s="31"/>
      <c r="R284" s="31"/>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26">
        <f t="shared" si="14"/>
        <v>21323.7</v>
      </c>
      <c r="BB284" s="36">
        <f t="shared" si="15"/>
        <v>21323.7</v>
      </c>
      <c r="BC284" s="21" t="str">
        <f t="shared" si="16"/>
        <v>INR  Twenty One Thousand Three Hundred &amp; Twenty Three  and Paise Seventy Only</v>
      </c>
      <c r="IA284" s="19">
        <v>3.71</v>
      </c>
      <c r="IB284" s="19" t="s">
        <v>141</v>
      </c>
      <c r="IC284" s="19" t="s">
        <v>656</v>
      </c>
      <c r="ID284" s="19">
        <v>95</v>
      </c>
      <c r="IE284" s="20" t="s">
        <v>129</v>
      </c>
      <c r="IF284" s="20"/>
      <c r="IG284" s="20"/>
      <c r="IH284" s="20"/>
      <c r="II284" s="20"/>
    </row>
    <row r="285" spans="1:243" s="19" customFormat="1" ht="35.25" customHeight="1">
      <c r="A285" s="24">
        <v>3.72</v>
      </c>
      <c r="B285" s="69" t="s">
        <v>142</v>
      </c>
      <c r="C285" s="27" t="s">
        <v>657</v>
      </c>
      <c r="D285" s="61">
        <v>146</v>
      </c>
      <c r="E285" s="62" t="s">
        <v>129</v>
      </c>
      <c r="F285" s="28">
        <v>90.31</v>
      </c>
      <c r="G285" s="31"/>
      <c r="H285" s="31"/>
      <c r="I285" s="32" t="s">
        <v>38</v>
      </c>
      <c r="J285" s="33">
        <f t="shared" si="4"/>
        <v>1</v>
      </c>
      <c r="K285" s="31" t="s">
        <v>39</v>
      </c>
      <c r="L285" s="31" t="s">
        <v>4</v>
      </c>
      <c r="M285" s="34"/>
      <c r="N285" s="31"/>
      <c r="O285" s="31"/>
      <c r="P285" s="35"/>
      <c r="Q285" s="31"/>
      <c r="R285" s="31"/>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26">
        <f t="shared" si="14"/>
        <v>13185.26</v>
      </c>
      <c r="BB285" s="36">
        <f t="shared" si="15"/>
        <v>13185.26</v>
      </c>
      <c r="BC285" s="21" t="str">
        <f t="shared" si="16"/>
        <v>INR  Thirteen Thousand One Hundred &amp; Eighty Five  and Paise Twenty Six Only</v>
      </c>
      <c r="IA285" s="19">
        <v>3.72</v>
      </c>
      <c r="IB285" s="19" t="s">
        <v>142</v>
      </c>
      <c r="IC285" s="19" t="s">
        <v>657</v>
      </c>
      <c r="ID285" s="19">
        <v>146</v>
      </c>
      <c r="IE285" s="20" t="s">
        <v>129</v>
      </c>
      <c r="IF285" s="20"/>
      <c r="IG285" s="20"/>
      <c r="IH285" s="20"/>
      <c r="II285" s="20"/>
    </row>
    <row r="286" spans="1:243" s="19" customFormat="1" ht="47.25">
      <c r="A286" s="22">
        <v>3.73</v>
      </c>
      <c r="B286" s="53" t="s">
        <v>428</v>
      </c>
      <c r="C286" s="27" t="s">
        <v>658</v>
      </c>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IA286" s="19">
        <v>3.73</v>
      </c>
      <c r="IB286" s="19" t="s">
        <v>428</v>
      </c>
      <c r="IC286" s="19" t="s">
        <v>658</v>
      </c>
      <c r="IE286" s="20"/>
      <c r="IF286" s="20"/>
      <c r="IG286" s="20"/>
      <c r="IH286" s="20"/>
      <c r="II286" s="20"/>
    </row>
    <row r="287" spans="1:243" s="19" customFormat="1" ht="35.25" customHeight="1">
      <c r="A287" s="22">
        <v>3.74</v>
      </c>
      <c r="B287" s="53" t="s">
        <v>429</v>
      </c>
      <c r="C287" s="27" t="s">
        <v>659</v>
      </c>
      <c r="D287" s="56">
        <v>105</v>
      </c>
      <c r="E287" s="56" t="s">
        <v>467</v>
      </c>
      <c r="F287" s="28">
        <v>227.97</v>
      </c>
      <c r="G287" s="31"/>
      <c r="H287" s="31"/>
      <c r="I287" s="32" t="s">
        <v>38</v>
      </c>
      <c r="J287" s="33">
        <f t="shared" si="4"/>
        <v>1</v>
      </c>
      <c r="K287" s="31" t="s">
        <v>39</v>
      </c>
      <c r="L287" s="31" t="s">
        <v>4</v>
      </c>
      <c r="M287" s="34"/>
      <c r="N287" s="31"/>
      <c r="O287" s="31"/>
      <c r="P287" s="35"/>
      <c r="Q287" s="31"/>
      <c r="R287" s="31"/>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26">
        <f t="shared" si="14"/>
        <v>23936.85</v>
      </c>
      <c r="BB287" s="36">
        <f t="shared" si="15"/>
        <v>23936.85</v>
      </c>
      <c r="BC287" s="21" t="str">
        <f t="shared" si="16"/>
        <v>INR  Twenty Three Thousand Nine Hundred &amp; Thirty Six  and Paise Eighty Five Only</v>
      </c>
      <c r="IA287" s="19">
        <v>3.74</v>
      </c>
      <c r="IB287" s="19" t="s">
        <v>429</v>
      </c>
      <c r="IC287" s="19" t="s">
        <v>659</v>
      </c>
      <c r="ID287" s="19">
        <v>105</v>
      </c>
      <c r="IE287" s="20" t="s">
        <v>467</v>
      </c>
      <c r="IF287" s="20"/>
      <c r="IG287" s="20"/>
      <c r="IH287" s="20"/>
      <c r="II287" s="20"/>
    </row>
    <row r="288" spans="1:243" s="19" customFormat="1" ht="35.25" customHeight="1">
      <c r="A288" s="24">
        <v>3.75</v>
      </c>
      <c r="B288" s="53" t="s">
        <v>430</v>
      </c>
      <c r="C288" s="27" t="s">
        <v>660</v>
      </c>
      <c r="D288" s="56">
        <v>6</v>
      </c>
      <c r="E288" s="56" t="s">
        <v>129</v>
      </c>
      <c r="F288" s="28">
        <v>141.17</v>
      </c>
      <c r="G288" s="31"/>
      <c r="H288" s="31"/>
      <c r="I288" s="32" t="s">
        <v>38</v>
      </c>
      <c r="J288" s="33">
        <f t="shared" si="4"/>
        <v>1</v>
      </c>
      <c r="K288" s="31" t="s">
        <v>39</v>
      </c>
      <c r="L288" s="31" t="s">
        <v>4</v>
      </c>
      <c r="M288" s="34"/>
      <c r="N288" s="31"/>
      <c r="O288" s="31"/>
      <c r="P288" s="35"/>
      <c r="Q288" s="31"/>
      <c r="R288" s="31"/>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26">
        <f t="shared" si="14"/>
        <v>847.02</v>
      </c>
      <c r="BB288" s="36">
        <f t="shared" si="15"/>
        <v>847.02</v>
      </c>
      <c r="BC288" s="21" t="str">
        <f t="shared" si="16"/>
        <v>INR  Eight Hundred &amp; Forty Seven  and Paise Two Only</v>
      </c>
      <c r="IA288" s="19">
        <v>3.75</v>
      </c>
      <c r="IB288" s="19" t="s">
        <v>430</v>
      </c>
      <c r="IC288" s="19" t="s">
        <v>660</v>
      </c>
      <c r="ID288" s="19">
        <v>6</v>
      </c>
      <c r="IE288" s="20" t="s">
        <v>129</v>
      </c>
      <c r="IF288" s="20"/>
      <c r="IG288" s="20"/>
      <c r="IH288" s="20"/>
      <c r="II288" s="20"/>
    </row>
    <row r="289" spans="1:243" s="19" customFormat="1" ht="35.25" customHeight="1">
      <c r="A289" s="22">
        <v>3.76</v>
      </c>
      <c r="B289" s="53" t="s">
        <v>431</v>
      </c>
      <c r="C289" s="27" t="s">
        <v>661</v>
      </c>
      <c r="D289" s="56">
        <v>14</v>
      </c>
      <c r="E289" s="56" t="s">
        <v>129</v>
      </c>
      <c r="F289" s="28">
        <v>145.55</v>
      </c>
      <c r="G289" s="31"/>
      <c r="H289" s="31"/>
      <c r="I289" s="32" t="s">
        <v>38</v>
      </c>
      <c r="J289" s="33">
        <f t="shared" si="4"/>
        <v>1</v>
      </c>
      <c r="K289" s="31" t="s">
        <v>39</v>
      </c>
      <c r="L289" s="31" t="s">
        <v>4</v>
      </c>
      <c r="M289" s="34"/>
      <c r="N289" s="31"/>
      <c r="O289" s="31"/>
      <c r="P289" s="35"/>
      <c r="Q289" s="31"/>
      <c r="R289" s="31"/>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26">
        <f t="shared" si="14"/>
        <v>2037.7</v>
      </c>
      <c r="BB289" s="36">
        <f t="shared" si="15"/>
        <v>2037.7</v>
      </c>
      <c r="BC289" s="21" t="str">
        <f t="shared" si="16"/>
        <v>INR  Two Thousand  &amp;Thirty Seven  and Paise Seventy Only</v>
      </c>
      <c r="IA289" s="19">
        <v>3.76</v>
      </c>
      <c r="IB289" s="19" t="s">
        <v>431</v>
      </c>
      <c r="IC289" s="19" t="s">
        <v>661</v>
      </c>
      <c r="ID289" s="19">
        <v>14</v>
      </c>
      <c r="IE289" s="20" t="s">
        <v>129</v>
      </c>
      <c r="IF289" s="20"/>
      <c r="IG289" s="20"/>
      <c r="IH289" s="20"/>
      <c r="II289" s="20"/>
    </row>
    <row r="290" spans="1:243" s="19" customFormat="1" ht="35.25" customHeight="1">
      <c r="A290" s="22">
        <v>3.77</v>
      </c>
      <c r="B290" s="60" t="s">
        <v>140</v>
      </c>
      <c r="C290" s="27" t="s">
        <v>662</v>
      </c>
      <c r="D290" s="56">
        <v>9</v>
      </c>
      <c r="E290" s="56" t="s">
        <v>129</v>
      </c>
      <c r="F290" s="28">
        <v>123.63</v>
      </c>
      <c r="G290" s="31"/>
      <c r="H290" s="31"/>
      <c r="I290" s="32" t="s">
        <v>38</v>
      </c>
      <c r="J290" s="33">
        <f t="shared" si="4"/>
        <v>1</v>
      </c>
      <c r="K290" s="31" t="s">
        <v>39</v>
      </c>
      <c r="L290" s="31" t="s">
        <v>4</v>
      </c>
      <c r="M290" s="34"/>
      <c r="N290" s="31"/>
      <c r="O290" s="31"/>
      <c r="P290" s="35"/>
      <c r="Q290" s="31"/>
      <c r="R290" s="31"/>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26">
        <f t="shared" si="14"/>
        <v>1112.67</v>
      </c>
      <c r="BB290" s="36">
        <f t="shared" si="15"/>
        <v>1112.67</v>
      </c>
      <c r="BC290" s="21" t="str">
        <f t="shared" si="16"/>
        <v>INR  One Thousand One Hundred &amp; Twelve  and Paise Sixty Seven Only</v>
      </c>
      <c r="IA290" s="19">
        <v>3.77</v>
      </c>
      <c r="IB290" s="19" t="s">
        <v>140</v>
      </c>
      <c r="IC290" s="19" t="s">
        <v>662</v>
      </c>
      <c r="ID290" s="19">
        <v>9</v>
      </c>
      <c r="IE290" s="20" t="s">
        <v>129</v>
      </c>
      <c r="IF290" s="20"/>
      <c r="IG290" s="20"/>
      <c r="IH290" s="20"/>
      <c r="II290" s="20"/>
    </row>
    <row r="291" spans="1:243" s="19" customFormat="1" ht="35.25" customHeight="1">
      <c r="A291" s="24">
        <v>3.78</v>
      </c>
      <c r="B291" s="53" t="s">
        <v>432</v>
      </c>
      <c r="C291" s="27" t="s">
        <v>663</v>
      </c>
      <c r="D291" s="56">
        <v>4</v>
      </c>
      <c r="E291" s="56" t="s">
        <v>129</v>
      </c>
      <c r="F291" s="28">
        <v>143.8</v>
      </c>
      <c r="G291" s="31"/>
      <c r="H291" s="31"/>
      <c r="I291" s="32" t="s">
        <v>38</v>
      </c>
      <c r="J291" s="33">
        <f t="shared" si="4"/>
        <v>1</v>
      </c>
      <c r="K291" s="31" t="s">
        <v>39</v>
      </c>
      <c r="L291" s="31" t="s">
        <v>4</v>
      </c>
      <c r="M291" s="34"/>
      <c r="N291" s="31"/>
      <c r="O291" s="31"/>
      <c r="P291" s="35"/>
      <c r="Q291" s="31"/>
      <c r="R291" s="31"/>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26">
        <f t="shared" si="14"/>
        <v>575.2</v>
      </c>
      <c r="BB291" s="36">
        <f t="shared" si="15"/>
        <v>575.2</v>
      </c>
      <c r="BC291" s="21" t="str">
        <f t="shared" si="16"/>
        <v>INR  Five Hundred &amp; Seventy Five  and Paise Twenty Only</v>
      </c>
      <c r="IA291" s="19">
        <v>3.78</v>
      </c>
      <c r="IB291" s="19" t="s">
        <v>432</v>
      </c>
      <c r="IC291" s="19" t="s">
        <v>663</v>
      </c>
      <c r="ID291" s="19">
        <v>4</v>
      </c>
      <c r="IE291" s="20" t="s">
        <v>129</v>
      </c>
      <c r="IF291" s="20"/>
      <c r="IG291" s="20"/>
      <c r="IH291" s="20"/>
      <c r="II291" s="20"/>
    </row>
    <row r="292" spans="1:243" s="19" customFormat="1" ht="35.25" customHeight="1">
      <c r="A292" s="22">
        <v>3.79</v>
      </c>
      <c r="B292" s="55" t="s">
        <v>433</v>
      </c>
      <c r="C292" s="27" t="s">
        <v>664</v>
      </c>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IA292" s="19">
        <v>3.79</v>
      </c>
      <c r="IB292" s="19" t="s">
        <v>433</v>
      </c>
      <c r="IC292" s="19" t="s">
        <v>664</v>
      </c>
      <c r="IE292" s="20"/>
      <c r="IF292" s="20"/>
      <c r="IG292" s="20"/>
      <c r="IH292" s="20"/>
      <c r="II292" s="20"/>
    </row>
    <row r="293" spans="1:243" s="19" customFormat="1" ht="35.25" customHeight="1">
      <c r="A293" s="22">
        <v>3.8</v>
      </c>
      <c r="B293" s="55" t="s">
        <v>434</v>
      </c>
      <c r="C293" s="27" t="s">
        <v>665</v>
      </c>
      <c r="D293" s="56">
        <v>1</v>
      </c>
      <c r="E293" s="56" t="s">
        <v>129</v>
      </c>
      <c r="F293" s="28">
        <v>2008.77</v>
      </c>
      <c r="G293" s="31"/>
      <c r="H293" s="31"/>
      <c r="I293" s="32" t="s">
        <v>38</v>
      </c>
      <c r="J293" s="33">
        <f t="shared" si="4"/>
        <v>1</v>
      </c>
      <c r="K293" s="31" t="s">
        <v>39</v>
      </c>
      <c r="L293" s="31" t="s">
        <v>4</v>
      </c>
      <c r="M293" s="34"/>
      <c r="N293" s="31"/>
      <c r="O293" s="31"/>
      <c r="P293" s="35"/>
      <c r="Q293" s="31"/>
      <c r="R293" s="31"/>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26">
        <f t="shared" si="14"/>
        <v>2008.77</v>
      </c>
      <c r="BB293" s="36">
        <f t="shared" si="15"/>
        <v>2008.77</v>
      </c>
      <c r="BC293" s="21" t="str">
        <f t="shared" si="16"/>
        <v>INR  Two Thousand  &amp;Eight  and Paise Seventy Seven Only</v>
      </c>
      <c r="IA293" s="19">
        <v>3.8</v>
      </c>
      <c r="IB293" s="19" t="s">
        <v>434</v>
      </c>
      <c r="IC293" s="19" t="s">
        <v>665</v>
      </c>
      <c r="ID293" s="19">
        <v>1</v>
      </c>
      <c r="IE293" s="20" t="s">
        <v>129</v>
      </c>
      <c r="IF293" s="20"/>
      <c r="IG293" s="20"/>
      <c r="IH293" s="20"/>
      <c r="II293" s="20"/>
    </row>
    <row r="294" spans="1:243" s="19" customFormat="1" ht="63">
      <c r="A294" s="24">
        <v>3.81</v>
      </c>
      <c r="B294" s="60" t="s">
        <v>435</v>
      </c>
      <c r="C294" s="27" t="s">
        <v>666</v>
      </c>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4"/>
      <c r="AY294" s="74"/>
      <c r="AZ294" s="74"/>
      <c r="BA294" s="74"/>
      <c r="BB294" s="74"/>
      <c r="BC294" s="74"/>
      <c r="IA294" s="19">
        <v>3.81</v>
      </c>
      <c r="IB294" s="19" t="s">
        <v>435</v>
      </c>
      <c r="IC294" s="19" t="s">
        <v>666</v>
      </c>
      <c r="IE294" s="20"/>
      <c r="IF294" s="20"/>
      <c r="IG294" s="20"/>
      <c r="IH294" s="20"/>
      <c r="II294" s="20"/>
    </row>
    <row r="295" spans="1:243" s="19" customFormat="1" ht="28.5">
      <c r="A295" s="22">
        <v>3.82</v>
      </c>
      <c r="B295" s="70" t="s">
        <v>145</v>
      </c>
      <c r="C295" s="27" t="s">
        <v>667</v>
      </c>
      <c r="D295" s="61">
        <v>50</v>
      </c>
      <c r="E295" s="62" t="s">
        <v>159</v>
      </c>
      <c r="F295" s="28">
        <v>566.42</v>
      </c>
      <c r="G295" s="31"/>
      <c r="H295" s="31"/>
      <c r="I295" s="32" t="s">
        <v>38</v>
      </c>
      <c r="J295" s="33">
        <f t="shared" si="4"/>
        <v>1</v>
      </c>
      <c r="K295" s="31" t="s">
        <v>39</v>
      </c>
      <c r="L295" s="31" t="s">
        <v>4</v>
      </c>
      <c r="M295" s="34"/>
      <c r="N295" s="31"/>
      <c r="O295" s="31"/>
      <c r="P295" s="35"/>
      <c r="Q295" s="31"/>
      <c r="R295" s="31"/>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26">
        <f t="shared" si="14"/>
        <v>28321</v>
      </c>
      <c r="BB295" s="36">
        <f t="shared" si="15"/>
        <v>28321</v>
      </c>
      <c r="BC295" s="21" t="str">
        <f t="shared" si="16"/>
        <v>INR  Twenty Eight Thousand Three Hundred &amp; Twenty One  Only</v>
      </c>
      <c r="IA295" s="19">
        <v>3.82</v>
      </c>
      <c r="IB295" s="19" t="s">
        <v>145</v>
      </c>
      <c r="IC295" s="19" t="s">
        <v>667</v>
      </c>
      <c r="ID295" s="19">
        <v>50</v>
      </c>
      <c r="IE295" s="20" t="s">
        <v>159</v>
      </c>
      <c r="IF295" s="20"/>
      <c r="IG295" s="20"/>
      <c r="IH295" s="20"/>
      <c r="II295" s="20"/>
    </row>
    <row r="296" spans="1:243" s="19" customFormat="1" ht="47.25">
      <c r="A296" s="22">
        <v>3.83</v>
      </c>
      <c r="B296" s="53" t="s">
        <v>436</v>
      </c>
      <c r="C296" s="27" t="s">
        <v>668</v>
      </c>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IA296" s="19">
        <v>3.83</v>
      </c>
      <c r="IB296" s="19" t="s">
        <v>436</v>
      </c>
      <c r="IC296" s="19" t="s">
        <v>668</v>
      </c>
      <c r="IE296" s="20"/>
      <c r="IF296" s="20"/>
      <c r="IG296" s="20"/>
      <c r="IH296" s="20"/>
      <c r="II296" s="20"/>
    </row>
    <row r="297" spans="1:243" s="19" customFormat="1" ht="28.5">
      <c r="A297" s="24">
        <v>3.84</v>
      </c>
      <c r="B297" s="53" t="s">
        <v>437</v>
      </c>
      <c r="C297" s="27" t="s">
        <v>669</v>
      </c>
      <c r="D297" s="56">
        <v>5</v>
      </c>
      <c r="E297" s="56" t="s">
        <v>469</v>
      </c>
      <c r="F297" s="28">
        <v>753.18</v>
      </c>
      <c r="G297" s="31"/>
      <c r="H297" s="31"/>
      <c r="I297" s="32" t="s">
        <v>38</v>
      </c>
      <c r="J297" s="33">
        <f t="shared" si="4"/>
        <v>1</v>
      </c>
      <c r="K297" s="31" t="s">
        <v>39</v>
      </c>
      <c r="L297" s="31" t="s">
        <v>4</v>
      </c>
      <c r="M297" s="34"/>
      <c r="N297" s="31"/>
      <c r="O297" s="31"/>
      <c r="P297" s="35"/>
      <c r="Q297" s="31"/>
      <c r="R297" s="31"/>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26">
        <f t="shared" si="14"/>
        <v>3765.9</v>
      </c>
      <c r="BB297" s="36">
        <f t="shared" si="15"/>
        <v>3765.9</v>
      </c>
      <c r="BC297" s="21" t="str">
        <f t="shared" si="16"/>
        <v>INR  Three Thousand Seven Hundred &amp; Sixty Five  and Paise Ninety Only</v>
      </c>
      <c r="IA297" s="19">
        <v>3.84</v>
      </c>
      <c r="IB297" s="19" t="s">
        <v>437</v>
      </c>
      <c r="IC297" s="19" t="s">
        <v>669</v>
      </c>
      <c r="ID297" s="19">
        <v>5</v>
      </c>
      <c r="IE297" s="20" t="s">
        <v>469</v>
      </c>
      <c r="IF297" s="20"/>
      <c r="IG297" s="20"/>
      <c r="IH297" s="20"/>
      <c r="II297" s="20"/>
    </row>
    <row r="298" spans="1:243" s="19" customFormat="1" ht="28.5">
      <c r="A298" s="22">
        <v>3.85</v>
      </c>
      <c r="B298" s="53" t="s">
        <v>438</v>
      </c>
      <c r="C298" s="27" t="s">
        <v>670</v>
      </c>
      <c r="D298" s="56">
        <v>25</v>
      </c>
      <c r="E298" s="56" t="s">
        <v>469</v>
      </c>
      <c r="F298" s="28">
        <v>819.82</v>
      </c>
      <c r="G298" s="31"/>
      <c r="H298" s="31"/>
      <c r="I298" s="32" t="s">
        <v>38</v>
      </c>
      <c r="J298" s="33">
        <f t="shared" si="4"/>
        <v>1</v>
      </c>
      <c r="K298" s="31" t="s">
        <v>39</v>
      </c>
      <c r="L298" s="31" t="s">
        <v>4</v>
      </c>
      <c r="M298" s="34"/>
      <c r="N298" s="31"/>
      <c r="O298" s="31"/>
      <c r="P298" s="35"/>
      <c r="Q298" s="31"/>
      <c r="R298" s="31"/>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26">
        <f t="shared" si="14"/>
        <v>20495.5</v>
      </c>
      <c r="BB298" s="36">
        <f t="shared" si="15"/>
        <v>20495.5</v>
      </c>
      <c r="BC298" s="21" t="str">
        <f t="shared" si="16"/>
        <v>INR  Twenty Thousand Four Hundred &amp; Ninety Five  and Paise Fifty Only</v>
      </c>
      <c r="IA298" s="19">
        <v>3.85</v>
      </c>
      <c r="IB298" s="19" t="s">
        <v>438</v>
      </c>
      <c r="IC298" s="19" t="s">
        <v>670</v>
      </c>
      <c r="ID298" s="19">
        <v>25</v>
      </c>
      <c r="IE298" s="20" t="s">
        <v>469</v>
      </c>
      <c r="IF298" s="20"/>
      <c r="IG298" s="20"/>
      <c r="IH298" s="20"/>
      <c r="II298" s="20"/>
    </row>
    <row r="299" spans="1:243" s="19" customFormat="1" ht="31.5">
      <c r="A299" s="22">
        <v>3.86</v>
      </c>
      <c r="B299" s="64" t="s">
        <v>439</v>
      </c>
      <c r="C299" s="27" t="s">
        <v>671</v>
      </c>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c r="AX299" s="74"/>
      <c r="AY299" s="74"/>
      <c r="AZ299" s="74"/>
      <c r="BA299" s="74"/>
      <c r="BB299" s="74"/>
      <c r="BC299" s="74"/>
      <c r="IA299" s="19">
        <v>3.86</v>
      </c>
      <c r="IB299" s="19" t="s">
        <v>439</v>
      </c>
      <c r="IC299" s="19" t="s">
        <v>671</v>
      </c>
      <c r="IE299" s="20"/>
      <c r="IF299" s="20"/>
      <c r="IG299" s="20"/>
      <c r="IH299" s="20"/>
      <c r="II299" s="20"/>
    </row>
    <row r="300" spans="1:243" s="19" customFormat="1" ht="28.5">
      <c r="A300" s="24">
        <v>3.87</v>
      </c>
      <c r="B300" s="53" t="s">
        <v>440</v>
      </c>
      <c r="C300" s="27" t="s">
        <v>672</v>
      </c>
      <c r="D300" s="56">
        <v>48</v>
      </c>
      <c r="E300" s="56" t="s">
        <v>129</v>
      </c>
      <c r="F300" s="28">
        <v>35.07</v>
      </c>
      <c r="G300" s="31"/>
      <c r="H300" s="31"/>
      <c r="I300" s="32" t="s">
        <v>38</v>
      </c>
      <c r="J300" s="33">
        <f t="shared" si="4"/>
        <v>1</v>
      </c>
      <c r="K300" s="31" t="s">
        <v>39</v>
      </c>
      <c r="L300" s="31" t="s">
        <v>4</v>
      </c>
      <c r="M300" s="34"/>
      <c r="N300" s="31"/>
      <c r="O300" s="31"/>
      <c r="P300" s="35"/>
      <c r="Q300" s="31"/>
      <c r="R300" s="31"/>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26">
        <f t="shared" si="14"/>
        <v>1683.36</v>
      </c>
      <c r="BB300" s="36">
        <f t="shared" si="15"/>
        <v>1683.36</v>
      </c>
      <c r="BC300" s="21" t="str">
        <f t="shared" si="16"/>
        <v>INR  One Thousand Six Hundred &amp; Eighty Three  and Paise Thirty Six Only</v>
      </c>
      <c r="IA300" s="19">
        <v>3.87</v>
      </c>
      <c r="IB300" s="19" t="s">
        <v>440</v>
      </c>
      <c r="IC300" s="19" t="s">
        <v>672</v>
      </c>
      <c r="ID300" s="19">
        <v>48</v>
      </c>
      <c r="IE300" s="20" t="s">
        <v>129</v>
      </c>
      <c r="IF300" s="20"/>
      <c r="IG300" s="20"/>
      <c r="IH300" s="20"/>
      <c r="II300" s="20"/>
    </row>
    <row r="301" spans="1:243" s="19" customFormat="1" ht="28.5">
      <c r="A301" s="22">
        <v>3.88</v>
      </c>
      <c r="B301" s="53" t="s">
        <v>441</v>
      </c>
      <c r="C301" s="27" t="s">
        <v>673</v>
      </c>
      <c r="D301" s="56">
        <v>8</v>
      </c>
      <c r="E301" s="56" t="s">
        <v>129</v>
      </c>
      <c r="F301" s="28">
        <v>47.35</v>
      </c>
      <c r="G301" s="31"/>
      <c r="H301" s="31"/>
      <c r="I301" s="32" t="s">
        <v>38</v>
      </c>
      <c r="J301" s="33">
        <f t="shared" si="4"/>
        <v>1</v>
      </c>
      <c r="K301" s="31" t="s">
        <v>39</v>
      </c>
      <c r="L301" s="31" t="s">
        <v>4</v>
      </c>
      <c r="M301" s="34"/>
      <c r="N301" s="31"/>
      <c r="O301" s="31"/>
      <c r="P301" s="35"/>
      <c r="Q301" s="31"/>
      <c r="R301" s="31"/>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26">
        <f t="shared" si="14"/>
        <v>378.8</v>
      </c>
      <c r="BB301" s="36">
        <f t="shared" si="15"/>
        <v>378.8</v>
      </c>
      <c r="BC301" s="21" t="str">
        <f t="shared" si="16"/>
        <v>INR  Three Hundred &amp; Seventy Eight  and Paise Eighty Only</v>
      </c>
      <c r="IA301" s="19">
        <v>3.88</v>
      </c>
      <c r="IB301" s="19" t="s">
        <v>441</v>
      </c>
      <c r="IC301" s="19" t="s">
        <v>673</v>
      </c>
      <c r="ID301" s="19">
        <v>8</v>
      </c>
      <c r="IE301" s="20" t="s">
        <v>129</v>
      </c>
      <c r="IF301" s="20"/>
      <c r="IG301" s="20"/>
      <c r="IH301" s="20"/>
      <c r="II301" s="20"/>
    </row>
    <row r="302" spans="1:243" s="19" customFormat="1" ht="31.5">
      <c r="A302" s="22">
        <v>3.89</v>
      </c>
      <c r="B302" s="53" t="s">
        <v>442</v>
      </c>
      <c r="C302" s="27" t="s">
        <v>674</v>
      </c>
      <c r="D302" s="56">
        <v>4</v>
      </c>
      <c r="E302" s="56" t="s">
        <v>129</v>
      </c>
      <c r="F302" s="28">
        <v>222.71</v>
      </c>
      <c r="G302" s="31"/>
      <c r="H302" s="31"/>
      <c r="I302" s="32" t="s">
        <v>38</v>
      </c>
      <c r="J302" s="33">
        <f t="shared" si="4"/>
        <v>1</v>
      </c>
      <c r="K302" s="31" t="s">
        <v>39</v>
      </c>
      <c r="L302" s="31" t="s">
        <v>4</v>
      </c>
      <c r="M302" s="34"/>
      <c r="N302" s="31"/>
      <c r="O302" s="31"/>
      <c r="P302" s="35"/>
      <c r="Q302" s="31"/>
      <c r="R302" s="31"/>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26">
        <f t="shared" si="14"/>
        <v>890.84</v>
      </c>
      <c r="BB302" s="36">
        <f t="shared" si="15"/>
        <v>890.84</v>
      </c>
      <c r="BC302" s="21" t="str">
        <f t="shared" si="16"/>
        <v>INR  Eight Hundred &amp; Ninety  and Paise Eighty Four Only</v>
      </c>
      <c r="IA302" s="19">
        <v>3.89</v>
      </c>
      <c r="IB302" s="19" t="s">
        <v>442</v>
      </c>
      <c r="IC302" s="19" t="s">
        <v>674</v>
      </c>
      <c r="ID302" s="19">
        <v>4</v>
      </c>
      <c r="IE302" s="20" t="s">
        <v>129</v>
      </c>
      <c r="IF302" s="20"/>
      <c r="IG302" s="20"/>
      <c r="IH302" s="20"/>
      <c r="II302" s="20"/>
    </row>
    <row r="303" spans="1:243" s="19" customFormat="1" ht="31.5">
      <c r="A303" s="24">
        <v>3.9</v>
      </c>
      <c r="B303" s="55" t="s">
        <v>443</v>
      </c>
      <c r="C303" s="27" t="s">
        <v>675</v>
      </c>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c r="AY303" s="74"/>
      <c r="AZ303" s="74"/>
      <c r="BA303" s="74"/>
      <c r="BB303" s="74"/>
      <c r="BC303" s="74"/>
      <c r="IA303" s="19">
        <v>3.9</v>
      </c>
      <c r="IB303" s="19" t="s">
        <v>443</v>
      </c>
      <c r="IC303" s="19" t="s">
        <v>675</v>
      </c>
      <c r="IE303" s="20"/>
      <c r="IF303" s="20"/>
      <c r="IG303" s="20"/>
      <c r="IH303" s="20"/>
      <c r="II303" s="20"/>
    </row>
    <row r="304" spans="1:243" s="19" customFormat="1" ht="28.5">
      <c r="A304" s="22">
        <v>3.91</v>
      </c>
      <c r="B304" s="55" t="s">
        <v>444</v>
      </c>
      <c r="C304" s="27" t="s">
        <v>676</v>
      </c>
      <c r="D304" s="56">
        <v>2</v>
      </c>
      <c r="E304" s="56" t="s">
        <v>129</v>
      </c>
      <c r="F304" s="28">
        <v>222.71</v>
      </c>
      <c r="G304" s="31"/>
      <c r="H304" s="31"/>
      <c r="I304" s="32" t="s">
        <v>38</v>
      </c>
      <c r="J304" s="33">
        <f t="shared" si="4"/>
        <v>1</v>
      </c>
      <c r="K304" s="31" t="s">
        <v>39</v>
      </c>
      <c r="L304" s="31" t="s">
        <v>4</v>
      </c>
      <c r="M304" s="34"/>
      <c r="N304" s="31"/>
      <c r="O304" s="31"/>
      <c r="P304" s="35"/>
      <c r="Q304" s="31"/>
      <c r="R304" s="31"/>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26">
        <f t="shared" si="14"/>
        <v>445.42</v>
      </c>
      <c r="BB304" s="36">
        <f t="shared" si="15"/>
        <v>445.42</v>
      </c>
      <c r="BC304" s="21" t="str">
        <f t="shared" si="16"/>
        <v>INR  Four Hundred &amp; Forty Five  and Paise Forty Two Only</v>
      </c>
      <c r="IA304" s="19">
        <v>3.91</v>
      </c>
      <c r="IB304" s="19" t="s">
        <v>444</v>
      </c>
      <c r="IC304" s="19" t="s">
        <v>676</v>
      </c>
      <c r="ID304" s="19">
        <v>2</v>
      </c>
      <c r="IE304" s="20" t="s">
        <v>129</v>
      </c>
      <c r="IF304" s="20"/>
      <c r="IG304" s="20"/>
      <c r="IH304" s="20"/>
      <c r="II304" s="20"/>
    </row>
    <row r="305" spans="1:243" s="19" customFormat="1" ht="63">
      <c r="A305" s="22">
        <v>3.92</v>
      </c>
      <c r="B305" s="55" t="s">
        <v>445</v>
      </c>
      <c r="C305" s="27" t="s">
        <v>677</v>
      </c>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IA305" s="19">
        <v>3.92</v>
      </c>
      <c r="IB305" s="19" t="s">
        <v>445</v>
      </c>
      <c r="IC305" s="19" t="s">
        <v>677</v>
      </c>
      <c r="IE305" s="20"/>
      <c r="IF305" s="20"/>
      <c r="IG305" s="20"/>
      <c r="IH305" s="20"/>
      <c r="II305" s="20"/>
    </row>
    <row r="306" spans="1:243" s="19" customFormat="1" ht="35.25" customHeight="1">
      <c r="A306" s="24">
        <v>3.93</v>
      </c>
      <c r="B306" s="55" t="s">
        <v>446</v>
      </c>
      <c r="C306" s="27" t="s">
        <v>678</v>
      </c>
      <c r="D306" s="56">
        <v>80</v>
      </c>
      <c r="E306" s="56" t="s">
        <v>467</v>
      </c>
      <c r="F306" s="28">
        <v>1022.36</v>
      </c>
      <c r="G306" s="31"/>
      <c r="H306" s="31"/>
      <c r="I306" s="32" t="s">
        <v>38</v>
      </c>
      <c r="J306" s="33">
        <f t="shared" si="4"/>
        <v>1</v>
      </c>
      <c r="K306" s="31" t="s">
        <v>39</v>
      </c>
      <c r="L306" s="31" t="s">
        <v>4</v>
      </c>
      <c r="M306" s="34"/>
      <c r="N306" s="31"/>
      <c r="O306" s="31"/>
      <c r="P306" s="35"/>
      <c r="Q306" s="31"/>
      <c r="R306" s="31"/>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26">
        <f aca="true" t="shared" si="17" ref="BA306:BA346">(total_amount_ba($B$2,$D$2,D306,F306,J306,K306,M306))</f>
        <v>81788.8</v>
      </c>
      <c r="BB306" s="36">
        <f aca="true" t="shared" si="18" ref="BB306:BB346">BA306+SUM(N306:AZ306)</f>
        <v>81788.8</v>
      </c>
      <c r="BC306" s="21" t="str">
        <f aca="true" t="shared" si="19" ref="BC306:BC346">SpellNumber(L306,BB306)</f>
        <v>INR  Eighty One Thousand Seven Hundred &amp; Eighty Eight  and Paise Eighty Only</v>
      </c>
      <c r="IA306" s="19">
        <v>3.93</v>
      </c>
      <c r="IB306" s="19" t="s">
        <v>446</v>
      </c>
      <c r="IC306" s="19" t="s">
        <v>678</v>
      </c>
      <c r="ID306" s="19">
        <v>80</v>
      </c>
      <c r="IE306" s="20" t="s">
        <v>467</v>
      </c>
      <c r="IF306" s="20"/>
      <c r="IG306" s="20"/>
      <c r="IH306" s="20"/>
      <c r="II306" s="20"/>
    </row>
    <row r="307" spans="1:243" s="19" customFormat="1" ht="35.25" customHeight="1">
      <c r="A307" s="22">
        <v>3.94</v>
      </c>
      <c r="B307" s="55" t="s">
        <v>447</v>
      </c>
      <c r="C307" s="27" t="s">
        <v>679</v>
      </c>
      <c r="D307" s="56">
        <v>5</v>
      </c>
      <c r="E307" s="56" t="s">
        <v>467</v>
      </c>
      <c r="F307" s="28">
        <v>1442.35</v>
      </c>
      <c r="G307" s="31"/>
      <c r="H307" s="31"/>
      <c r="I307" s="32" t="s">
        <v>38</v>
      </c>
      <c r="J307" s="33">
        <f t="shared" si="4"/>
        <v>1</v>
      </c>
      <c r="K307" s="31" t="s">
        <v>39</v>
      </c>
      <c r="L307" s="31" t="s">
        <v>4</v>
      </c>
      <c r="M307" s="34"/>
      <c r="N307" s="31"/>
      <c r="O307" s="31"/>
      <c r="P307" s="35"/>
      <c r="Q307" s="31"/>
      <c r="R307" s="31"/>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26">
        <f t="shared" si="17"/>
        <v>7211.75</v>
      </c>
      <c r="BB307" s="36">
        <f t="shared" si="18"/>
        <v>7211.75</v>
      </c>
      <c r="BC307" s="21" t="str">
        <f t="shared" si="19"/>
        <v>INR  Seven Thousand Two Hundred &amp; Eleven  and Paise Seventy Five Only</v>
      </c>
      <c r="IA307" s="19">
        <v>3.94</v>
      </c>
      <c r="IB307" s="19" t="s">
        <v>447</v>
      </c>
      <c r="IC307" s="19" t="s">
        <v>679</v>
      </c>
      <c r="ID307" s="19">
        <v>5</v>
      </c>
      <c r="IE307" s="20" t="s">
        <v>467</v>
      </c>
      <c r="IF307" s="20"/>
      <c r="IG307" s="20"/>
      <c r="IH307" s="20"/>
      <c r="II307" s="20"/>
    </row>
    <row r="308" spans="1:243" s="19" customFormat="1" ht="35.25" customHeight="1">
      <c r="A308" s="22">
        <v>3.95</v>
      </c>
      <c r="B308" s="55" t="s">
        <v>372</v>
      </c>
      <c r="C308" s="27" t="s">
        <v>680</v>
      </c>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IA308" s="19">
        <v>3.95</v>
      </c>
      <c r="IB308" s="19" t="s">
        <v>372</v>
      </c>
      <c r="IC308" s="19" t="s">
        <v>680</v>
      </c>
      <c r="IE308" s="20"/>
      <c r="IF308" s="20"/>
      <c r="IG308" s="20"/>
      <c r="IH308" s="20"/>
      <c r="II308" s="20"/>
    </row>
    <row r="309" spans="1:243" s="19" customFormat="1" ht="35.25" customHeight="1">
      <c r="A309" s="24">
        <v>3.96</v>
      </c>
      <c r="B309" s="53" t="s">
        <v>448</v>
      </c>
      <c r="C309" s="27" t="s">
        <v>681</v>
      </c>
      <c r="D309" s="56">
        <v>5</v>
      </c>
      <c r="E309" s="56" t="s">
        <v>467</v>
      </c>
      <c r="F309" s="28">
        <v>1010.96</v>
      </c>
      <c r="G309" s="31"/>
      <c r="H309" s="31"/>
      <c r="I309" s="32" t="s">
        <v>38</v>
      </c>
      <c r="J309" s="33">
        <f t="shared" si="4"/>
        <v>1</v>
      </c>
      <c r="K309" s="31" t="s">
        <v>39</v>
      </c>
      <c r="L309" s="31" t="s">
        <v>4</v>
      </c>
      <c r="M309" s="34"/>
      <c r="N309" s="31"/>
      <c r="O309" s="31"/>
      <c r="P309" s="35"/>
      <c r="Q309" s="31"/>
      <c r="R309" s="31"/>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26">
        <f t="shared" si="17"/>
        <v>5054.8</v>
      </c>
      <c r="BB309" s="36">
        <f t="shared" si="18"/>
        <v>5054.8</v>
      </c>
      <c r="BC309" s="21" t="str">
        <f t="shared" si="19"/>
        <v>INR  Five Thousand  &amp;Fifty Four  and Paise Eighty Only</v>
      </c>
      <c r="IA309" s="19">
        <v>3.96</v>
      </c>
      <c r="IB309" s="19" t="s">
        <v>448</v>
      </c>
      <c r="IC309" s="19" t="s">
        <v>681</v>
      </c>
      <c r="ID309" s="19">
        <v>5</v>
      </c>
      <c r="IE309" s="20" t="s">
        <v>467</v>
      </c>
      <c r="IF309" s="20"/>
      <c r="IG309" s="20"/>
      <c r="IH309" s="20"/>
      <c r="II309" s="20"/>
    </row>
    <row r="310" spans="1:243" s="19" customFormat="1" ht="35.25" customHeight="1">
      <c r="A310" s="22">
        <v>3.97</v>
      </c>
      <c r="B310" s="53" t="s">
        <v>449</v>
      </c>
      <c r="C310" s="27" t="s">
        <v>682</v>
      </c>
      <c r="D310" s="56">
        <v>5</v>
      </c>
      <c r="E310" s="56" t="s">
        <v>467</v>
      </c>
      <c r="F310" s="28">
        <v>1630.86</v>
      </c>
      <c r="G310" s="31"/>
      <c r="H310" s="31"/>
      <c r="I310" s="32" t="s">
        <v>38</v>
      </c>
      <c r="J310" s="33">
        <f t="shared" si="4"/>
        <v>1</v>
      </c>
      <c r="K310" s="31" t="s">
        <v>39</v>
      </c>
      <c r="L310" s="31" t="s">
        <v>4</v>
      </c>
      <c r="M310" s="34"/>
      <c r="N310" s="31"/>
      <c r="O310" s="31"/>
      <c r="P310" s="35"/>
      <c r="Q310" s="31"/>
      <c r="R310" s="31"/>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26">
        <f t="shared" si="17"/>
        <v>8154.3</v>
      </c>
      <c r="BB310" s="36">
        <f t="shared" si="18"/>
        <v>8154.3</v>
      </c>
      <c r="BC310" s="21" t="str">
        <f t="shared" si="19"/>
        <v>INR  Eight Thousand One Hundred &amp; Fifty Four  and Paise Thirty Only</v>
      </c>
      <c r="IA310" s="19">
        <v>3.97</v>
      </c>
      <c r="IB310" s="19" t="s">
        <v>449</v>
      </c>
      <c r="IC310" s="19" t="s">
        <v>682</v>
      </c>
      <c r="ID310" s="19">
        <v>5</v>
      </c>
      <c r="IE310" s="20" t="s">
        <v>467</v>
      </c>
      <c r="IF310" s="20"/>
      <c r="IG310" s="20"/>
      <c r="IH310" s="20"/>
      <c r="II310" s="20"/>
    </row>
    <row r="311" spans="1:243" s="19" customFormat="1" ht="75.75" customHeight="1">
      <c r="A311" s="22">
        <v>3.98</v>
      </c>
      <c r="B311" s="53" t="s">
        <v>450</v>
      </c>
      <c r="C311" s="27" t="s">
        <v>683</v>
      </c>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IA311" s="19">
        <v>3.98</v>
      </c>
      <c r="IB311" s="19" t="s">
        <v>450</v>
      </c>
      <c r="IC311" s="19" t="s">
        <v>683</v>
      </c>
      <c r="IE311" s="20"/>
      <c r="IF311" s="20"/>
      <c r="IG311" s="20"/>
      <c r="IH311" s="20"/>
      <c r="II311" s="20"/>
    </row>
    <row r="312" spans="1:243" s="19" customFormat="1" ht="35.25" customHeight="1">
      <c r="A312" s="24">
        <v>3.99</v>
      </c>
      <c r="B312" s="53" t="s">
        <v>403</v>
      </c>
      <c r="C312" s="27" t="s">
        <v>684</v>
      </c>
      <c r="D312" s="56">
        <v>1</v>
      </c>
      <c r="E312" s="56" t="s">
        <v>129</v>
      </c>
      <c r="F312" s="28">
        <v>654.1</v>
      </c>
      <c r="G312" s="31"/>
      <c r="H312" s="31"/>
      <c r="I312" s="32" t="s">
        <v>38</v>
      </c>
      <c r="J312" s="33">
        <f t="shared" si="4"/>
        <v>1</v>
      </c>
      <c r="K312" s="31" t="s">
        <v>39</v>
      </c>
      <c r="L312" s="31" t="s">
        <v>4</v>
      </c>
      <c r="M312" s="34"/>
      <c r="N312" s="31"/>
      <c r="O312" s="31"/>
      <c r="P312" s="35"/>
      <c r="Q312" s="31"/>
      <c r="R312" s="31"/>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26">
        <f t="shared" si="17"/>
        <v>654.1</v>
      </c>
      <c r="BB312" s="36">
        <f t="shared" si="18"/>
        <v>654.1</v>
      </c>
      <c r="BC312" s="21" t="str">
        <f t="shared" si="19"/>
        <v>INR  Six Hundred &amp; Fifty Four  and Paise Ten Only</v>
      </c>
      <c r="IA312" s="19">
        <v>3.99</v>
      </c>
      <c r="IB312" s="19" t="s">
        <v>403</v>
      </c>
      <c r="IC312" s="19" t="s">
        <v>684</v>
      </c>
      <c r="ID312" s="19">
        <v>1</v>
      </c>
      <c r="IE312" s="20" t="s">
        <v>129</v>
      </c>
      <c r="IF312" s="20"/>
      <c r="IG312" s="20"/>
      <c r="IH312" s="20"/>
      <c r="II312" s="20"/>
    </row>
    <row r="313" spans="1:243" s="19" customFormat="1" ht="35.25" customHeight="1">
      <c r="A313" s="22">
        <v>4</v>
      </c>
      <c r="B313" s="53" t="s">
        <v>451</v>
      </c>
      <c r="C313" s="27" t="s">
        <v>685</v>
      </c>
      <c r="D313" s="56">
        <v>1</v>
      </c>
      <c r="E313" s="56" t="s">
        <v>129</v>
      </c>
      <c r="F313" s="28">
        <v>1229.29</v>
      </c>
      <c r="G313" s="31"/>
      <c r="H313" s="31"/>
      <c r="I313" s="32" t="s">
        <v>38</v>
      </c>
      <c r="J313" s="33">
        <f t="shared" si="4"/>
        <v>1</v>
      </c>
      <c r="K313" s="31" t="s">
        <v>39</v>
      </c>
      <c r="L313" s="31" t="s">
        <v>4</v>
      </c>
      <c r="M313" s="34"/>
      <c r="N313" s="31"/>
      <c r="O313" s="31"/>
      <c r="P313" s="35"/>
      <c r="Q313" s="31"/>
      <c r="R313" s="31"/>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26">
        <f t="shared" si="17"/>
        <v>1229.29</v>
      </c>
      <c r="BB313" s="36">
        <f t="shared" si="18"/>
        <v>1229.29</v>
      </c>
      <c r="BC313" s="21" t="str">
        <f t="shared" si="19"/>
        <v>INR  One Thousand Two Hundred &amp; Twenty Nine  and Paise Twenty Nine Only</v>
      </c>
      <c r="IA313" s="19">
        <v>4</v>
      </c>
      <c r="IB313" s="19" t="s">
        <v>451</v>
      </c>
      <c r="IC313" s="19" t="s">
        <v>685</v>
      </c>
      <c r="ID313" s="19">
        <v>1</v>
      </c>
      <c r="IE313" s="20" t="s">
        <v>129</v>
      </c>
      <c r="IF313" s="20"/>
      <c r="IG313" s="20"/>
      <c r="IH313" s="20"/>
      <c r="II313" s="20"/>
    </row>
    <row r="314" spans="1:243" s="19" customFormat="1" ht="35.25" customHeight="1">
      <c r="A314" s="22">
        <v>4.01</v>
      </c>
      <c r="B314" s="53" t="s">
        <v>405</v>
      </c>
      <c r="C314" s="27" t="s">
        <v>686</v>
      </c>
      <c r="D314" s="56">
        <v>3</v>
      </c>
      <c r="E314" s="56" t="s">
        <v>129</v>
      </c>
      <c r="F314" s="28">
        <v>2130.64</v>
      </c>
      <c r="G314" s="31"/>
      <c r="H314" s="31"/>
      <c r="I314" s="32" t="s">
        <v>38</v>
      </c>
      <c r="J314" s="33">
        <f t="shared" si="4"/>
        <v>1</v>
      </c>
      <c r="K314" s="31" t="s">
        <v>39</v>
      </c>
      <c r="L314" s="31" t="s">
        <v>4</v>
      </c>
      <c r="M314" s="34"/>
      <c r="N314" s="31"/>
      <c r="O314" s="31"/>
      <c r="P314" s="35"/>
      <c r="Q314" s="31"/>
      <c r="R314" s="31"/>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26">
        <f t="shared" si="17"/>
        <v>6391.92</v>
      </c>
      <c r="BB314" s="36">
        <f t="shared" si="18"/>
        <v>6391.92</v>
      </c>
      <c r="BC314" s="21" t="str">
        <f t="shared" si="19"/>
        <v>INR  Six Thousand Three Hundred &amp; Ninety One  and Paise Ninety Two Only</v>
      </c>
      <c r="IA314" s="19">
        <v>4.01</v>
      </c>
      <c r="IB314" s="19" t="s">
        <v>405</v>
      </c>
      <c r="IC314" s="19" t="s">
        <v>686</v>
      </c>
      <c r="ID314" s="19">
        <v>3</v>
      </c>
      <c r="IE314" s="20" t="s">
        <v>129</v>
      </c>
      <c r="IF314" s="20"/>
      <c r="IG314" s="20"/>
      <c r="IH314" s="20"/>
      <c r="II314" s="20"/>
    </row>
    <row r="315" spans="1:243" s="19" customFormat="1" ht="35.25" customHeight="1">
      <c r="A315" s="24">
        <v>4.02</v>
      </c>
      <c r="B315" s="53" t="s">
        <v>452</v>
      </c>
      <c r="C315" s="27" t="s">
        <v>687</v>
      </c>
      <c r="D315" s="56">
        <v>7</v>
      </c>
      <c r="E315" s="56" t="s">
        <v>129</v>
      </c>
      <c r="F315" s="28">
        <v>2732.14</v>
      </c>
      <c r="G315" s="31"/>
      <c r="H315" s="31"/>
      <c r="I315" s="32" t="s">
        <v>38</v>
      </c>
      <c r="J315" s="33">
        <f t="shared" si="4"/>
        <v>1</v>
      </c>
      <c r="K315" s="31" t="s">
        <v>39</v>
      </c>
      <c r="L315" s="31" t="s">
        <v>4</v>
      </c>
      <c r="M315" s="34"/>
      <c r="N315" s="31"/>
      <c r="O315" s="31"/>
      <c r="P315" s="35"/>
      <c r="Q315" s="31"/>
      <c r="R315" s="31"/>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26">
        <f t="shared" si="17"/>
        <v>19124.98</v>
      </c>
      <c r="BB315" s="36">
        <f t="shared" si="18"/>
        <v>19124.98</v>
      </c>
      <c r="BC315" s="21" t="str">
        <f t="shared" si="19"/>
        <v>INR  Nineteen Thousand One Hundred &amp; Twenty Four  and Paise Ninety Eight Only</v>
      </c>
      <c r="IA315" s="19">
        <v>4.02</v>
      </c>
      <c r="IB315" s="19" t="s">
        <v>452</v>
      </c>
      <c r="IC315" s="19" t="s">
        <v>687</v>
      </c>
      <c r="ID315" s="19">
        <v>7</v>
      </c>
      <c r="IE315" s="20" t="s">
        <v>129</v>
      </c>
      <c r="IF315" s="20"/>
      <c r="IG315" s="20"/>
      <c r="IH315" s="20"/>
      <c r="II315" s="20"/>
    </row>
    <row r="316" spans="1:243" s="19" customFormat="1" ht="35.25" customHeight="1">
      <c r="A316" s="22">
        <v>4.03</v>
      </c>
      <c r="B316" s="53" t="s">
        <v>453</v>
      </c>
      <c r="C316" s="27" t="s">
        <v>688</v>
      </c>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IA316" s="19">
        <v>4.03</v>
      </c>
      <c r="IB316" s="19" t="s">
        <v>453</v>
      </c>
      <c r="IC316" s="19" t="s">
        <v>688</v>
      </c>
      <c r="IE316" s="20"/>
      <c r="IF316" s="20"/>
      <c r="IG316" s="20"/>
      <c r="IH316" s="20"/>
      <c r="II316" s="20"/>
    </row>
    <row r="317" spans="1:243" s="19" customFormat="1" ht="35.25" customHeight="1">
      <c r="A317" s="22">
        <v>4.04</v>
      </c>
      <c r="B317" s="63" t="s">
        <v>454</v>
      </c>
      <c r="C317" s="27" t="s">
        <v>689</v>
      </c>
      <c r="D317" s="56">
        <v>6</v>
      </c>
      <c r="E317" s="56" t="s">
        <v>129</v>
      </c>
      <c r="F317" s="28">
        <v>215.69</v>
      </c>
      <c r="G317" s="31"/>
      <c r="H317" s="31"/>
      <c r="I317" s="32" t="s">
        <v>38</v>
      </c>
      <c r="J317" s="33">
        <f t="shared" si="4"/>
        <v>1</v>
      </c>
      <c r="K317" s="31" t="s">
        <v>39</v>
      </c>
      <c r="L317" s="31" t="s">
        <v>4</v>
      </c>
      <c r="M317" s="34"/>
      <c r="N317" s="31"/>
      <c r="O317" s="31"/>
      <c r="P317" s="35"/>
      <c r="Q317" s="31"/>
      <c r="R317" s="31"/>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26">
        <f t="shared" si="17"/>
        <v>1294.14</v>
      </c>
      <c r="BB317" s="36">
        <f t="shared" si="18"/>
        <v>1294.14</v>
      </c>
      <c r="BC317" s="21" t="str">
        <f t="shared" si="19"/>
        <v>INR  One Thousand Two Hundred &amp; Ninety Four  and Paise Fourteen Only</v>
      </c>
      <c r="IA317" s="19">
        <v>4.04</v>
      </c>
      <c r="IB317" s="19" t="s">
        <v>454</v>
      </c>
      <c r="IC317" s="19" t="s">
        <v>689</v>
      </c>
      <c r="ID317" s="19">
        <v>6</v>
      </c>
      <c r="IE317" s="20" t="s">
        <v>129</v>
      </c>
      <c r="IF317" s="20"/>
      <c r="IG317" s="20"/>
      <c r="IH317" s="20"/>
      <c r="II317" s="20"/>
    </row>
    <row r="318" spans="1:243" s="19" customFormat="1" ht="35.25" customHeight="1">
      <c r="A318" s="24">
        <v>4.05</v>
      </c>
      <c r="B318" s="63" t="s">
        <v>390</v>
      </c>
      <c r="C318" s="27" t="s">
        <v>690</v>
      </c>
      <c r="D318" s="56">
        <v>69</v>
      </c>
      <c r="E318" s="56" t="s">
        <v>129</v>
      </c>
      <c r="F318" s="28">
        <v>285.84</v>
      </c>
      <c r="G318" s="31"/>
      <c r="H318" s="31"/>
      <c r="I318" s="32" t="s">
        <v>38</v>
      </c>
      <c r="J318" s="33">
        <f t="shared" si="4"/>
        <v>1</v>
      </c>
      <c r="K318" s="31" t="s">
        <v>39</v>
      </c>
      <c r="L318" s="31" t="s">
        <v>4</v>
      </c>
      <c r="M318" s="34"/>
      <c r="N318" s="31"/>
      <c r="O318" s="31"/>
      <c r="P318" s="35"/>
      <c r="Q318" s="31"/>
      <c r="R318" s="31"/>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26">
        <f t="shared" si="17"/>
        <v>19722.96</v>
      </c>
      <c r="BB318" s="36">
        <f t="shared" si="18"/>
        <v>19722.96</v>
      </c>
      <c r="BC318" s="21" t="str">
        <f t="shared" si="19"/>
        <v>INR  Nineteen Thousand Seven Hundred &amp; Twenty Two  and Paise Ninety Six Only</v>
      </c>
      <c r="IA318" s="19">
        <v>4.05</v>
      </c>
      <c r="IB318" s="19" t="s">
        <v>390</v>
      </c>
      <c r="IC318" s="19" t="s">
        <v>690</v>
      </c>
      <c r="ID318" s="19">
        <v>69</v>
      </c>
      <c r="IE318" s="20" t="s">
        <v>129</v>
      </c>
      <c r="IF318" s="20"/>
      <c r="IG318" s="20"/>
      <c r="IH318" s="20"/>
      <c r="II318" s="20"/>
    </row>
    <row r="319" spans="1:243" s="19" customFormat="1" ht="35.25" customHeight="1">
      <c r="A319" s="22">
        <v>4.06</v>
      </c>
      <c r="B319" s="53" t="s">
        <v>131</v>
      </c>
      <c r="C319" s="27" t="s">
        <v>691</v>
      </c>
      <c r="D319" s="56">
        <v>37</v>
      </c>
      <c r="E319" s="56" t="s">
        <v>129</v>
      </c>
      <c r="F319" s="28">
        <v>383.17</v>
      </c>
      <c r="G319" s="31"/>
      <c r="H319" s="31"/>
      <c r="I319" s="32" t="s">
        <v>38</v>
      </c>
      <c r="J319" s="33">
        <f t="shared" si="4"/>
        <v>1</v>
      </c>
      <c r="K319" s="31" t="s">
        <v>39</v>
      </c>
      <c r="L319" s="31" t="s">
        <v>4</v>
      </c>
      <c r="M319" s="34"/>
      <c r="N319" s="31"/>
      <c r="O319" s="31"/>
      <c r="P319" s="35"/>
      <c r="Q319" s="31"/>
      <c r="R319" s="31"/>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26">
        <f t="shared" si="17"/>
        <v>14177.29</v>
      </c>
      <c r="BB319" s="36">
        <f t="shared" si="18"/>
        <v>14177.29</v>
      </c>
      <c r="BC319" s="21" t="str">
        <f t="shared" si="19"/>
        <v>INR  Fourteen Thousand One Hundred &amp; Seventy Seven  and Paise Twenty Nine Only</v>
      </c>
      <c r="IA319" s="19">
        <v>4.06</v>
      </c>
      <c r="IB319" s="19" t="s">
        <v>131</v>
      </c>
      <c r="IC319" s="19" t="s">
        <v>691</v>
      </c>
      <c r="ID319" s="19">
        <v>37</v>
      </c>
      <c r="IE319" s="20" t="s">
        <v>129</v>
      </c>
      <c r="IF319" s="20"/>
      <c r="IG319" s="20"/>
      <c r="IH319" s="20"/>
      <c r="II319" s="20"/>
    </row>
    <row r="320" spans="1:243" s="19" customFormat="1" ht="35.25" customHeight="1">
      <c r="A320" s="22">
        <v>4.07</v>
      </c>
      <c r="B320" s="53" t="s">
        <v>455</v>
      </c>
      <c r="C320" s="27" t="s">
        <v>692</v>
      </c>
      <c r="D320" s="56">
        <v>86</v>
      </c>
      <c r="E320" s="56" t="s">
        <v>129</v>
      </c>
      <c r="F320" s="28">
        <v>524.33</v>
      </c>
      <c r="G320" s="31"/>
      <c r="H320" s="31"/>
      <c r="I320" s="32" t="s">
        <v>38</v>
      </c>
      <c r="J320" s="33">
        <f t="shared" si="4"/>
        <v>1</v>
      </c>
      <c r="K320" s="31" t="s">
        <v>39</v>
      </c>
      <c r="L320" s="31" t="s">
        <v>4</v>
      </c>
      <c r="M320" s="34"/>
      <c r="N320" s="31"/>
      <c r="O320" s="31"/>
      <c r="P320" s="35"/>
      <c r="Q320" s="31"/>
      <c r="R320" s="31"/>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26">
        <f t="shared" si="17"/>
        <v>45092.38</v>
      </c>
      <c r="BB320" s="36">
        <f t="shared" si="18"/>
        <v>45092.38</v>
      </c>
      <c r="BC320" s="21" t="str">
        <f t="shared" si="19"/>
        <v>INR  Forty Five Thousand  &amp;Ninety Two  and Paise Thirty Eight Only</v>
      </c>
      <c r="IA320" s="19">
        <v>4.07</v>
      </c>
      <c r="IB320" s="19" t="s">
        <v>455</v>
      </c>
      <c r="IC320" s="19" t="s">
        <v>692</v>
      </c>
      <c r="ID320" s="19">
        <v>86</v>
      </c>
      <c r="IE320" s="20" t="s">
        <v>129</v>
      </c>
      <c r="IF320" s="20"/>
      <c r="IG320" s="20"/>
      <c r="IH320" s="20"/>
      <c r="II320" s="20"/>
    </row>
    <row r="321" spans="1:243" s="19" customFormat="1" ht="35.25" customHeight="1">
      <c r="A321" s="24">
        <v>4.08</v>
      </c>
      <c r="B321" s="63" t="s">
        <v>456</v>
      </c>
      <c r="C321" s="27" t="s">
        <v>693</v>
      </c>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4"/>
      <c r="IA321" s="19">
        <v>4.08</v>
      </c>
      <c r="IB321" s="19" t="s">
        <v>456</v>
      </c>
      <c r="IC321" s="19" t="s">
        <v>693</v>
      </c>
      <c r="IE321" s="20"/>
      <c r="IF321" s="20"/>
      <c r="IG321" s="20"/>
      <c r="IH321" s="20"/>
      <c r="II321" s="20"/>
    </row>
    <row r="322" spans="1:243" s="19" customFormat="1" ht="35.25" customHeight="1">
      <c r="A322" s="22">
        <v>4.09</v>
      </c>
      <c r="B322" s="63" t="s">
        <v>457</v>
      </c>
      <c r="C322" s="27" t="s">
        <v>694</v>
      </c>
      <c r="D322" s="56">
        <v>49</v>
      </c>
      <c r="E322" s="56" t="s">
        <v>129</v>
      </c>
      <c r="F322" s="28">
        <v>235.86</v>
      </c>
      <c r="G322" s="31"/>
      <c r="H322" s="31"/>
      <c r="I322" s="32" t="s">
        <v>38</v>
      </c>
      <c r="J322" s="33">
        <f t="shared" si="4"/>
        <v>1</v>
      </c>
      <c r="K322" s="31" t="s">
        <v>39</v>
      </c>
      <c r="L322" s="31" t="s">
        <v>4</v>
      </c>
      <c r="M322" s="34"/>
      <c r="N322" s="31"/>
      <c r="O322" s="31"/>
      <c r="P322" s="35"/>
      <c r="Q322" s="31"/>
      <c r="R322" s="31"/>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26">
        <f t="shared" si="17"/>
        <v>11557.14</v>
      </c>
      <c r="BB322" s="36">
        <f t="shared" si="18"/>
        <v>11557.14</v>
      </c>
      <c r="BC322" s="21" t="str">
        <f t="shared" si="19"/>
        <v>INR  Eleven Thousand Five Hundred &amp; Fifty Seven  and Paise Fourteen Only</v>
      </c>
      <c r="IA322" s="19">
        <v>4.09</v>
      </c>
      <c r="IB322" s="19" t="s">
        <v>457</v>
      </c>
      <c r="IC322" s="19" t="s">
        <v>694</v>
      </c>
      <c r="ID322" s="19">
        <v>49</v>
      </c>
      <c r="IE322" s="20" t="s">
        <v>129</v>
      </c>
      <c r="IF322" s="20"/>
      <c r="IG322" s="20"/>
      <c r="IH322" s="20"/>
      <c r="II322" s="20"/>
    </row>
    <row r="323" spans="1:243" s="19" customFormat="1" ht="35.25" customHeight="1">
      <c r="A323" s="22">
        <v>4.1</v>
      </c>
      <c r="B323" s="63" t="s">
        <v>458</v>
      </c>
      <c r="C323" s="27" t="s">
        <v>695</v>
      </c>
      <c r="D323" s="56">
        <v>95</v>
      </c>
      <c r="E323" s="56" t="s">
        <v>129</v>
      </c>
      <c r="F323" s="28">
        <v>407.72</v>
      </c>
      <c r="G323" s="31"/>
      <c r="H323" s="31"/>
      <c r="I323" s="32" t="s">
        <v>38</v>
      </c>
      <c r="J323" s="33">
        <f t="shared" si="4"/>
        <v>1</v>
      </c>
      <c r="K323" s="31" t="s">
        <v>39</v>
      </c>
      <c r="L323" s="31" t="s">
        <v>4</v>
      </c>
      <c r="M323" s="34"/>
      <c r="N323" s="31"/>
      <c r="O323" s="31"/>
      <c r="P323" s="35"/>
      <c r="Q323" s="31"/>
      <c r="R323" s="31"/>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26">
        <f t="shared" si="17"/>
        <v>38733.4</v>
      </c>
      <c r="BB323" s="36">
        <f t="shared" si="18"/>
        <v>38733.4</v>
      </c>
      <c r="BC323" s="21" t="str">
        <f t="shared" si="19"/>
        <v>INR  Thirty Eight Thousand Seven Hundred &amp; Thirty Three  and Paise Forty Only</v>
      </c>
      <c r="IA323" s="19">
        <v>4.1</v>
      </c>
      <c r="IB323" s="19" t="s">
        <v>458</v>
      </c>
      <c r="IC323" s="19" t="s">
        <v>695</v>
      </c>
      <c r="ID323" s="19">
        <v>95</v>
      </c>
      <c r="IE323" s="20" t="s">
        <v>129</v>
      </c>
      <c r="IF323" s="20"/>
      <c r="IG323" s="20"/>
      <c r="IH323" s="20"/>
      <c r="II323" s="20"/>
    </row>
    <row r="324" spans="1:243" s="19" customFormat="1" ht="35.25" customHeight="1">
      <c r="A324" s="24">
        <v>4.11</v>
      </c>
      <c r="B324" s="63" t="s">
        <v>459</v>
      </c>
      <c r="C324" s="27" t="s">
        <v>696</v>
      </c>
      <c r="D324" s="56">
        <v>48</v>
      </c>
      <c r="E324" s="56" t="s">
        <v>129</v>
      </c>
      <c r="F324" s="28">
        <v>388.43</v>
      </c>
      <c r="G324" s="31"/>
      <c r="H324" s="31"/>
      <c r="I324" s="32" t="s">
        <v>38</v>
      </c>
      <c r="J324" s="33">
        <f t="shared" si="4"/>
        <v>1</v>
      </c>
      <c r="K324" s="31" t="s">
        <v>39</v>
      </c>
      <c r="L324" s="31" t="s">
        <v>4</v>
      </c>
      <c r="M324" s="34"/>
      <c r="N324" s="31"/>
      <c r="O324" s="31"/>
      <c r="P324" s="35"/>
      <c r="Q324" s="31"/>
      <c r="R324" s="31"/>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26">
        <f t="shared" si="17"/>
        <v>18644.64</v>
      </c>
      <c r="BB324" s="36">
        <f t="shared" si="18"/>
        <v>18644.64</v>
      </c>
      <c r="BC324" s="21" t="str">
        <f t="shared" si="19"/>
        <v>INR  Eighteen Thousand Six Hundred &amp; Forty Four  and Paise Sixty Four Only</v>
      </c>
      <c r="IA324" s="19">
        <v>4.11</v>
      </c>
      <c r="IB324" s="19" t="s">
        <v>459</v>
      </c>
      <c r="IC324" s="19" t="s">
        <v>696</v>
      </c>
      <c r="ID324" s="19">
        <v>48</v>
      </c>
      <c r="IE324" s="20" t="s">
        <v>129</v>
      </c>
      <c r="IF324" s="20"/>
      <c r="IG324" s="20"/>
      <c r="IH324" s="20"/>
      <c r="II324" s="20"/>
    </row>
    <row r="325" spans="1:243" s="19" customFormat="1" ht="35.25" customHeight="1">
      <c r="A325" s="22">
        <v>4.12</v>
      </c>
      <c r="B325" s="63" t="s">
        <v>460</v>
      </c>
      <c r="C325" s="27" t="s">
        <v>697</v>
      </c>
      <c r="D325" s="56">
        <v>95</v>
      </c>
      <c r="E325" s="56" t="s">
        <v>129</v>
      </c>
      <c r="F325" s="28">
        <v>523.45</v>
      </c>
      <c r="G325" s="31"/>
      <c r="H325" s="31"/>
      <c r="I325" s="32" t="s">
        <v>38</v>
      </c>
      <c r="J325" s="33">
        <f t="shared" si="4"/>
        <v>1</v>
      </c>
      <c r="K325" s="31" t="s">
        <v>39</v>
      </c>
      <c r="L325" s="31" t="s">
        <v>4</v>
      </c>
      <c r="M325" s="34"/>
      <c r="N325" s="31"/>
      <c r="O325" s="31"/>
      <c r="P325" s="35"/>
      <c r="Q325" s="31"/>
      <c r="R325" s="31"/>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26">
        <f t="shared" si="17"/>
        <v>49727.75</v>
      </c>
      <c r="BB325" s="36">
        <f t="shared" si="18"/>
        <v>49727.75</v>
      </c>
      <c r="BC325" s="21" t="str">
        <f t="shared" si="19"/>
        <v>INR  Forty Nine Thousand Seven Hundred &amp; Twenty Seven  and Paise Seventy Five Only</v>
      </c>
      <c r="IA325" s="19">
        <v>4.12</v>
      </c>
      <c r="IB325" s="19" t="s">
        <v>460</v>
      </c>
      <c r="IC325" s="19" t="s">
        <v>697</v>
      </c>
      <c r="ID325" s="19">
        <v>95</v>
      </c>
      <c r="IE325" s="20" t="s">
        <v>129</v>
      </c>
      <c r="IF325" s="20"/>
      <c r="IG325" s="20"/>
      <c r="IH325" s="20"/>
      <c r="II325" s="20"/>
    </row>
    <row r="326" spans="1:243" s="19" customFormat="1" ht="35.25" customHeight="1">
      <c r="A326" s="22">
        <v>4.13</v>
      </c>
      <c r="B326" s="53" t="s">
        <v>461</v>
      </c>
      <c r="C326" s="27" t="s">
        <v>698</v>
      </c>
      <c r="D326" s="71">
        <v>27</v>
      </c>
      <c r="E326" s="56" t="s">
        <v>129</v>
      </c>
      <c r="F326" s="28">
        <v>906.62</v>
      </c>
      <c r="G326" s="31"/>
      <c r="H326" s="31"/>
      <c r="I326" s="32" t="s">
        <v>38</v>
      </c>
      <c r="J326" s="33">
        <f t="shared" si="4"/>
        <v>1</v>
      </c>
      <c r="K326" s="31" t="s">
        <v>39</v>
      </c>
      <c r="L326" s="31" t="s">
        <v>4</v>
      </c>
      <c r="M326" s="34"/>
      <c r="N326" s="31"/>
      <c r="O326" s="31"/>
      <c r="P326" s="35"/>
      <c r="Q326" s="31"/>
      <c r="R326" s="31"/>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26">
        <f t="shared" si="17"/>
        <v>24478.74</v>
      </c>
      <c r="BB326" s="36">
        <f t="shared" si="18"/>
        <v>24478.74</v>
      </c>
      <c r="BC326" s="21" t="str">
        <f t="shared" si="19"/>
        <v>INR  Twenty Four Thousand Four Hundred &amp; Seventy Eight  and Paise Seventy Four Only</v>
      </c>
      <c r="IA326" s="19">
        <v>4.13</v>
      </c>
      <c r="IB326" s="19" t="s">
        <v>719</v>
      </c>
      <c r="IC326" s="19" t="s">
        <v>698</v>
      </c>
      <c r="ID326" s="19">
        <v>27</v>
      </c>
      <c r="IE326" s="20" t="s">
        <v>129</v>
      </c>
      <c r="IF326" s="20"/>
      <c r="IG326" s="20"/>
      <c r="IH326" s="20"/>
      <c r="II326" s="20"/>
    </row>
    <row r="327" spans="1:243" s="19" customFormat="1" ht="35.25" customHeight="1">
      <c r="A327" s="24">
        <v>4.14</v>
      </c>
      <c r="B327" s="72" t="s">
        <v>133</v>
      </c>
      <c r="C327" s="27" t="s">
        <v>699</v>
      </c>
      <c r="D327" s="58">
        <v>1050</v>
      </c>
      <c r="E327" s="58" t="s">
        <v>467</v>
      </c>
      <c r="F327" s="28">
        <v>16.68</v>
      </c>
      <c r="G327" s="31"/>
      <c r="H327" s="31"/>
      <c r="I327" s="32" t="s">
        <v>38</v>
      </c>
      <c r="J327" s="33">
        <f t="shared" si="4"/>
        <v>1</v>
      </c>
      <c r="K327" s="31" t="s">
        <v>39</v>
      </c>
      <c r="L327" s="31" t="s">
        <v>4</v>
      </c>
      <c r="M327" s="34"/>
      <c r="N327" s="31"/>
      <c r="O327" s="31"/>
      <c r="P327" s="35"/>
      <c r="Q327" s="31"/>
      <c r="R327" s="31"/>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26">
        <f t="shared" si="17"/>
        <v>17514</v>
      </c>
      <c r="BB327" s="36">
        <f t="shared" si="18"/>
        <v>17514</v>
      </c>
      <c r="BC327" s="21" t="str">
        <f t="shared" si="19"/>
        <v>INR  Seventeen Thousand Five Hundred &amp; Fourteen  Only</v>
      </c>
      <c r="IA327" s="19">
        <v>4.14</v>
      </c>
      <c r="IB327" s="19" t="s">
        <v>133</v>
      </c>
      <c r="IC327" s="19" t="s">
        <v>699</v>
      </c>
      <c r="ID327" s="19">
        <v>1050</v>
      </c>
      <c r="IE327" s="20" t="s">
        <v>467</v>
      </c>
      <c r="IF327" s="20"/>
      <c r="IG327" s="20"/>
      <c r="IH327" s="20"/>
      <c r="II327" s="20"/>
    </row>
    <row r="328" spans="1:243" s="19" customFormat="1" ht="35.25" customHeight="1">
      <c r="A328" s="22">
        <v>4.15</v>
      </c>
      <c r="B328" s="53" t="s">
        <v>134</v>
      </c>
      <c r="C328" s="27" t="s">
        <v>700</v>
      </c>
      <c r="D328" s="58">
        <v>70</v>
      </c>
      <c r="E328" s="58" t="s">
        <v>129</v>
      </c>
      <c r="F328" s="28">
        <v>70.14</v>
      </c>
      <c r="G328" s="31"/>
      <c r="H328" s="31"/>
      <c r="I328" s="32" t="s">
        <v>38</v>
      </c>
      <c r="J328" s="33">
        <f t="shared" si="4"/>
        <v>1</v>
      </c>
      <c r="K328" s="31" t="s">
        <v>39</v>
      </c>
      <c r="L328" s="31" t="s">
        <v>4</v>
      </c>
      <c r="M328" s="34"/>
      <c r="N328" s="31"/>
      <c r="O328" s="31"/>
      <c r="P328" s="35"/>
      <c r="Q328" s="31"/>
      <c r="R328" s="31"/>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26">
        <f t="shared" si="17"/>
        <v>4909.8</v>
      </c>
      <c r="BB328" s="36">
        <f t="shared" si="18"/>
        <v>4909.8</v>
      </c>
      <c r="BC328" s="21" t="str">
        <f t="shared" si="19"/>
        <v>INR  Four Thousand Nine Hundred &amp; Nine  and Paise Eighty Only</v>
      </c>
      <c r="IA328" s="19">
        <v>4.15</v>
      </c>
      <c r="IB328" s="19" t="s">
        <v>134</v>
      </c>
      <c r="IC328" s="19" t="s">
        <v>700</v>
      </c>
      <c r="ID328" s="19">
        <v>70</v>
      </c>
      <c r="IE328" s="20" t="s">
        <v>129</v>
      </c>
      <c r="IF328" s="20"/>
      <c r="IG328" s="20"/>
      <c r="IH328" s="20"/>
      <c r="II328" s="20"/>
    </row>
    <row r="329" spans="1:243" s="19" customFormat="1" ht="35.25" customHeight="1">
      <c r="A329" s="22">
        <v>4.16</v>
      </c>
      <c r="B329" s="60" t="s">
        <v>147</v>
      </c>
      <c r="C329" s="27" t="s">
        <v>701</v>
      </c>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IA329" s="19">
        <v>4.16</v>
      </c>
      <c r="IB329" s="19" t="s">
        <v>147</v>
      </c>
      <c r="IC329" s="19" t="s">
        <v>701</v>
      </c>
      <c r="IE329" s="20"/>
      <c r="IF329" s="20"/>
      <c r="IG329" s="20"/>
      <c r="IH329" s="20"/>
      <c r="II329" s="20"/>
    </row>
    <row r="330" spans="1:243" s="19" customFormat="1" ht="35.25" customHeight="1">
      <c r="A330" s="24">
        <v>4.17</v>
      </c>
      <c r="B330" s="60" t="s">
        <v>462</v>
      </c>
      <c r="C330" s="27" t="s">
        <v>702</v>
      </c>
      <c r="D330" s="61">
        <v>1</v>
      </c>
      <c r="E330" s="62" t="s">
        <v>129</v>
      </c>
      <c r="F330" s="28">
        <v>817.19</v>
      </c>
      <c r="G330" s="31"/>
      <c r="H330" s="31"/>
      <c r="I330" s="32" t="s">
        <v>38</v>
      </c>
      <c r="J330" s="33">
        <f t="shared" si="4"/>
        <v>1</v>
      </c>
      <c r="K330" s="31" t="s">
        <v>39</v>
      </c>
      <c r="L330" s="31" t="s">
        <v>4</v>
      </c>
      <c r="M330" s="34"/>
      <c r="N330" s="31"/>
      <c r="O330" s="31"/>
      <c r="P330" s="35"/>
      <c r="Q330" s="31"/>
      <c r="R330" s="31"/>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26">
        <f t="shared" si="17"/>
        <v>817.19</v>
      </c>
      <c r="BB330" s="36">
        <f t="shared" si="18"/>
        <v>817.19</v>
      </c>
      <c r="BC330" s="21" t="str">
        <f t="shared" si="19"/>
        <v>INR  Eight Hundred &amp; Seventeen  and Paise Nineteen Only</v>
      </c>
      <c r="IA330" s="19">
        <v>4.17</v>
      </c>
      <c r="IB330" s="19" t="s">
        <v>462</v>
      </c>
      <c r="IC330" s="19" t="s">
        <v>702</v>
      </c>
      <c r="ID330" s="19">
        <v>1</v>
      </c>
      <c r="IE330" s="20" t="s">
        <v>129</v>
      </c>
      <c r="IF330" s="20"/>
      <c r="IG330" s="20"/>
      <c r="IH330" s="20"/>
      <c r="II330" s="20"/>
    </row>
    <row r="331" spans="1:243" s="19" customFormat="1" ht="35.25" customHeight="1">
      <c r="A331" s="22">
        <v>4.18</v>
      </c>
      <c r="B331" s="60" t="s">
        <v>463</v>
      </c>
      <c r="C331" s="27" t="s">
        <v>703</v>
      </c>
      <c r="D331" s="61">
        <v>8</v>
      </c>
      <c r="E331" s="62" t="s">
        <v>129</v>
      </c>
      <c r="F331" s="28">
        <v>4654.98</v>
      </c>
      <c r="G331" s="31"/>
      <c r="H331" s="31"/>
      <c r="I331" s="32" t="s">
        <v>38</v>
      </c>
      <c r="J331" s="33">
        <f t="shared" si="4"/>
        <v>1</v>
      </c>
      <c r="K331" s="31" t="s">
        <v>39</v>
      </c>
      <c r="L331" s="31" t="s">
        <v>4</v>
      </c>
      <c r="M331" s="34"/>
      <c r="N331" s="31"/>
      <c r="O331" s="31"/>
      <c r="P331" s="35"/>
      <c r="Q331" s="31"/>
      <c r="R331" s="31"/>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26">
        <f t="shared" si="17"/>
        <v>37239.84</v>
      </c>
      <c r="BB331" s="36">
        <f t="shared" si="18"/>
        <v>37239.84</v>
      </c>
      <c r="BC331" s="21" t="str">
        <f t="shared" si="19"/>
        <v>INR  Thirty Seven Thousand Two Hundred &amp; Thirty Nine  and Paise Eighty Four Only</v>
      </c>
      <c r="IA331" s="19">
        <v>4.18</v>
      </c>
      <c r="IB331" s="19" t="s">
        <v>463</v>
      </c>
      <c r="IC331" s="19" t="s">
        <v>703</v>
      </c>
      <c r="ID331" s="19">
        <v>8</v>
      </c>
      <c r="IE331" s="20" t="s">
        <v>129</v>
      </c>
      <c r="IF331" s="20"/>
      <c r="IG331" s="20"/>
      <c r="IH331" s="20"/>
      <c r="II331" s="20"/>
    </row>
    <row r="332" spans="1:243" s="19" customFormat="1" ht="35.25" customHeight="1">
      <c r="A332" s="22">
        <v>4.19</v>
      </c>
      <c r="B332" s="60" t="s">
        <v>139</v>
      </c>
      <c r="C332" s="27" t="s">
        <v>704</v>
      </c>
      <c r="D332" s="61">
        <v>3</v>
      </c>
      <c r="E332" s="62" t="s">
        <v>129</v>
      </c>
      <c r="F332" s="28">
        <v>2393.69</v>
      </c>
      <c r="G332" s="31"/>
      <c r="H332" s="31"/>
      <c r="I332" s="32" t="s">
        <v>38</v>
      </c>
      <c r="J332" s="33">
        <f aca="true" t="shared" si="20" ref="J332:J346">IF(I332="Less(-)",-1,1)</f>
        <v>1</v>
      </c>
      <c r="K332" s="31" t="s">
        <v>39</v>
      </c>
      <c r="L332" s="31" t="s">
        <v>4</v>
      </c>
      <c r="M332" s="34"/>
      <c r="N332" s="31"/>
      <c r="O332" s="31"/>
      <c r="P332" s="35"/>
      <c r="Q332" s="31"/>
      <c r="R332" s="31"/>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26">
        <f t="shared" si="17"/>
        <v>7181.07</v>
      </c>
      <c r="BB332" s="36">
        <f t="shared" si="18"/>
        <v>7181.07</v>
      </c>
      <c r="BC332" s="21" t="str">
        <f t="shared" si="19"/>
        <v>INR  Seven Thousand One Hundred &amp; Eighty One  and Paise Seven Only</v>
      </c>
      <c r="IA332" s="19">
        <v>4.19</v>
      </c>
      <c r="IB332" s="19" t="s">
        <v>139</v>
      </c>
      <c r="IC332" s="19" t="s">
        <v>704</v>
      </c>
      <c r="ID332" s="19">
        <v>3</v>
      </c>
      <c r="IE332" s="20" t="s">
        <v>129</v>
      </c>
      <c r="IF332" s="20"/>
      <c r="IG332" s="20"/>
      <c r="IH332" s="20"/>
      <c r="II332" s="20"/>
    </row>
    <row r="333" spans="1:243" s="19" customFormat="1" ht="35.25" customHeight="1">
      <c r="A333" s="24">
        <v>4.2</v>
      </c>
      <c r="B333" s="60" t="s">
        <v>154</v>
      </c>
      <c r="C333" s="27" t="s">
        <v>705</v>
      </c>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IA333" s="19">
        <v>4.2</v>
      </c>
      <c r="IB333" s="19" t="s">
        <v>154</v>
      </c>
      <c r="IC333" s="19" t="s">
        <v>705</v>
      </c>
      <c r="IE333" s="20"/>
      <c r="IF333" s="20"/>
      <c r="IG333" s="20"/>
      <c r="IH333" s="20"/>
      <c r="II333" s="20"/>
    </row>
    <row r="334" spans="1:243" s="19" customFormat="1" ht="35.25" customHeight="1">
      <c r="A334" s="22">
        <v>4.21</v>
      </c>
      <c r="B334" s="60" t="s">
        <v>155</v>
      </c>
      <c r="C334" s="27" t="s">
        <v>706</v>
      </c>
      <c r="D334" s="61">
        <v>1</v>
      </c>
      <c r="E334" s="62" t="s">
        <v>129</v>
      </c>
      <c r="F334" s="28">
        <v>5789.57</v>
      </c>
      <c r="G334" s="31"/>
      <c r="H334" s="31"/>
      <c r="I334" s="32" t="s">
        <v>38</v>
      </c>
      <c r="J334" s="33">
        <f t="shared" si="20"/>
        <v>1</v>
      </c>
      <c r="K334" s="31" t="s">
        <v>39</v>
      </c>
      <c r="L334" s="31" t="s">
        <v>4</v>
      </c>
      <c r="M334" s="34"/>
      <c r="N334" s="31"/>
      <c r="O334" s="31"/>
      <c r="P334" s="35"/>
      <c r="Q334" s="31"/>
      <c r="R334" s="31"/>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26">
        <f t="shared" si="17"/>
        <v>5789.57</v>
      </c>
      <c r="BB334" s="36">
        <f t="shared" si="18"/>
        <v>5789.57</v>
      </c>
      <c r="BC334" s="21" t="str">
        <f t="shared" si="19"/>
        <v>INR  Five Thousand Seven Hundred &amp; Eighty Nine  and Paise Fifty Seven Only</v>
      </c>
      <c r="IA334" s="19">
        <v>4.21</v>
      </c>
      <c r="IB334" s="19" t="s">
        <v>155</v>
      </c>
      <c r="IC334" s="19" t="s">
        <v>706</v>
      </c>
      <c r="ID334" s="19">
        <v>1</v>
      </c>
      <c r="IE334" s="20" t="s">
        <v>129</v>
      </c>
      <c r="IF334" s="20"/>
      <c r="IG334" s="20"/>
      <c r="IH334" s="20"/>
      <c r="II334" s="20"/>
    </row>
    <row r="335" spans="1:243" s="19" customFormat="1" ht="35.25" customHeight="1">
      <c r="A335" s="22">
        <v>4.22</v>
      </c>
      <c r="B335" s="60" t="s">
        <v>152</v>
      </c>
      <c r="C335" s="27" t="s">
        <v>707</v>
      </c>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4"/>
      <c r="IA335" s="19">
        <v>4.22</v>
      </c>
      <c r="IB335" s="19" t="s">
        <v>152</v>
      </c>
      <c r="IC335" s="19" t="s">
        <v>707</v>
      </c>
      <c r="IE335" s="20"/>
      <c r="IF335" s="20"/>
      <c r="IG335" s="20"/>
      <c r="IH335" s="20"/>
      <c r="II335" s="20"/>
    </row>
    <row r="336" spans="1:243" s="19" customFormat="1" ht="35.25" customHeight="1">
      <c r="A336" s="24">
        <v>4.23</v>
      </c>
      <c r="B336" s="60" t="s">
        <v>153</v>
      </c>
      <c r="C336" s="27" t="s">
        <v>708</v>
      </c>
      <c r="D336" s="61">
        <v>1</v>
      </c>
      <c r="E336" s="62" t="s">
        <v>129</v>
      </c>
      <c r="F336" s="28">
        <v>964.49</v>
      </c>
      <c r="G336" s="31"/>
      <c r="H336" s="31"/>
      <c r="I336" s="32" t="s">
        <v>38</v>
      </c>
      <c r="J336" s="33">
        <f t="shared" si="20"/>
        <v>1</v>
      </c>
      <c r="K336" s="31" t="s">
        <v>39</v>
      </c>
      <c r="L336" s="31" t="s">
        <v>4</v>
      </c>
      <c r="M336" s="34"/>
      <c r="N336" s="31"/>
      <c r="O336" s="31"/>
      <c r="P336" s="35"/>
      <c r="Q336" s="31"/>
      <c r="R336" s="31"/>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26">
        <f t="shared" si="17"/>
        <v>964.49</v>
      </c>
      <c r="BB336" s="36">
        <f t="shared" si="18"/>
        <v>964.49</v>
      </c>
      <c r="BC336" s="21" t="str">
        <f t="shared" si="19"/>
        <v>INR  Nine Hundred &amp; Sixty Four  and Paise Forty Nine Only</v>
      </c>
      <c r="IA336" s="19">
        <v>4.23</v>
      </c>
      <c r="IB336" s="19" t="s">
        <v>153</v>
      </c>
      <c r="IC336" s="19" t="s">
        <v>708</v>
      </c>
      <c r="ID336" s="19">
        <v>1</v>
      </c>
      <c r="IE336" s="20" t="s">
        <v>129</v>
      </c>
      <c r="IF336" s="20"/>
      <c r="IG336" s="20"/>
      <c r="IH336" s="20"/>
      <c r="II336" s="20"/>
    </row>
    <row r="337" spans="1:243" s="19" customFormat="1" ht="35.25" customHeight="1">
      <c r="A337" s="22">
        <v>4.24</v>
      </c>
      <c r="B337" s="60" t="s">
        <v>156</v>
      </c>
      <c r="C337" s="27" t="s">
        <v>709</v>
      </c>
      <c r="D337" s="61">
        <v>2</v>
      </c>
      <c r="E337" s="62" t="s">
        <v>159</v>
      </c>
      <c r="F337" s="28">
        <v>266.55</v>
      </c>
      <c r="G337" s="31"/>
      <c r="H337" s="31"/>
      <c r="I337" s="32" t="s">
        <v>38</v>
      </c>
      <c r="J337" s="33">
        <f t="shared" si="20"/>
        <v>1</v>
      </c>
      <c r="K337" s="31" t="s">
        <v>39</v>
      </c>
      <c r="L337" s="31" t="s">
        <v>4</v>
      </c>
      <c r="M337" s="34"/>
      <c r="N337" s="31"/>
      <c r="O337" s="31"/>
      <c r="P337" s="35"/>
      <c r="Q337" s="31"/>
      <c r="R337" s="31"/>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26">
        <f t="shared" si="17"/>
        <v>533.1</v>
      </c>
      <c r="BB337" s="36">
        <f t="shared" si="18"/>
        <v>533.1</v>
      </c>
      <c r="BC337" s="21" t="str">
        <f t="shared" si="19"/>
        <v>INR  Five Hundred &amp; Thirty Three  and Paise Ten Only</v>
      </c>
      <c r="IA337" s="19">
        <v>4.24</v>
      </c>
      <c r="IB337" s="19" t="s">
        <v>156</v>
      </c>
      <c r="IC337" s="19" t="s">
        <v>709</v>
      </c>
      <c r="ID337" s="19">
        <v>2</v>
      </c>
      <c r="IE337" s="20" t="s">
        <v>159</v>
      </c>
      <c r="IF337" s="20"/>
      <c r="IG337" s="20"/>
      <c r="IH337" s="20"/>
      <c r="II337" s="20"/>
    </row>
    <row r="338" spans="1:243" s="19" customFormat="1" ht="35.25" customHeight="1">
      <c r="A338" s="22">
        <v>4.25</v>
      </c>
      <c r="B338" s="60" t="s">
        <v>157</v>
      </c>
      <c r="C338" s="27" t="s">
        <v>710</v>
      </c>
      <c r="D338" s="61">
        <v>3</v>
      </c>
      <c r="E338" s="62" t="s">
        <v>129</v>
      </c>
      <c r="F338" s="28">
        <v>72.78</v>
      </c>
      <c r="G338" s="31"/>
      <c r="H338" s="31"/>
      <c r="I338" s="32" t="s">
        <v>38</v>
      </c>
      <c r="J338" s="33">
        <f t="shared" si="20"/>
        <v>1</v>
      </c>
      <c r="K338" s="31" t="s">
        <v>39</v>
      </c>
      <c r="L338" s="31" t="s">
        <v>4</v>
      </c>
      <c r="M338" s="34"/>
      <c r="N338" s="31"/>
      <c r="O338" s="31"/>
      <c r="P338" s="35"/>
      <c r="Q338" s="31"/>
      <c r="R338" s="31"/>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26">
        <f t="shared" si="17"/>
        <v>218.34</v>
      </c>
      <c r="BB338" s="36">
        <f t="shared" si="18"/>
        <v>218.34</v>
      </c>
      <c r="BC338" s="21" t="str">
        <f t="shared" si="19"/>
        <v>INR  Two Hundred &amp; Eighteen  and Paise Thirty Four Only</v>
      </c>
      <c r="IA338" s="19">
        <v>4.25</v>
      </c>
      <c r="IB338" s="19" t="s">
        <v>157</v>
      </c>
      <c r="IC338" s="19" t="s">
        <v>710</v>
      </c>
      <c r="ID338" s="19">
        <v>3</v>
      </c>
      <c r="IE338" s="20" t="s">
        <v>129</v>
      </c>
      <c r="IF338" s="20"/>
      <c r="IG338" s="20"/>
      <c r="IH338" s="20"/>
      <c r="II338" s="20"/>
    </row>
    <row r="339" spans="1:243" s="19" customFormat="1" ht="35.25" customHeight="1">
      <c r="A339" s="24">
        <v>4.26</v>
      </c>
      <c r="B339" s="60" t="s">
        <v>146</v>
      </c>
      <c r="C339" s="27" t="s">
        <v>711</v>
      </c>
      <c r="D339" s="61">
        <v>22</v>
      </c>
      <c r="E339" s="62" t="s">
        <v>129</v>
      </c>
      <c r="F339" s="28">
        <v>94.7</v>
      </c>
      <c r="G339" s="31"/>
      <c r="H339" s="31"/>
      <c r="I339" s="32" t="s">
        <v>38</v>
      </c>
      <c r="J339" s="33">
        <f t="shared" si="20"/>
        <v>1</v>
      </c>
      <c r="K339" s="31" t="s">
        <v>39</v>
      </c>
      <c r="L339" s="31" t="s">
        <v>4</v>
      </c>
      <c r="M339" s="34"/>
      <c r="N339" s="31"/>
      <c r="O339" s="31"/>
      <c r="P339" s="35"/>
      <c r="Q339" s="31"/>
      <c r="R339" s="31"/>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26">
        <f t="shared" si="17"/>
        <v>2083.4</v>
      </c>
      <c r="BB339" s="36">
        <f t="shared" si="18"/>
        <v>2083.4</v>
      </c>
      <c r="BC339" s="21" t="str">
        <f t="shared" si="19"/>
        <v>INR  Two Thousand  &amp;Eighty Three  and Paise Forty Only</v>
      </c>
      <c r="IA339" s="19">
        <v>4.26</v>
      </c>
      <c r="IB339" s="19" t="s">
        <v>146</v>
      </c>
      <c r="IC339" s="19" t="s">
        <v>711</v>
      </c>
      <c r="ID339" s="19">
        <v>22</v>
      </c>
      <c r="IE339" s="20" t="s">
        <v>129</v>
      </c>
      <c r="IF339" s="20"/>
      <c r="IG339" s="20"/>
      <c r="IH339" s="20"/>
      <c r="II339" s="20"/>
    </row>
    <row r="340" spans="1:243" s="19" customFormat="1" ht="35.25" customHeight="1">
      <c r="A340" s="22">
        <v>4.27</v>
      </c>
      <c r="B340" s="60" t="s">
        <v>149</v>
      </c>
      <c r="C340" s="27" t="s">
        <v>712</v>
      </c>
      <c r="D340" s="61">
        <v>32</v>
      </c>
      <c r="E340" s="62" t="s">
        <v>129</v>
      </c>
      <c r="F340" s="28">
        <v>241.12</v>
      </c>
      <c r="G340" s="31"/>
      <c r="H340" s="31"/>
      <c r="I340" s="32" t="s">
        <v>38</v>
      </c>
      <c r="J340" s="33">
        <f t="shared" si="20"/>
        <v>1</v>
      </c>
      <c r="K340" s="31" t="s">
        <v>39</v>
      </c>
      <c r="L340" s="31" t="s">
        <v>4</v>
      </c>
      <c r="M340" s="34"/>
      <c r="N340" s="31"/>
      <c r="O340" s="31"/>
      <c r="P340" s="35"/>
      <c r="Q340" s="31"/>
      <c r="R340" s="31"/>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26">
        <f t="shared" si="17"/>
        <v>7715.84</v>
      </c>
      <c r="BB340" s="36">
        <f t="shared" si="18"/>
        <v>7715.84</v>
      </c>
      <c r="BC340" s="21" t="str">
        <f t="shared" si="19"/>
        <v>INR  Seven Thousand Seven Hundred &amp; Fifteen  and Paise Eighty Four Only</v>
      </c>
      <c r="IA340" s="19">
        <v>4.27</v>
      </c>
      <c r="IB340" s="19" t="s">
        <v>149</v>
      </c>
      <c r="IC340" s="19" t="s">
        <v>712</v>
      </c>
      <c r="ID340" s="19">
        <v>32</v>
      </c>
      <c r="IE340" s="20" t="s">
        <v>129</v>
      </c>
      <c r="IF340" s="20"/>
      <c r="IG340" s="20"/>
      <c r="IH340" s="20"/>
      <c r="II340" s="20"/>
    </row>
    <row r="341" spans="1:243" s="19" customFormat="1" ht="35.25" customHeight="1">
      <c r="A341" s="22">
        <v>4.28</v>
      </c>
      <c r="B341" s="60" t="s">
        <v>150</v>
      </c>
      <c r="C341" s="27" t="s">
        <v>713</v>
      </c>
      <c r="D341" s="61">
        <v>70</v>
      </c>
      <c r="E341" s="62" t="s">
        <v>159</v>
      </c>
      <c r="F341" s="28">
        <v>30.69</v>
      </c>
      <c r="G341" s="31"/>
      <c r="H341" s="31"/>
      <c r="I341" s="32" t="s">
        <v>38</v>
      </c>
      <c r="J341" s="33">
        <f t="shared" si="20"/>
        <v>1</v>
      </c>
      <c r="K341" s="31" t="s">
        <v>39</v>
      </c>
      <c r="L341" s="31" t="s">
        <v>4</v>
      </c>
      <c r="M341" s="34"/>
      <c r="N341" s="31"/>
      <c r="O341" s="31"/>
      <c r="P341" s="35"/>
      <c r="Q341" s="31"/>
      <c r="R341" s="31"/>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26">
        <f t="shared" si="17"/>
        <v>2148.3</v>
      </c>
      <c r="BB341" s="36">
        <f t="shared" si="18"/>
        <v>2148.3</v>
      </c>
      <c r="BC341" s="21" t="str">
        <f t="shared" si="19"/>
        <v>INR  Two Thousand One Hundred &amp; Forty Eight  and Paise Thirty Only</v>
      </c>
      <c r="IA341" s="19">
        <v>4.28</v>
      </c>
      <c r="IB341" s="19" t="s">
        <v>150</v>
      </c>
      <c r="IC341" s="19" t="s">
        <v>713</v>
      </c>
      <c r="ID341" s="19">
        <v>70</v>
      </c>
      <c r="IE341" s="20" t="s">
        <v>159</v>
      </c>
      <c r="IF341" s="20"/>
      <c r="IG341" s="20"/>
      <c r="IH341" s="20"/>
      <c r="II341" s="20"/>
    </row>
    <row r="342" spans="1:243" s="19" customFormat="1" ht="35.25" customHeight="1">
      <c r="A342" s="24">
        <v>4.29</v>
      </c>
      <c r="B342" s="60" t="s">
        <v>148</v>
      </c>
      <c r="C342" s="27" t="s">
        <v>714</v>
      </c>
      <c r="D342" s="61">
        <v>2</v>
      </c>
      <c r="E342" s="62" t="s">
        <v>129</v>
      </c>
      <c r="F342" s="28">
        <v>3381.85</v>
      </c>
      <c r="G342" s="31"/>
      <c r="H342" s="31"/>
      <c r="I342" s="32" t="s">
        <v>38</v>
      </c>
      <c r="J342" s="33">
        <f t="shared" si="20"/>
        <v>1</v>
      </c>
      <c r="K342" s="31" t="s">
        <v>39</v>
      </c>
      <c r="L342" s="31" t="s">
        <v>4</v>
      </c>
      <c r="M342" s="34"/>
      <c r="N342" s="31"/>
      <c r="O342" s="31"/>
      <c r="P342" s="35"/>
      <c r="Q342" s="31"/>
      <c r="R342" s="31"/>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26">
        <f t="shared" si="17"/>
        <v>6763.7</v>
      </c>
      <c r="BB342" s="36">
        <f t="shared" si="18"/>
        <v>6763.7</v>
      </c>
      <c r="BC342" s="21" t="str">
        <f t="shared" si="19"/>
        <v>INR  Six Thousand Seven Hundred &amp; Sixty Three  and Paise Seventy Only</v>
      </c>
      <c r="IA342" s="19">
        <v>4.29</v>
      </c>
      <c r="IB342" s="19" t="s">
        <v>148</v>
      </c>
      <c r="IC342" s="19" t="s">
        <v>714</v>
      </c>
      <c r="ID342" s="19">
        <v>2</v>
      </c>
      <c r="IE342" s="20" t="s">
        <v>129</v>
      </c>
      <c r="IF342" s="20"/>
      <c r="IG342" s="20"/>
      <c r="IH342" s="20"/>
      <c r="II342" s="20"/>
    </row>
    <row r="343" spans="1:243" s="19" customFormat="1" ht="35.25" customHeight="1">
      <c r="A343" s="22">
        <v>4.3</v>
      </c>
      <c r="B343" s="55" t="s">
        <v>464</v>
      </c>
      <c r="C343" s="27" t="s">
        <v>715</v>
      </c>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IA343" s="19">
        <v>4.3</v>
      </c>
      <c r="IB343" s="19" t="s">
        <v>464</v>
      </c>
      <c r="IC343" s="19" t="s">
        <v>715</v>
      </c>
      <c r="IE343" s="20"/>
      <c r="IF343" s="20"/>
      <c r="IG343" s="20"/>
      <c r="IH343" s="20"/>
      <c r="II343" s="20"/>
    </row>
    <row r="344" spans="1:243" s="19" customFormat="1" ht="35.25" customHeight="1">
      <c r="A344" s="22">
        <v>4.31</v>
      </c>
      <c r="B344" s="55" t="s">
        <v>465</v>
      </c>
      <c r="C344" s="27" t="s">
        <v>716</v>
      </c>
      <c r="D344" s="58">
        <v>30</v>
      </c>
      <c r="E344" s="59" t="s">
        <v>158</v>
      </c>
      <c r="F344" s="28">
        <v>285.84</v>
      </c>
      <c r="G344" s="31"/>
      <c r="H344" s="31"/>
      <c r="I344" s="32" t="s">
        <v>38</v>
      </c>
      <c r="J344" s="33">
        <f t="shared" si="20"/>
        <v>1</v>
      </c>
      <c r="K344" s="31" t="s">
        <v>39</v>
      </c>
      <c r="L344" s="31" t="s">
        <v>4</v>
      </c>
      <c r="M344" s="34"/>
      <c r="N344" s="31"/>
      <c r="O344" s="31"/>
      <c r="P344" s="35"/>
      <c r="Q344" s="31"/>
      <c r="R344" s="31"/>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26">
        <f t="shared" si="17"/>
        <v>8575.2</v>
      </c>
      <c r="BB344" s="36">
        <f t="shared" si="18"/>
        <v>8575.2</v>
      </c>
      <c r="BC344" s="21" t="str">
        <f t="shared" si="19"/>
        <v>INR  Eight Thousand Five Hundred &amp; Seventy Five  and Paise Twenty Only</v>
      </c>
      <c r="IA344" s="19">
        <v>4.31</v>
      </c>
      <c r="IB344" s="19" t="s">
        <v>465</v>
      </c>
      <c r="IC344" s="19" t="s">
        <v>716</v>
      </c>
      <c r="ID344" s="19">
        <v>30</v>
      </c>
      <c r="IE344" s="20" t="s">
        <v>158</v>
      </c>
      <c r="IF344" s="20"/>
      <c r="IG344" s="20"/>
      <c r="IH344" s="20"/>
      <c r="II344" s="20"/>
    </row>
    <row r="345" spans="1:243" s="19" customFormat="1" ht="35.25" customHeight="1">
      <c r="A345" s="24">
        <v>4.32</v>
      </c>
      <c r="B345" s="60" t="s">
        <v>143</v>
      </c>
      <c r="C345" s="27" t="s">
        <v>717</v>
      </c>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IA345" s="19">
        <v>4.32</v>
      </c>
      <c r="IB345" s="19" t="s">
        <v>143</v>
      </c>
      <c r="IC345" s="19" t="s">
        <v>717</v>
      </c>
      <c r="IE345" s="20"/>
      <c r="IF345" s="20"/>
      <c r="IG345" s="20"/>
      <c r="IH345" s="20"/>
      <c r="II345" s="20"/>
    </row>
    <row r="346" spans="1:243" s="19" customFormat="1" ht="35.25" customHeight="1">
      <c r="A346" s="22">
        <v>4.33</v>
      </c>
      <c r="B346" s="60" t="s">
        <v>144</v>
      </c>
      <c r="C346" s="27" t="s">
        <v>718</v>
      </c>
      <c r="D346" s="61">
        <v>15</v>
      </c>
      <c r="E346" s="62" t="s">
        <v>159</v>
      </c>
      <c r="F346" s="28">
        <v>83.3</v>
      </c>
      <c r="G346" s="31"/>
      <c r="H346" s="31"/>
      <c r="I346" s="32" t="s">
        <v>38</v>
      </c>
      <c r="J346" s="33">
        <f t="shared" si="20"/>
        <v>1</v>
      </c>
      <c r="K346" s="31" t="s">
        <v>39</v>
      </c>
      <c r="L346" s="31" t="s">
        <v>4</v>
      </c>
      <c r="M346" s="34"/>
      <c r="N346" s="31"/>
      <c r="O346" s="31"/>
      <c r="P346" s="35"/>
      <c r="Q346" s="31"/>
      <c r="R346" s="31"/>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26">
        <f t="shared" si="17"/>
        <v>1249.5</v>
      </c>
      <c r="BB346" s="36">
        <f t="shared" si="18"/>
        <v>1249.5</v>
      </c>
      <c r="BC346" s="21" t="str">
        <f t="shared" si="19"/>
        <v>INR  One Thousand Two Hundred &amp; Forty Nine  and Paise Fifty Only</v>
      </c>
      <c r="BD346" s="73"/>
      <c r="IA346" s="19">
        <v>4.33</v>
      </c>
      <c r="IB346" s="19" t="s">
        <v>144</v>
      </c>
      <c r="IC346" s="19" t="s">
        <v>718</v>
      </c>
      <c r="ID346" s="19">
        <v>15</v>
      </c>
      <c r="IE346" s="20" t="s">
        <v>159</v>
      </c>
      <c r="IF346" s="20"/>
      <c r="IG346" s="20"/>
      <c r="IH346" s="20"/>
      <c r="II346" s="20"/>
    </row>
    <row r="347" spans="1:55" ht="42.75">
      <c r="A347" s="37" t="s">
        <v>46</v>
      </c>
      <c r="B347" s="37"/>
      <c r="C347" s="38"/>
      <c r="D347" s="38"/>
      <c r="E347" s="38"/>
      <c r="F347" s="38"/>
      <c r="G347" s="38"/>
      <c r="H347" s="39"/>
      <c r="I347" s="39"/>
      <c r="J347" s="39"/>
      <c r="K347" s="39"/>
      <c r="L347" s="38"/>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1">
        <f>ROUND(SUM(BA14:BA346),0)</f>
        <v>4709169</v>
      </c>
      <c r="BB347" s="41">
        <f>SUM(BB14:BB346)</f>
        <v>4709169.33</v>
      </c>
      <c r="BC347" s="21" t="str">
        <f>SpellNumber(L347,BB347)</f>
        <v>  Forty Seven Lakh Nine Thousand One Hundred &amp; Sixty Nine  and Paise Thirty Three Only</v>
      </c>
    </row>
    <row r="348" spans="1:55" ht="36.75" customHeight="1">
      <c r="A348" s="37" t="s">
        <v>47</v>
      </c>
      <c r="B348" s="37"/>
      <c r="C348" s="42"/>
      <c r="D348" s="43"/>
      <c r="E348" s="44" t="s">
        <v>52</v>
      </c>
      <c r="F348" s="45"/>
      <c r="G348" s="46"/>
      <c r="H348" s="47"/>
      <c r="I348" s="47"/>
      <c r="J348" s="47"/>
      <c r="K348" s="48"/>
      <c r="L348" s="49"/>
      <c r="M348" s="50"/>
      <c r="N348" s="47"/>
      <c r="O348" s="40"/>
      <c r="P348" s="40"/>
      <c r="Q348" s="40"/>
      <c r="R348" s="40"/>
      <c r="S348" s="40"/>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51">
        <f>IF(ISBLANK(F348),0,IF(E348="Excess (+)",ROUND(BA347+(BA347*F348),2),IF(E348="Less (-)",ROUND(BA347+(BA347*F348*(-1)),2),IF(E348="At Par",BA347,0))))</f>
        <v>0</v>
      </c>
      <c r="BB348" s="52">
        <f>ROUND(BA348,0)</f>
        <v>0</v>
      </c>
      <c r="BC348" s="21" t="str">
        <f>SpellNumber($E$2,BB348)</f>
        <v>INR Zero Only</v>
      </c>
    </row>
    <row r="349" spans="1:55" ht="33.75" customHeight="1">
      <c r="A349" s="37" t="s">
        <v>48</v>
      </c>
      <c r="B349" s="37"/>
      <c r="C349" s="79" t="str">
        <f>SpellNumber($E$2,BB348)</f>
        <v>INR Zero Only</v>
      </c>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row>
    <row r="350" ht="15"/>
    <row r="352" ht="15"/>
    <row r="353" ht="15"/>
    <row r="354" ht="15"/>
    <row r="355" ht="15"/>
    <row r="357" ht="15"/>
    <row r="358" ht="15"/>
    <row r="359" ht="15"/>
    <row r="360" ht="15"/>
    <row r="362" ht="15"/>
    <row r="363" ht="15"/>
    <row r="364" ht="15"/>
    <row r="365" ht="15"/>
    <row r="366" ht="15"/>
    <row r="367" ht="15"/>
    <row r="369" ht="15"/>
    <row r="370" ht="15"/>
    <row r="371" ht="15"/>
    <row r="373" ht="15"/>
    <row r="374" ht="15"/>
    <row r="375" ht="15"/>
    <row r="376" ht="15"/>
    <row r="378" ht="15"/>
    <row r="380" ht="15"/>
    <row r="381" ht="15"/>
    <row r="382" ht="15"/>
    <row r="383" ht="15"/>
    <row r="384" ht="15"/>
    <row r="385" ht="15"/>
    <row r="386" ht="15"/>
    <row r="388" ht="15"/>
    <row r="389" ht="15"/>
    <row r="390" ht="15"/>
    <row r="392" ht="15"/>
    <row r="393" ht="15"/>
    <row r="394" ht="15"/>
    <row r="395" ht="15"/>
    <row r="397" ht="15"/>
    <row r="398" ht="15"/>
    <row r="399" ht="15"/>
    <row r="400" ht="15"/>
    <row r="402" ht="15"/>
    <row r="403" ht="15"/>
    <row r="404" ht="15"/>
    <row r="406" ht="15"/>
    <row r="407" ht="15"/>
    <row r="408" ht="15"/>
    <row r="409" ht="15"/>
    <row r="411" ht="15"/>
    <row r="412" ht="15"/>
    <row r="413" ht="15"/>
    <row r="414" ht="15"/>
    <row r="416" ht="15"/>
    <row r="417" ht="15"/>
    <row r="418" ht="15"/>
    <row r="420" ht="15"/>
    <row r="421" ht="15"/>
    <row r="423" ht="15"/>
    <row r="424" ht="15"/>
    <row r="425" ht="15"/>
    <row r="427" ht="15"/>
    <row r="428" ht="15"/>
    <row r="429" ht="15"/>
    <row r="430" ht="15"/>
    <row r="431" ht="15"/>
    <row r="432" ht="15"/>
    <row r="433" ht="15"/>
    <row r="435" ht="15"/>
    <row r="436" ht="15"/>
    <row r="437" ht="15"/>
    <row r="439" ht="15"/>
    <row r="440" ht="15"/>
    <row r="442" ht="15"/>
    <row r="444" ht="15"/>
    <row r="445" ht="15"/>
    <row r="446" ht="15"/>
    <row r="447" ht="15"/>
    <row r="448" ht="15"/>
    <row r="449" ht="15"/>
    <row r="451" ht="15"/>
    <row r="452" ht="15"/>
    <row r="453" ht="15"/>
    <row r="454" ht="15"/>
    <row r="456" ht="15"/>
    <row r="457" ht="15"/>
    <row r="458" ht="15"/>
    <row r="460" ht="15"/>
    <row r="461" ht="15"/>
    <row r="462" ht="15"/>
    <row r="463" ht="15"/>
    <row r="465" ht="15"/>
    <row r="467" ht="15"/>
    <row r="468" ht="15"/>
    <row r="470" ht="15"/>
    <row r="472" ht="15"/>
    <row r="474" ht="15"/>
    <row r="475" ht="15"/>
    <row r="476" ht="15"/>
    <row r="477" ht="15"/>
    <row r="479" ht="15"/>
    <row r="480" ht="15"/>
    <row r="482" ht="15"/>
    <row r="483" ht="15"/>
    <row r="484" ht="15"/>
    <row r="485" ht="15"/>
    <row r="486" ht="15"/>
    <row r="487" ht="15"/>
    <row r="489" ht="15"/>
    <row r="491" ht="15"/>
    <row r="493" ht="15"/>
    <row r="494" ht="15"/>
    <row r="495" ht="15"/>
    <row r="496" ht="15"/>
    <row r="498" ht="15"/>
    <row r="500" ht="15"/>
    <row r="501" ht="15"/>
    <row r="502" ht="15"/>
    <row r="503" ht="15"/>
    <row r="505" ht="15"/>
    <row r="506" ht="15"/>
    <row r="507" ht="15"/>
    <row r="508" ht="15"/>
    <row r="510" ht="15"/>
    <row r="512" ht="15"/>
    <row r="513" ht="15"/>
    <row r="514" ht="15"/>
    <row r="515" ht="15"/>
    <row r="517" ht="15"/>
    <row r="518" ht="15"/>
    <row r="519" ht="15"/>
    <row r="521" ht="15"/>
    <row r="522" ht="15"/>
    <row r="523" ht="15"/>
    <row r="524" ht="15"/>
    <row r="526" ht="15"/>
    <row r="527" ht="15"/>
    <row r="528" ht="15"/>
    <row r="529" ht="15"/>
    <row r="531" ht="15"/>
    <row r="533" ht="15"/>
    <row r="535" ht="15"/>
    <row r="536" ht="15"/>
    <row r="537" ht="15"/>
    <row r="538" ht="15"/>
    <row r="540" ht="15"/>
    <row r="541" ht="15"/>
    <row r="542" ht="15"/>
    <row r="543" ht="15"/>
    <row r="545" ht="15"/>
    <row r="546" ht="15"/>
    <row r="547" ht="15"/>
    <row r="548" ht="15"/>
    <row r="549" ht="15"/>
    <row r="550" ht="15"/>
    <row r="552" ht="15"/>
    <row r="553" ht="15"/>
    <row r="554" ht="15"/>
    <row r="556" ht="15"/>
    <row r="557" ht="15"/>
    <row r="559" ht="15"/>
    <row r="560" ht="15"/>
    <row r="561" ht="15"/>
    <row r="563" ht="15"/>
    <row r="564" ht="15"/>
    <row r="566" ht="15"/>
    <row r="567" ht="15"/>
    <row r="568" ht="15"/>
    <row r="569" ht="15"/>
    <row r="570" ht="15"/>
    <row r="571" ht="15"/>
    <row r="573" ht="15"/>
    <row r="574" ht="15"/>
    <row r="575" ht="15"/>
    <row r="576" ht="15"/>
    <row r="577" ht="15"/>
    <row r="578" ht="15"/>
    <row r="579" ht="15"/>
    <row r="580" ht="15"/>
    <row r="582" ht="15"/>
    <row r="583" ht="15"/>
    <row r="584" ht="15"/>
    <row r="585" ht="15"/>
    <row r="587" ht="15"/>
    <row r="588" ht="15"/>
    <row r="589" ht="15"/>
    <row r="591" ht="15"/>
    <row r="592" ht="15"/>
    <row r="593" ht="15"/>
    <row r="594" ht="15"/>
    <row r="596" ht="15"/>
    <row r="598" ht="15"/>
    <row r="599" ht="15"/>
    <row r="600" ht="15"/>
    <row r="601" ht="15"/>
    <row r="602" ht="15"/>
    <row r="603" ht="15"/>
    <row r="605" ht="15"/>
    <row r="606" ht="15"/>
    <row r="607" ht="15"/>
    <row r="608" ht="15"/>
    <row r="610" ht="15"/>
    <row r="611" ht="15"/>
    <row r="612" ht="15"/>
    <row r="613" ht="15"/>
    <row r="615" ht="15"/>
    <row r="617" ht="15"/>
    <row r="619" ht="15"/>
    <row r="620" ht="15"/>
    <row r="622" ht="15"/>
    <row r="623" ht="15"/>
    <row r="625" ht="15"/>
    <row r="627" ht="15"/>
    <row r="628" ht="15"/>
    <row r="629" ht="15"/>
    <row r="630" ht="15"/>
    <row r="632" ht="15"/>
    <row r="633" ht="15"/>
    <row r="634" ht="15"/>
    <row r="636" ht="15"/>
    <row r="637" ht="15"/>
    <row r="638" ht="15"/>
    <row r="639" ht="15"/>
    <row r="641" ht="15"/>
    <row r="643" ht="15"/>
    <row r="644" ht="15"/>
    <row r="646" ht="15"/>
    <row r="647" ht="15"/>
    <row r="649" ht="15"/>
    <row r="651" ht="15"/>
    <row r="652" ht="15"/>
    <row r="654" ht="15"/>
    <row r="655" ht="15"/>
    <row r="656" ht="15"/>
    <row r="658" ht="15"/>
    <row r="659" ht="15"/>
    <row r="661" ht="15"/>
    <row r="663" ht="15"/>
    <row r="665" ht="15"/>
    <row r="666" ht="15"/>
    <row r="668" ht="15"/>
    <row r="670" ht="15"/>
    <row r="671" ht="15"/>
    <row r="672" ht="15"/>
    <row r="673" ht="15"/>
    <row r="675" ht="15"/>
    <row r="677" ht="15"/>
    <row r="678" ht="15"/>
    <row r="679" ht="15"/>
    <row r="680" ht="15"/>
    <row r="682" ht="15"/>
    <row r="684" ht="15"/>
    <row r="685" ht="15"/>
    <row r="686" ht="15"/>
    <row r="687" ht="15"/>
    <row r="689" ht="15"/>
    <row r="690" ht="15"/>
    <row r="691" ht="15"/>
    <row r="693" ht="15"/>
    <row r="694" ht="15"/>
    <row r="696" ht="15"/>
    <row r="698" ht="15"/>
    <row r="699" ht="15"/>
    <row r="700" ht="15"/>
    <row r="702" ht="15"/>
    <row r="704" ht="15"/>
    <row r="705" ht="15"/>
    <row r="706" ht="15"/>
    <row r="707" ht="15"/>
    <row r="709" ht="15"/>
    <row r="711" ht="15"/>
    <row r="712" ht="15"/>
    <row r="714" ht="15"/>
    <row r="715" ht="15"/>
    <row r="716" ht="15"/>
    <row r="718" ht="15"/>
    <row r="720" ht="15"/>
    <row r="721" ht="15"/>
    <row r="722" ht="15"/>
    <row r="724" ht="15"/>
    <row r="725" ht="15"/>
    <row r="727" ht="15"/>
    <row r="728" ht="15"/>
    <row r="729" ht="15"/>
    <row r="730" ht="15"/>
    <row r="731" ht="15"/>
    <row r="732" ht="15"/>
    <row r="733" ht="15"/>
    <row r="735" ht="15"/>
    <row r="737" ht="15"/>
    <row r="738" ht="15"/>
    <row r="739" ht="15"/>
    <row r="740" ht="15"/>
    <row r="742" ht="15"/>
    <row r="744" ht="15"/>
    <row r="746" ht="15"/>
    <row r="747" ht="15"/>
    <row r="749" ht="15"/>
    <row r="751" ht="15"/>
    <row r="753" ht="15"/>
    <row r="754" ht="15"/>
    <row r="756" ht="15"/>
    <row r="758" ht="15"/>
    <row r="759" ht="15"/>
    <row r="760" ht="15"/>
    <row r="761" ht="15"/>
    <row r="763" ht="15"/>
    <row r="765" ht="15"/>
    <row r="767" ht="15"/>
    <row r="768" ht="15"/>
    <row r="770" ht="15"/>
    <row r="772" ht="15"/>
    <row r="774" ht="15"/>
    <row r="775" ht="15"/>
    <row r="777" ht="15"/>
    <row r="779" ht="15"/>
    <row r="780" ht="15"/>
    <row r="781" ht="15"/>
    <row r="782" ht="15"/>
    <row r="784" ht="15"/>
    <row r="786" ht="15"/>
    <row r="788" ht="15"/>
    <row r="789" ht="15"/>
    <row r="790" ht="15"/>
    <row r="792" ht="15"/>
    <row r="794" ht="15"/>
    <row r="795" ht="15"/>
    <row r="796" ht="15"/>
    <row r="797" ht="15"/>
    <row r="799" ht="15"/>
    <row r="800" ht="15"/>
    <row r="801" ht="15"/>
    <row r="803" ht="15"/>
    <row r="804" ht="15"/>
    <row r="805" ht="15"/>
    <row r="806" ht="15"/>
    <row r="808" ht="15"/>
    <row r="809" ht="15"/>
    <row r="811" ht="15"/>
    <row r="812" ht="15"/>
    <row r="813" ht="15"/>
    <row r="814" ht="15"/>
    <row r="816" ht="15"/>
    <row r="818" ht="15"/>
    <row r="820" ht="15"/>
    <row r="821" ht="15"/>
    <row r="822" ht="15"/>
    <row r="824" ht="15"/>
    <row r="825" ht="15"/>
    <row r="826" ht="15"/>
    <row r="828" ht="15"/>
    <row r="830" ht="15"/>
    <row r="831" ht="15"/>
    <row r="832" ht="15"/>
    <row r="833" ht="15"/>
    <row r="835" ht="15"/>
    <row r="837" ht="15"/>
    <row r="838" ht="15"/>
    <row r="839" ht="15"/>
    <row r="840" ht="15"/>
    <row r="842" ht="15"/>
    <row r="844" ht="15"/>
    <row r="846" ht="15"/>
    <row r="847" ht="15"/>
    <row r="848" ht="15"/>
    <row r="849" ht="15"/>
    <row r="850" ht="15"/>
    <row r="852" ht="15"/>
    <row r="853" ht="15"/>
    <row r="854" ht="15"/>
    <row r="856" ht="15"/>
    <row r="857" ht="15"/>
    <row r="859" ht="15"/>
    <row r="861" ht="15"/>
    <row r="863" ht="15"/>
    <row r="864" ht="15"/>
    <row r="865" ht="15"/>
    <row r="866" ht="15"/>
    <row r="868" ht="15"/>
    <row r="870" ht="15"/>
    <row r="871" ht="15"/>
    <row r="873" ht="15"/>
    <row r="875" ht="15"/>
    <row r="877" ht="15"/>
    <row r="878" ht="15"/>
    <row r="880" ht="15"/>
    <row r="882" ht="15"/>
    <row r="883" ht="15"/>
    <row r="884" ht="15"/>
    <row r="885" ht="15"/>
    <row r="887" ht="15"/>
    <row r="889" ht="15"/>
    <row r="891" ht="15"/>
    <row r="892" ht="15"/>
    <row r="893" ht="15"/>
    <row r="894" ht="15"/>
    <row r="896" ht="15"/>
    <row r="897" ht="15"/>
    <row r="898" ht="15"/>
    <row r="899" ht="15"/>
    <row r="901" ht="15"/>
    <row r="903" ht="15"/>
    <row r="905" ht="15"/>
    <row r="906" ht="15"/>
    <row r="908" ht="15"/>
    <row r="910" ht="15"/>
    <row r="912" ht="15"/>
    <row r="913" ht="15"/>
    <row r="915" ht="15"/>
    <row r="916" ht="15"/>
    <row r="917" ht="15"/>
    <row r="919" ht="15"/>
    <row r="920" ht="15"/>
    <row r="921" ht="15"/>
    <row r="922" ht="15"/>
  </sheetData>
  <sheetProtection password="D850" sheet="1"/>
  <autoFilter ref="A11:BC349"/>
  <mergeCells count="132">
    <mergeCell ref="D15:BC15"/>
    <mergeCell ref="D17:BC17"/>
    <mergeCell ref="D22:BC22"/>
    <mergeCell ref="C349:BC349"/>
    <mergeCell ref="A9:BC9"/>
    <mergeCell ref="D13:BC13"/>
    <mergeCell ref="D28:BC28"/>
    <mergeCell ref="D14:BC14"/>
    <mergeCell ref="D43:BC43"/>
    <mergeCell ref="D75:BC75"/>
    <mergeCell ref="A1:L1"/>
    <mergeCell ref="A4:BC4"/>
    <mergeCell ref="A5:BC5"/>
    <mergeCell ref="A6:BC6"/>
    <mergeCell ref="A7:BC7"/>
    <mergeCell ref="B8:BC8"/>
    <mergeCell ref="D24:BC24"/>
    <mergeCell ref="D25:BC25"/>
    <mergeCell ref="D38:BC38"/>
    <mergeCell ref="D40:BC40"/>
    <mergeCell ref="D42:BC42"/>
    <mergeCell ref="D45:BC45"/>
    <mergeCell ref="D31:BC31"/>
    <mergeCell ref="D33:BC33"/>
    <mergeCell ref="D48:BC48"/>
    <mergeCell ref="D51:BC51"/>
    <mergeCell ref="D53:BC53"/>
    <mergeCell ref="D55:BC55"/>
    <mergeCell ref="D58:BC58"/>
    <mergeCell ref="D60:BC60"/>
    <mergeCell ref="D49:BC49"/>
    <mergeCell ref="D59:BC59"/>
    <mergeCell ref="D63:BC63"/>
    <mergeCell ref="D69:BC69"/>
    <mergeCell ref="D72:BC72"/>
    <mergeCell ref="D77:BC77"/>
    <mergeCell ref="D79:BC79"/>
    <mergeCell ref="D82:BC82"/>
    <mergeCell ref="D64:BC64"/>
    <mergeCell ref="D67:BC67"/>
    <mergeCell ref="D86:BC86"/>
    <mergeCell ref="D91:BC91"/>
    <mergeCell ref="D93:BC93"/>
    <mergeCell ref="D96:BC96"/>
    <mergeCell ref="D97:BC97"/>
    <mergeCell ref="D100:BC100"/>
    <mergeCell ref="D87:BC87"/>
    <mergeCell ref="D89:BC89"/>
    <mergeCell ref="D102:BC102"/>
    <mergeCell ref="D104:BC104"/>
    <mergeCell ref="D106:BC106"/>
    <mergeCell ref="D108:BC108"/>
    <mergeCell ref="D110:BC110"/>
    <mergeCell ref="D111:BC111"/>
    <mergeCell ref="D113:BC113"/>
    <mergeCell ref="D115:BC115"/>
    <mergeCell ref="D118:BC118"/>
    <mergeCell ref="D119:BC119"/>
    <mergeCell ref="D121:BC121"/>
    <mergeCell ref="D123:BC123"/>
    <mergeCell ref="D125:BC125"/>
    <mergeCell ref="D127:BC127"/>
    <mergeCell ref="D129:BC129"/>
    <mergeCell ref="D131:BC131"/>
    <mergeCell ref="D133:BC133"/>
    <mergeCell ref="D136:BC136"/>
    <mergeCell ref="D138:BC138"/>
    <mergeCell ref="D139:BC139"/>
    <mergeCell ref="D141:BC141"/>
    <mergeCell ref="D145:BC145"/>
    <mergeCell ref="D146:BC146"/>
    <mergeCell ref="D148:BC148"/>
    <mergeCell ref="D150:BC150"/>
    <mergeCell ref="D152:BC152"/>
    <mergeCell ref="D158:BC158"/>
    <mergeCell ref="D161:BC161"/>
    <mergeCell ref="D162:BC162"/>
    <mergeCell ref="D166:BC166"/>
    <mergeCell ref="D169:BC169"/>
    <mergeCell ref="D171:BC171"/>
    <mergeCell ref="D174:BC174"/>
    <mergeCell ref="D176:BC176"/>
    <mergeCell ref="D178:BC178"/>
    <mergeCell ref="D180:BC180"/>
    <mergeCell ref="D184:BC184"/>
    <mergeCell ref="D186:BC186"/>
    <mergeCell ref="D188:BC188"/>
    <mergeCell ref="D189:BC189"/>
    <mergeCell ref="D191:BC191"/>
    <mergeCell ref="D194:BC194"/>
    <mergeCell ref="D197:BC197"/>
    <mergeCell ref="D198:BC198"/>
    <mergeCell ref="D200:BC200"/>
    <mergeCell ref="D201:BC201"/>
    <mergeCell ref="D202:BC202"/>
    <mergeCell ref="D204:BC204"/>
    <mergeCell ref="D206:BC206"/>
    <mergeCell ref="D208:BC208"/>
    <mergeCell ref="D211:BC211"/>
    <mergeCell ref="D212:BC212"/>
    <mergeCell ref="D214:BC214"/>
    <mergeCell ref="D216:BC216"/>
    <mergeCell ref="D218:BC218"/>
    <mergeCell ref="D225:BC225"/>
    <mergeCell ref="D227:BC227"/>
    <mergeCell ref="D229:BC229"/>
    <mergeCell ref="D236:BC236"/>
    <mergeCell ref="D243:BC243"/>
    <mergeCell ref="D246:BC246"/>
    <mergeCell ref="D249:BC249"/>
    <mergeCell ref="D251:BC251"/>
    <mergeCell ref="D257:BC257"/>
    <mergeCell ref="D265:BC265"/>
    <mergeCell ref="D268:BC268"/>
    <mergeCell ref="D316:BC316"/>
    <mergeCell ref="D321:BC321"/>
    <mergeCell ref="D277:BC277"/>
    <mergeCell ref="D286:BC286"/>
    <mergeCell ref="D292:BC292"/>
    <mergeCell ref="D294:BC294"/>
    <mergeCell ref="D296:BC296"/>
    <mergeCell ref="D299:BC299"/>
    <mergeCell ref="D329:BC329"/>
    <mergeCell ref="D333:BC333"/>
    <mergeCell ref="D335:BC335"/>
    <mergeCell ref="D343:BC343"/>
    <mergeCell ref="D345:BC345"/>
    <mergeCell ref="D18:BC18"/>
    <mergeCell ref="D303:BC303"/>
    <mergeCell ref="D305:BC305"/>
    <mergeCell ref="D308:BC308"/>
    <mergeCell ref="D311:BC311"/>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8">
      <formula1>IF(E348="Select",-1,IF(E348="At Par",0,0))</formula1>
      <formula2>IF(E348="Select",-1,IF(E348="At Par",0,0.99))</formula2>
    </dataValidation>
    <dataValidation type="list" allowBlank="1" showErrorMessage="1" sqref="E3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8">
      <formula1>0</formula1>
      <formula2>99.9</formula2>
    </dataValidation>
    <dataValidation type="list" allowBlank="1" showErrorMessage="1" sqref="D13:D15 K16 D17:D18 D345 D22 K23 D24:D25 K26:K27 D28 K29:K30 D31 K32 D33 K34:K37 D38 K39 D40 K41 D42:D43 K44 D45 K46:K47 D48:D49 K50 D51 K52 D53 K54 D55 K56:K57 D58:D60 K61:K62 D63:D64 K65:K66 D67 K68 D69 K70:K71 D72 K73:K74 D75 K76 D77 K78 D79 K80:K81 D82 K83:K85 D86:D87 K88 D89 K90 D91 K92 D93 K94:K95 D96:D97 K98:K99 D100 K101 D102 K103 D104 K105 D106 K107 D108 K109 D110:D111 K112 D113 K114 D115 K116:K117 D118:D119 K120 D121 K122 D123 K124 D125 K126 D127 K128 D129 K130 D131 K132 D133 K134:K135 D136 K137 D138:D139 K140 D141 K142:K144 D145:D146 K147 D148 K149">
      <formula1>"Partial Conversion,Full Conversion"</formula1>
      <formula2>0</formula2>
    </dataValidation>
    <dataValidation type="list" allowBlank="1" showErrorMessage="1" sqref="D150 K151 D152 K153:K157 D158 K159:K160 D161:D162 K163:K165 D166 K167:K168 D169 K170 D171 K172:K173 D174 K175 D176 K177 D178 K179 D180 K181:K183 D184 K185 D186 K187 D188:D189 K190 D191 K192:K193 D194 K195:K196 D197:D198 K199 D200:D202 K203 D204 K205 D206 K207 D208 K209:K210 D211:D212 K213 D214 K215 D216 K217 D218 K219:K224 D225 K226 D227 K228 D229 K230:K235 D236 K237:K242 D243 K244:K245 D246 K247:K248 D249 K250 D251 K252:K256 D257 K258:K264 D265 K266:K267 D268 K269:K276 D277 K278:K285 D286 K287:K291 D292 K293 D294 K295 D296 K297:K298 D299 K300:K302 D303 K304 D305 K306:K307 D308 K309:K310 D311 K312:K315 D316 K317:K320 D321 K322:K328 D329 K330:K332 D333 K334">
      <formula1>"Partial Conversion,Full Conversion"</formula1>
      <formula2>0</formula2>
    </dataValidation>
    <dataValidation type="list" allowBlank="1" showErrorMessage="1" sqref="D335 K336:K342 D343 K344 K346 K19:K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346:H346 G23:H23 G26:H27 G29:H30 G32:H32 G34:H37 G39:H39 G41:H41 G44:H44 G46:H47 G50:H50 G52:H52 G54:H54 G56:H57 G61:H62 G65:H66 G68:H68 G70:H71 G73:H74 G76:H76 G78:H78 G80:H81 G83:H85 G88:H88 G90:H90 G92:H92 G94:H95 G98:H99 G101:H101 G103:H103 G105:H105 G107:H107 G109:H109 G112:H112 G114:H114 G116:H117 G120:H120 G122:H122 G124:H124 G126:H126 G128:H128 G130:H130 G132:H132 G134:H135 G137:H137 G140:H140 G142:H144 G147:H147 G149:H149 G151:H151 G153:H157 G159:H160 G163:H165 G167:H168 G170:H170 G172:H173 G175:H175 G177:H177 G179:H179 G181:H183 G185:H185 G187:H187 G190:H190 G192:H193 G195:H196 G199:H199 G203:H203 G205:H205 G207:H207 G209:H210 G213:H213 G215:H215 G217:H217 G219:H224 G226:H226 G228:H228 G230:H235 G237:H242 G244:H245 G247:H248 G250:H250 G252:H256 G258:H264 G266:H267 G269:H276 G278:H285 G287:H291 G293:H293 G295:H295 G297:H298 G300:H302 G304:H304 G306:H307 G309:H310 G312:H315 G317:H320 G322:H328 G330:H332 G334:H3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6:H342 G344:H344 G19:H21">
      <formula1>0</formula1>
      <formula2>999999999999999</formula2>
    </dataValidation>
    <dataValidation allowBlank="1" showInputMessage="1" showErrorMessage="1" promptTitle="Addition / Deduction" prompt="Please Choose the correct One" sqref="J16 J346 J23 J26:J27 J29:J30 J32 J34:J37 J39 J41 J44 J46:J47 J50 J52 J54 J56:J57 J61:J62 J65:J66 J68 J70:J71 J73:J74 J76 J78 J80:J81 J83:J85 J88 J90 J92 J94:J95 J98:J99 J101 J103 J105 J107 J109 J112 J114 J116:J117 J120 J122 J124 J126 J128 J130 J132 J134:J135 J137 J140 J142:J144 J147 J149 J151 J153:J157 J159:J160 J163:J165 J167:J168 J170 J172:J173 J175 J177 J179 J181:J183 J185 J187 J190 J192:J193 J195:J196 J199 J203 J205 J207 J209:J210 J213 J215 J217 J219:J224 J226 J228 J230:J235 J237:J242 J244:J245 J247:J248 J250 J252:J256 J258:J264 J266:J267 J269:J276 J278:J285 J287:J291 J293 J295 J297:J298 J300:J302 J304 J306:J307 J309:J310 J312:J315 J317:J320 J322:J328 J330:J332 J334">
      <formula1>0</formula1>
      <formula2>0</formula2>
    </dataValidation>
    <dataValidation allowBlank="1" showInputMessage="1" showErrorMessage="1" promptTitle="Addition / Deduction" prompt="Please Choose the correct One" sqref="J336:J342 J344 J19:J21">
      <formula1>0</formula1>
      <formula2>0</formula2>
    </dataValidation>
    <dataValidation type="list" showErrorMessage="1" sqref="I16 I346 I23 I26:I27 I29:I30 I32 I34:I37 I39 I41 I44 I46:I47 I50 I52 I54 I56:I57 I61:I62 I65:I66 I68 I70:I71 I73:I74 I76 I78 I80:I81 I83:I85 I88 I90 I92 I94:I95 I98:I99 I101 I103 I105 I107 I109 I112 I114 I116:I117 I120 I122 I124 I126 I128 I130 I132 I134:I135 I137 I140 I142:I144 I147 I149 I151 I153:I157 I159:I160 I163:I165 I167:I168 I170 I172:I173 I175 I177 I179 I181:I183 I185 I187 I190 I192:I193 I195:I196 I199 I203 I205 I207 I209:I210 I213 I215 I217 I219:I224 I226 I228 I230:I235 I237:I242 I244:I245 I247:I248 I250 I252:I256 I258:I264 I266:I267 I269:I276 I278:I285 I287:I291 I293 I295 I297:I298 I300:I302 I304 I306:I307 I309:I310 I312:I315 I317:I320 I322:I328 I330:I332 I334">
      <formula1>"Excess(+),Less(-)"</formula1>
      <formula2>0</formula2>
    </dataValidation>
    <dataValidation type="list" showErrorMessage="1" sqref="I336:I342 I344 I19: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346:O346 N23:O23 N26:O27 N29:O30 N32:O32 N34:O37 N39:O39 N41:O41 N44:O44 N46:O47 N50:O50 N52:O52 N54:O54 N56:O57 N61:O62 N65:O66 N68:O68 N70:O71 N73:O74 N76:O76 N78:O78 N80:O81 N83:O85 N88:O88 N90:O90 N92:O92 N94:O95 N98:O99 N101:O101 N103:O103 N105:O105 N107:O107 N109:O109 N112:O112 N114:O114 N116:O117 N120:O120 N122:O122 N124:O124 N126:O126 N128:O128 N130:O130 N132:O132 N134:O135 N137:O137 N140:O140 N142:O144 N147:O147 N149:O149 N151:O151 N153:O157 N159:O160 N163:O165 N167:O168 N170:O170 N172:O173 N175:O175 N177:O177 N179:O179 N181:O183 N185:O185 N187:O187 N190:O190 N192:O193 N195:O196 N199:O199 N203:O203 N205:O205 N207:O207 N209:O210 N213:O213 N215:O215 N217:O217 N219:O224 N226:O226 N228:O228 N230:O235 N237:O242 N244:O245 N247:O248 N250:O250 N252:O256 N258:O264 N266:O267 N269:O276 N278:O285 N287:O291 N293:O293 N295:O295 N297:O298 N300:O302 N304:O304 N306:O307 N309:O310 N312:O315 N317:O320 N322:O328 N330:O332 N334:O3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6:O342 N344:O344 N19: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346 R23 R26:R27 R29:R30 R32 R34:R37 R39 R41 R44 R46:R47 R50 R52 R54 R56:R57 R61:R62 R65:R66 R68 R70:R71 R73:R74 R76 R78 R80:R81 R83:R85 R88 R90 R92 R94:R95 R98:R99 R101 R103 R105 R107 R109 R112 R114 R116:R117 R120 R122 R124 R126 R128 R130 R132 R134:R135 R137 R140 R142:R144 R147 R149 R151 R153:R157 R159:R160 R163:R165 R167:R168 R170 R172:R173 R175 R177 R179 R181:R183 R185 R187 R190 R192:R193 R195:R196 R199 R203 R205 R207 R209:R210 R213 R215 R217 R219:R224 R226 R228 R230:R235 R237:R242 R244:R245 R247:R248 R250 R252:R256 R258:R264 R266:R267 R269:R276 R278:R285 R287:R291 R293 R295 R297:R298 R300:R302 R304 R306:R307 R309:R310 R312:R315 R317:R320 R322:R328 R330:R332 R3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6:R342 R344 R19: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346 Q23 Q26:Q27 Q29:Q30 Q32 Q34:Q37 Q39 Q41 Q44 Q46:Q47 Q50 Q52 Q54 Q56:Q57 Q61:Q62 Q65:Q66 Q68 Q70:Q71 Q73:Q74 Q76 Q78 Q80:Q81 Q83:Q85 Q88 Q90 Q92 Q94:Q95 Q98:Q99 Q101 Q103 Q105 Q107 Q109 Q112 Q114 Q116:Q117 Q120 Q122 Q124 Q126 Q128 Q130 Q132 Q134:Q135 Q137 Q140 Q142:Q144 Q147 Q149 Q151 Q153:Q157 Q159:Q160 Q163:Q165 Q167:Q168 Q170 Q172:Q173 Q175 Q177 Q179 Q181:Q183 Q185 Q187 Q190 Q192:Q193 Q195:Q196 Q199 Q203 Q205 Q207 Q209:Q210 Q213 Q215 Q217 Q219:Q224 Q226 Q228 Q230:Q235 Q237:Q242 Q244:Q245 Q247:Q248 Q250 Q252:Q256 Q258:Q264 Q266:Q267 Q269:Q276 Q278:Q285 Q287:Q291 Q293 Q295 Q297:Q298 Q300:Q302 Q304 Q306:Q307 Q309:Q310 Q312:Q315 Q317:Q320 Q322:Q328 Q330:Q332 Q3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6:Q342 Q344 Q19: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346 M23 M26:M27 M29:M30 M32 M34:M37 M39 M41 M44 M46:M47 M50 M52 M54 M56:M57 M61:M62 M65:M66 M68 M70:M71 M73:M74 M76 M78 M80:M81 M83:M85 M88 M90 M92 M94:M95 M98:M99 M101 M103 M105 M107 M109 M112 M114 M116:M117 M120 M122 M124 M126 M128 M130 M132 M134:M135 M137 M140 M142:M144 M147 M149 M151 M153:M157 M159:M160 M163:M165 M167:M168 M170 M172:M173 M175 M177 M179 M181:M183 M185 M187 M190 M192:M193 M195:M196 M199 M203 M205 M207 M209:M210 M213 M215 M217 M219:M224 M226 M228 M230:M235 M237:M242 M244:M245 M247:M248 M250 M252:M256 M258:M264 M266:M267 M269:M276 M278:M285 M287:M291 M293 M295 M297:M298 M300:M302 M304 M306:M307 M309:M310 M312:M315 M317:M320 M322:M328 M330:M332 M3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6:M342 M344 M19:M21">
      <formula1>0</formula1>
      <formula2>999999999999999</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A181:A182 A184:A185 A187:A188 A190:A191 A193:A194 A196:A197 A199:A200 A202:A203 A205:A206 A208:A209 A211:A212 A214:A215 A217:A218 A220:A221 A223:A224 A226:A227 A229:A230 A232:A233 A235:A236 A238:A239 A241:A242 A244:A245 A247:A248 A250:A251 A253:A254 A256:A257 A259:A260 A262:A263 A265:A266 A268:A269 A271:A272 A274:A275 A277:A278 A280:A281 A283:A284 A286:A287 A289:A290 A292:A293 A295:A296 A298:A299 A301:A302 A304:A305 A307:A308 A310:A311">
      <formula1>0</formula1>
      <formula2>999999999999999</formula2>
    </dataValidation>
    <dataValidation type="decimal" allowBlank="1" showInputMessage="1" showErrorMessage="1" errorTitle="Invalid Entry" error="Only Numeric Values are allowed. " sqref="A313:A314 A316:A317 A319:A320 A322:A323 A325:A326 A328:A329 A331:A332 A334:A335 A337:A338 A340:A341 A343:A344 A346">
      <formula1>0</formula1>
      <formula2>999999999999999</formula2>
    </dataValidation>
    <dataValidation type="list" allowBlank="1" showInputMessage="1" showErrorMessage="1" sqref="L339 L340 L341 L342 L343 L34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formula1>"INR"</formula1>
    </dataValidation>
    <dataValidation type="list" allowBlank="1" showInputMessage="1" showErrorMessage="1" sqref="L307 L308 L309 L310 L311 L312 L313 L314 L315 L316 L317 L318 L319 L320 L321 L322 L323 L324 L325 L326 L327 L328 L329 L330 L331 L332 L333 L334 L335 L336 L337 L338 L346 L345">
      <formula1>"INR"</formula1>
    </dataValidation>
    <dataValidation allowBlank="1" showInputMessage="1" showErrorMessage="1" promptTitle="Itemcode/Make" prompt="Please enter text" sqref="C14:C346">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2023-10-06T12:09:52Z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