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<sst xmlns="http://schemas.openxmlformats.org/spreadsheetml/2006/main" count="410" uniqueCount="120">
  <si>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</si>
  <si>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</si>
  <si>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</si>
  <si>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</si>
  <si>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</si>
  <si>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</si>
  <si>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</si>
  <si>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</si>
  <si>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</si>
  <si>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</si>
  <si>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</si>
  <si>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</si>
  <si>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</si>
  <si>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</si>
  <si>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</si>
  <si>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</si>
  <si>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</si>
  <si>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</si>
  <si>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</si>
  <si>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</si>
  <si>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</si>
  <si>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</si>
  <si>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</si>
  <si>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</si>
  <si>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</si>
  <si>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</si>
  <si>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</si>
  <si>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</si>
  <si>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</si>
  <si>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</si>
  <si>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</si>
  <si>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</si>
  <si>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</si>
  <si>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</si>
  <si>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</si>
  <si>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</si>
  <si>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</si>
  <si>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</si>
  <si>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</si>
  <si>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</si>
  <si>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</si>
  <si>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</si>
  <si>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</si>
  <si>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</si>
  <si>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</si>
  <si>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</si>
  <si>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</si>
  <si>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</si>
  <si>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</si>
  <si>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</si>
  <si>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</si>
  <si>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</si>
  <si>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Two or more coats on new work</t>
  </si>
  <si>
    <t>kg</t>
  </si>
  <si>
    <t>Cement mortar 1:6 (1 cement : 6 coarse sand)</t>
  </si>
  <si>
    <t>New work (Two or more coats applied @ 1.43 ltr/10 sqm over and including priming coat of exterior primer applied @ 2.20 kg/10 sqm)</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</si>
  <si>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</si>
  <si>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</si>
  <si>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</si>
  <si>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</si>
  <si>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</si>
  <si>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Contract No:  48/C/D3/2022-23</t>
  </si>
  <si>
    <t>Name of Work: Rectification of seepage problem in corridors,Library &amp; Boys/Girls wash room and External painting of inside open sky area, including minor repair work at Campus school</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</si>
  <si>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</si>
  <si>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</si>
  <si>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</si>
  <si>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</si>
  <si>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</si>
  <si>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</si>
  <si>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</si>
  <si>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</si>
  <si>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</si>
  <si>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</si>
  <si>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</si>
  <si>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</si>
  <si>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</si>
  <si>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</si>
  <si>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STEEL WORK</t>
  </si>
  <si>
    <t>Providing and fixing hand rail of approved size by welding etc. to steel ladder railing, balcony railing, staircase railing and similar works, including applying priming coat of approved steel primer.</t>
  </si>
  <si>
    <t>M.S. tube</t>
  </si>
  <si>
    <t>ROOFING</t>
  </si>
  <si>
    <t>Extra for providing and fixing wind ties of 40x 6 mm flat iron section.</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</si>
  <si>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</si>
  <si>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</si>
  <si>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FINISHING</t>
  </si>
  <si>
    <t>12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</si>
  <si>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</si>
  <si>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</si>
  <si>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</si>
  <si>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Removing white or colour wash by scrapping and sand papering and preparing the surface smooth including necessary repairs to scratches etc. complete</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</si>
  <si>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</si>
  <si>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</si>
  <si>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</si>
  <si>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</si>
  <si>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</si>
  <si>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WATER SUPPLY</t>
  </si>
  <si>
    <t>Providing and fixing G.I. pipes complete with G.I. fittings and clamps, i/c cutting and making good the walls etc.   Internal work - Exposed on wall</t>
  </si>
  <si>
    <t>20 mm dia nominal bore</t>
  </si>
  <si>
    <t>25 mm dia nominal bore</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</si>
  <si>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</si>
  <si>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</si>
  <si>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</si>
  <si>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</si>
  <si>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</si>
  <si>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</si>
  <si>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</si>
  <si>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</si>
  <si>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</si>
  <si>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</si>
  <si>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</si>
  <si>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</si>
  <si>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</si>
  <si>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</si>
  <si>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</si>
  <si>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</si>
  <si>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</si>
  <si>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</si>
  <si>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per litre</t>
  </si>
  <si>
    <t>Cum</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</si>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</sst>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3"/>
  <sheetViews>
    <sheetView showGridLines="0" view="pageBreakPreview" zoomScaleNormal="85" zoomScaleSheetLayoutView="100" zoomScalePageLayoutView="0" workbookViewId="0" topLeftCell="A80">
      <selection activeCell="F81" sqref="F8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62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61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4" t="s">
        <v>49</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75" t="s">
        <v>63</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63</v>
      </c>
      <c r="IE13" s="22"/>
      <c r="IF13" s="22"/>
      <c r="IG13" s="22"/>
      <c r="IH13" s="22"/>
      <c r="II13" s="22"/>
    </row>
    <row r="14" spans="1:243" s="21" customFormat="1" ht="173.25">
      <c r="A14" s="57">
        <v>1.01</v>
      </c>
      <c r="B14" s="75" t="s">
        <v>64</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64</v>
      </c>
      <c r="IE14" s="22"/>
      <c r="IF14" s="22"/>
      <c r="IG14" s="22"/>
      <c r="IH14" s="22"/>
      <c r="II14" s="22"/>
    </row>
    <row r="15" spans="1:243" s="21" customFormat="1" ht="42.75">
      <c r="A15" s="57">
        <v>1.02</v>
      </c>
      <c r="B15" s="75" t="s">
        <v>65</v>
      </c>
      <c r="C15" s="33"/>
      <c r="D15" s="76">
        <v>5</v>
      </c>
      <c r="E15" s="77" t="s">
        <v>46</v>
      </c>
      <c r="F15" s="58">
        <v>251.51</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1257.55</v>
      </c>
      <c r="BB15" s="51">
        <f>BA15+SUM(N15:AZ15)</f>
        <v>1257.55</v>
      </c>
      <c r="BC15" s="56" t="str">
        <f>SpellNumber(L15,BB15)</f>
        <v>INR  One Thousand Two Hundred &amp; Fifty Seven  and Paise Fifty Five Only</v>
      </c>
      <c r="IA15" s="21">
        <v>1.02</v>
      </c>
      <c r="IB15" s="21" t="s">
        <v>65</v>
      </c>
      <c r="ID15" s="21">
        <v>5</v>
      </c>
      <c r="IE15" s="22" t="s">
        <v>46</v>
      </c>
      <c r="IF15" s="22"/>
      <c r="IG15" s="22"/>
      <c r="IH15" s="22"/>
      <c r="II15" s="22"/>
    </row>
    <row r="16" spans="1:243" s="21" customFormat="1" ht="15.75">
      <c r="A16" s="57">
        <v>2</v>
      </c>
      <c r="B16" s="75" t="s">
        <v>66</v>
      </c>
      <c r="C16" s="33"/>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2</v>
      </c>
      <c r="IB16" s="21" t="s">
        <v>66</v>
      </c>
      <c r="IE16" s="22"/>
      <c r="IF16" s="22"/>
      <c r="IG16" s="22"/>
      <c r="IH16" s="22"/>
      <c r="II16" s="22"/>
    </row>
    <row r="17" spans="1:243" s="21" customFormat="1" ht="51" customHeight="1">
      <c r="A17" s="57">
        <v>2.01</v>
      </c>
      <c r="B17" s="75" t="s">
        <v>67</v>
      </c>
      <c r="C17" s="33"/>
      <c r="D17" s="65"/>
      <c r="E17" s="65"/>
      <c r="F17" s="65"/>
      <c r="G17" s="65"/>
      <c r="H17" s="65"/>
      <c r="I17" s="65"/>
      <c r="J17" s="65"/>
      <c r="K17" s="65"/>
      <c r="L17" s="65"/>
      <c r="M17" s="65"/>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1">
        <v>2.01</v>
      </c>
      <c r="IB17" s="21" t="s">
        <v>67</v>
      </c>
      <c r="IE17" s="22"/>
      <c r="IF17" s="22"/>
      <c r="IG17" s="22"/>
      <c r="IH17" s="22"/>
      <c r="II17" s="22"/>
    </row>
    <row r="18" spans="1:243" s="21" customFormat="1" ht="64.5" customHeight="1">
      <c r="A18" s="57">
        <v>2.02</v>
      </c>
      <c r="B18" s="75" t="s">
        <v>68</v>
      </c>
      <c r="C18" s="33"/>
      <c r="D18" s="76">
        <v>1</v>
      </c>
      <c r="E18" s="77" t="s">
        <v>46</v>
      </c>
      <c r="F18" s="58">
        <v>6457.83</v>
      </c>
      <c r="G18" s="43"/>
      <c r="H18" s="37"/>
      <c r="I18" s="38" t="s">
        <v>33</v>
      </c>
      <c r="J18" s="39">
        <f aca="true" t="shared" si="0" ref="J16:J23">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aca="true" t="shared" si="1" ref="BA16:BA23">total_amount_ba($B$2,$D$2,D18,F18,J18,K18,M18)</f>
        <v>6457.83</v>
      </c>
      <c r="BB18" s="51">
        <f aca="true" t="shared" si="2" ref="BB16:BB23">BA18+SUM(N18:AZ18)</f>
        <v>6457.83</v>
      </c>
      <c r="BC18" s="56" t="str">
        <f aca="true" t="shared" si="3" ref="BC16:BC23">SpellNumber(L18,BB18)</f>
        <v>INR  Six Thousand Four Hundred &amp; Fifty Seven  and Paise Eighty Three Only</v>
      </c>
      <c r="IA18" s="21">
        <v>2.02</v>
      </c>
      <c r="IB18" s="21" t="s">
        <v>68</v>
      </c>
      <c r="ID18" s="21">
        <v>1</v>
      </c>
      <c r="IE18" s="22" t="s">
        <v>46</v>
      </c>
      <c r="IF18" s="22"/>
      <c r="IG18" s="22"/>
      <c r="IH18" s="22"/>
      <c r="II18" s="22"/>
    </row>
    <row r="19" spans="1:243" s="21" customFormat="1" ht="146.25" customHeight="1">
      <c r="A19" s="57">
        <v>2.03</v>
      </c>
      <c r="B19" s="75" t="s">
        <v>69</v>
      </c>
      <c r="C19" s="33"/>
      <c r="D19" s="76">
        <v>75</v>
      </c>
      <c r="E19" s="77" t="s">
        <v>43</v>
      </c>
      <c r="F19" s="58">
        <v>597.68</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44826</v>
      </c>
      <c r="BB19" s="51">
        <f t="shared" si="2"/>
        <v>44826</v>
      </c>
      <c r="BC19" s="56" t="str">
        <f t="shared" si="3"/>
        <v>INR  Forty Four Thousand Eight Hundred &amp; Twenty Six  Only</v>
      </c>
      <c r="IA19" s="21">
        <v>2.03</v>
      </c>
      <c r="IB19" s="21" t="s">
        <v>69</v>
      </c>
      <c r="ID19" s="21">
        <v>75</v>
      </c>
      <c r="IE19" s="22" t="s">
        <v>43</v>
      </c>
      <c r="IF19" s="22"/>
      <c r="IG19" s="22"/>
      <c r="IH19" s="22"/>
      <c r="II19" s="22"/>
    </row>
    <row r="20" spans="1:243" s="21" customFormat="1" ht="16.5" customHeight="1">
      <c r="A20" s="57">
        <v>3</v>
      </c>
      <c r="B20" s="75" t="s">
        <v>70</v>
      </c>
      <c r="C20" s="33"/>
      <c r="D20" s="65"/>
      <c r="E20" s="65"/>
      <c r="F20" s="65"/>
      <c r="G20" s="65"/>
      <c r="H20" s="65"/>
      <c r="I20" s="65"/>
      <c r="J20" s="65"/>
      <c r="K20" s="65"/>
      <c r="L20" s="65"/>
      <c r="M20" s="65"/>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A20" s="21">
        <v>3</v>
      </c>
      <c r="IB20" s="21" t="s">
        <v>70</v>
      </c>
      <c r="IE20" s="22"/>
      <c r="IF20" s="22"/>
      <c r="IG20" s="22"/>
      <c r="IH20" s="22"/>
      <c r="II20" s="22"/>
    </row>
    <row r="21" spans="1:243" s="21" customFormat="1" ht="157.5" customHeight="1">
      <c r="A21" s="57">
        <v>3.01</v>
      </c>
      <c r="B21" s="75" t="s">
        <v>71</v>
      </c>
      <c r="C21" s="33"/>
      <c r="D21" s="76">
        <v>3</v>
      </c>
      <c r="E21" s="77" t="s">
        <v>46</v>
      </c>
      <c r="F21" s="58">
        <v>9398.77</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28196.31</v>
      </c>
      <c r="BB21" s="51">
        <f t="shared" si="2"/>
        <v>28196.31</v>
      </c>
      <c r="BC21" s="56" t="str">
        <f t="shared" si="3"/>
        <v>INR  Twenty Eight Thousand One Hundred &amp; Ninety Six  and Paise Thirty One Only</v>
      </c>
      <c r="IA21" s="21">
        <v>3.01</v>
      </c>
      <c r="IB21" s="21" t="s">
        <v>71</v>
      </c>
      <c r="ID21" s="21">
        <v>3</v>
      </c>
      <c r="IE21" s="22" t="s">
        <v>46</v>
      </c>
      <c r="IF21" s="22"/>
      <c r="IG21" s="22"/>
      <c r="IH21" s="22"/>
      <c r="II21" s="22"/>
    </row>
    <row r="22" spans="1:243" s="21" customFormat="1" ht="162" customHeight="1">
      <c r="A22" s="57">
        <v>3.02</v>
      </c>
      <c r="B22" s="75" t="s">
        <v>72</v>
      </c>
      <c r="C22" s="33"/>
      <c r="D22" s="76">
        <v>0.15</v>
      </c>
      <c r="E22" s="77" t="s">
        <v>46</v>
      </c>
      <c r="F22" s="58">
        <v>8481.81</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1272.27</v>
      </c>
      <c r="BB22" s="51">
        <f t="shared" si="2"/>
        <v>1272.27</v>
      </c>
      <c r="BC22" s="56" t="str">
        <f t="shared" si="3"/>
        <v>INR  One Thousand Two Hundred &amp; Seventy Two  and Paise Twenty Seven Only</v>
      </c>
      <c r="IA22" s="21">
        <v>3.02</v>
      </c>
      <c r="IB22" s="21" t="s">
        <v>72</v>
      </c>
      <c r="ID22" s="21">
        <v>0.15</v>
      </c>
      <c r="IE22" s="22" t="s">
        <v>46</v>
      </c>
      <c r="IF22" s="22"/>
      <c r="IG22" s="22"/>
      <c r="IH22" s="22"/>
      <c r="II22" s="22"/>
    </row>
    <row r="23" spans="1:243" s="21" customFormat="1" ht="67.5" customHeight="1">
      <c r="A23" s="57">
        <v>3.03</v>
      </c>
      <c r="B23" s="75" t="s">
        <v>73</v>
      </c>
      <c r="C23" s="33"/>
      <c r="D23" s="65"/>
      <c r="E23" s="65"/>
      <c r="F23" s="65"/>
      <c r="G23" s="65"/>
      <c r="H23" s="65"/>
      <c r="I23" s="65"/>
      <c r="J23" s="65"/>
      <c r="K23" s="65"/>
      <c r="L23" s="65"/>
      <c r="M23" s="65"/>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A23" s="21">
        <v>3.03</v>
      </c>
      <c r="IB23" s="21" t="s">
        <v>73</v>
      </c>
      <c r="IE23" s="22"/>
      <c r="IF23" s="22"/>
      <c r="IG23" s="22"/>
      <c r="IH23" s="22"/>
      <c r="II23" s="22"/>
    </row>
    <row r="24" spans="1:243" s="21" customFormat="1" ht="37.5" customHeight="1">
      <c r="A24" s="57">
        <v>3.04</v>
      </c>
      <c r="B24" s="75" t="s">
        <v>51</v>
      </c>
      <c r="C24" s="33"/>
      <c r="D24" s="76">
        <v>125</v>
      </c>
      <c r="E24" s="77" t="s">
        <v>53</v>
      </c>
      <c r="F24" s="58">
        <v>78.61</v>
      </c>
      <c r="G24" s="43"/>
      <c r="H24" s="37"/>
      <c r="I24" s="38" t="s">
        <v>33</v>
      </c>
      <c r="J24" s="39">
        <f aca="true" t="shared" si="4" ref="J24:J80">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5" ref="BA24:BA80">total_amount_ba($B$2,$D$2,D24,F24,J24,K24,M24)</f>
        <v>9826.25</v>
      </c>
      <c r="BB24" s="51">
        <f aca="true" t="shared" si="6" ref="BB24:BB80">BA24+SUM(N24:AZ24)</f>
        <v>9826.25</v>
      </c>
      <c r="BC24" s="56" t="str">
        <f aca="true" t="shared" si="7" ref="BC24:BC80">SpellNumber(L24,BB24)</f>
        <v>INR  Nine Thousand Eight Hundred &amp; Twenty Six  and Paise Twenty Five Only</v>
      </c>
      <c r="IA24" s="21">
        <v>3.04</v>
      </c>
      <c r="IB24" s="21" t="s">
        <v>51</v>
      </c>
      <c r="ID24" s="21">
        <v>125</v>
      </c>
      <c r="IE24" s="22" t="s">
        <v>53</v>
      </c>
      <c r="IF24" s="22"/>
      <c r="IG24" s="22"/>
      <c r="IH24" s="22"/>
      <c r="II24" s="22"/>
    </row>
    <row r="25" spans="1:243" s="21" customFormat="1" ht="18.75" customHeight="1">
      <c r="A25" s="57">
        <v>4</v>
      </c>
      <c r="B25" s="75" t="s">
        <v>74</v>
      </c>
      <c r="C25" s="33"/>
      <c r="D25" s="65"/>
      <c r="E25" s="65"/>
      <c r="F25" s="65"/>
      <c r="G25" s="65"/>
      <c r="H25" s="65"/>
      <c r="I25" s="65"/>
      <c r="J25" s="65"/>
      <c r="K25" s="65"/>
      <c r="L25" s="65"/>
      <c r="M25" s="65"/>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IA25" s="21">
        <v>4</v>
      </c>
      <c r="IB25" s="21" t="s">
        <v>74</v>
      </c>
      <c r="IE25" s="22"/>
      <c r="IF25" s="22"/>
      <c r="IG25" s="22"/>
      <c r="IH25" s="22"/>
      <c r="II25" s="22"/>
    </row>
    <row r="26" spans="1:243" s="21" customFormat="1" ht="31.5" customHeight="1">
      <c r="A26" s="57">
        <v>4.01</v>
      </c>
      <c r="B26" s="75" t="s">
        <v>75</v>
      </c>
      <c r="C26" s="33"/>
      <c r="D26" s="65"/>
      <c r="E26" s="65"/>
      <c r="F26" s="65"/>
      <c r="G26" s="65"/>
      <c r="H26" s="65"/>
      <c r="I26" s="65"/>
      <c r="J26" s="65"/>
      <c r="K26" s="65"/>
      <c r="L26" s="65"/>
      <c r="M26" s="65"/>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A26" s="21">
        <v>4.01</v>
      </c>
      <c r="IB26" s="21" t="s">
        <v>75</v>
      </c>
      <c r="IE26" s="22"/>
      <c r="IF26" s="22"/>
      <c r="IG26" s="22"/>
      <c r="IH26" s="22"/>
      <c r="II26" s="22"/>
    </row>
    <row r="27" spans="1:243" s="21" customFormat="1" ht="31.5" customHeight="1">
      <c r="A27" s="57">
        <v>4.02</v>
      </c>
      <c r="B27" s="75" t="s">
        <v>54</v>
      </c>
      <c r="C27" s="33"/>
      <c r="D27" s="76">
        <v>0.15</v>
      </c>
      <c r="E27" s="77" t="s">
        <v>46</v>
      </c>
      <c r="F27" s="58">
        <v>7267.3</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1090.1</v>
      </c>
      <c r="BB27" s="51">
        <f t="shared" si="6"/>
        <v>1090.1</v>
      </c>
      <c r="BC27" s="56" t="str">
        <f t="shared" si="7"/>
        <v>INR  One Thousand  &amp;Ninety  and Paise Ten Only</v>
      </c>
      <c r="IA27" s="21">
        <v>4.02</v>
      </c>
      <c r="IB27" s="21" t="s">
        <v>54</v>
      </c>
      <c r="ID27" s="21">
        <v>0.15</v>
      </c>
      <c r="IE27" s="22" t="s">
        <v>46</v>
      </c>
      <c r="IF27" s="22"/>
      <c r="IG27" s="22"/>
      <c r="IH27" s="22"/>
      <c r="II27" s="22"/>
    </row>
    <row r="28" spans="1:243" s="21" customFormat="1" ht="81.75" customHeight="1">
      <c r="A28" s="57">
        <v>4.03</v>
      </c>
      <c r="B28" s="75" t="s">
        <v>76</v>
      </c>
      <c r="C28" s="33"/>
      <c r="D28" s="76">
        <v>100</v>
      </c>
      <c r="E28" s="77" t="s">
        <v>44</v>
      </c>
      <c r="F28" s="58">
        <v>48.93</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4893</v>
      </c>
      <c r="BB28" s="51">
        <f t="shared" si="6"/>
        <v>4893</v>
      </c>
      <c r="BC28" s="56" t="str">
        <f t="shared" si="7"/>
        <v>INR  Four Thousand Eight Hundred &amp; Ninety Three  Only</v>
      </c>
      <c r="IA28" s="21">
        <v>4.03</v>
      </c>
      <c r="IB28" s="21" t="s">
        <v>76</v>
      </c>
      <c r="ID28" s="21">
        <v>100</v>
      </c>
      <c r="IE28" s="22" t="s">
        <v>44</v>
      </c>
      <c r="IF28" s="22"/>
      <c r="IG28" s="22"/>
      <c r="IH28" s="22"/>
      <c r="II28" s="22"/>
    </row>
    <row r="29" spans="1:243" s="21" customFormat="1" ht="18.75" customHeight="1">
      <c r="A29" s="59">
        <v>5</v>
      </c>
      <c r="B29" s="75" t="s">
        <v>77</v>
      </c>
      <c r="C29" s="33"/>
      <c r="D29" s="65"/>
      <c r="E29" s="65"/>
      <c r="F29" s="65"/>
      <c r="G29" s="65"/>
      <c r="H29" s="65"/>
      <c r="I29" s="65"/>
      <c r="J29" s="65"/>
      <c r="K29" s="65"/>
      <c r="L29" s="65"/>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IA29" s="21">
        <v>5</v>
      </c>
      <c r="IB29" s="21" t="s">
        <v>77</v>
      </c>
      <c r="IE29" s="22"/>
      <c r="IF29" s="22"/>
      <c r="IG29" s="22"/>
      <c r="IH29" s="22"/>
      <c r="II29" s="22"/>
    </row>
    <row r="30" spans="1:243" s="21" customFormat="1" ht="81" customHeight="1">
      <c r="A30" s="57">
        <v>5.01</v>
      </c>
      <c r="B30" s="75" t="s">
        <v>78</v>
      </c>
      <c r="C30" s="33"/>
      <c r="D30" s="65"/>
      <c r="E30" s="65"/>
      <c r="F30" s="65"/>
      <c r="G30" s="65"/>
      <c r="H30" s="65"/>
      <c r="I30" s="65"/>
      <c r="J30" s="65"/>
      <c r="K30" s="65"/>
      <c r="L30" s="65"/>
      <c r="M30" s="65"/>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IA30" s="21">
        <v>5.01</v>
      </c>
      <c r="IB30" s="21" t="s">
        <v>78</v>
      </c>
      <c r="IE30" s="22"/>
      <c r="IF30" s="22"/>
      <c r="IG30" s="22"/>
      <c r="IH30" s="22"/>
      <c r="II30" s="22"/>
    </row>
    <row r="31" spans="1:243" s="21" customFormat="1" ht="31.5" customHeight="1">
      <c r="A31" s="57">
        <v>5.02</v>
      </c>
      <c r="B31" s="75" t="s">
        <v>79</v>
      </c>
      <c r="C31" s="33"/>
      <c r="D31" s="76">
        <v>950</v>
      </c>
      <c r="E31" s="77" t="s">
        <v>53</v>
      </c>
      <c r="F31" s="58">
        <v>137.79</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130900.5</v>
      </c>
      <c r="BB31" s="51">
        <f t="shared" si="6"/>
        <v>130900.5</v>
      </c>
      <c r="BC31" s="56" t="str">
        <f t="shared" si="7"/>
        <v>INR  One Lakh Thirty Thousand Nine Hundred    and Paise Fifty Only</v>
      </c>
      <c r="IA31" s="21">
        <v>5.02</v>
      </c>
      <c r="IB31" s="21" t="s">
        <v>79</v>
      </c>
      <c r="ID31" s="21">
        <v>950</v>
      </c>
      <c r="IE31" s="22" t="s">
        <v>53</v>
      </c>
      <c r="IF31" s="22"/>
      <c r="IG31" s="22"/>
      <c r="IH31" s="22"/>
      <c r="II31" s="22"/>
    </row>
    <row r="32" spans="1:243" s="21" customFormat="1" ht="21" customHeight="1">
      <c r="A32" s="57">
        <v>6</v>
      </c>
      <c r="B32" s="75" t="s">
        <v>80</v>
      </c>
      <c r="C32" s="33"/>
      <c r="D32" s="65"/>
      <c r="E32" s="65"/>
      <c r="F32" s="65"/>
      <c r="G32" s="65"/>
      <c r="H32" s="65"/>
      <c r="I32" s="65"/>
      <c r="J32" s="65"/>
      <c r="K32" s="65"/>
      <c r="L32" s="65"/>
      <c r="M32" s="65"/>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IA32" s="21">
        <v>6</v>
      </c>
      <c r="IB32" s="21" t="s">
        <v>80</v>
      </c>
      <c r="IE32" s="22"/>
      <c r="IF32" s="22"/>
      <c r="IG32" s="22"/>
      <c r="IH32" s="22"/>
      <c r="II32" s="22"/>
    </row>
    <row r="33" spans="1:243" s="21" customFormat="1" ht="35.25" customHeight="1">
      <c r="A33" s="57">
        <v>6.01</v>
      </c>
      <c r="B33" s="75" t="s">
        <v>81</v>
      </c>
      <c r="C33" s="33"/>
      <c r="D33" s="76">
        <v>36</v>
      </c>
      <c r="E33" s="77" t="s">
        <v>44</v>
      </c>
      <c r="F33" s="58">
        <v>143.49</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5165.64</v>
      </c>
      <c r="BB33" s="51">
        <f t="shared" si="6"/>
        <v>5165.64</v>
      </c>
      <c r="BC33" s="56" t="str">
        <f t="shared" si="7"/>
        <v>INR  Five Thousand One Hundred &amp; Sixty Five  and Paise Sixty Four Only</v>
      </c>
      <c r="IA33" s="21">
        <v>6.01</v>
      </c>
      <c r="IB33" s="21" t="s">
        <v>81</v>
      </c>
      <c r="ID33" s="21">
        <v>36</v>
      </c>
      <c r="IE33" s="22" t="s">
        <v>44</v>
      </c>
      <c r="IF33" s="22"/>
      <c r="IG33" s="22"/>
      <c r="IH33" s="22"/>
      <c r="II33" s="22"/>
    </row>
    <row r="34" spans="1:243" s="21" customFormat="1" ht="222.75" customHeight="1">
      <c r="A34" s="57">
        <v>6.02</v>
      </c>
      <c r="B34" s="75" t="s">
        <v>82</v>
      </c>
      <c r="C34" s="33"/>
      <c r="D34" s="65"/>
      <c r="E34" s="65"/>
      <c r="F34" s="65"/>
      <c r="G34" s="65"/>
      <c r="H34" s="65"/>
      <c r="I34" s="65"/>
      <c r="J34" s="65"/>
      <c r="K34" s="65"/>
      <c r="L34" s="65"/>
      <c r="M34" s="65"/>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IA34" s="21">
        <v>6.02</v>
      </c>
      <c r="IB34" s="21" t="s">
        <v>82</v>
      </c>
      <c r="IE34" s="22"/>
      <c r="IF34" s="22"/>
      <c r="IG34" s="22"/>
      <c r="IH34" s="22"/>
      <c r="II34" s="22"/>
    </row>
    <row r="35" spans="1:243" s="21" customFormat="1" ht="31.5" customHeight="1">
      <c r="A35" s="57">
        <v>6.03</v>
      </c>
      <c r="B35" s="75" t="s">
        <v>83</v>
      </c>
      <c r="C35" s="33"/>
      <c r="D35" s="76">
        <v>75</v>
      </c>
      <c r="E35" s="77" t="s">
        <v>43</v>
      </c>
      <c r="F35" s="58">
        <v>1033.98</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77548.5</v>
      </c>
      <c r="BB35" s="51">
        <f t="shared" si="6"/>
        <v>77548.5</v>
      </c>
      <c r="BC35" s="56" t="str">
        <f t="shared" si="7"/>
        <v>INR  Seventy Seven Thousand Five Hundred &amp; Forty Eight  and Paise Fifty Only</v>
      </c>
      <c r="IA35" s="21">
        <v>6.03</v>
      </c>
      <c r="IB35" s="21" t="s">
        <v>83</v>
      </c>
      <c r="ID35" s="21">
        <v>75</v>
      </c>
      <c r="IE35" s="22" t="s">
        <v>43</v>
      </c>
      <c r="IF35" s="22"/>
      <c r="IG35" s="22"/>
      <c r="IH35" s="22"/>
      <c r="II35" s="22"/>
    </row>
    <row r="36" spans="1:243" s="21" customFormat="1" ht="15.75">
      <c r="A36" s="57">
        <v>7</v>
      </c>
      <c r="B36" s="75" t="s">
        <v>84</v>
      </c>
      <c r="C36" s="33"/>
      <c r="D36" s="65"/>
      <c r="E36" s="65"/>
      <c r="F36" s="65"/>
      <c r="G36" s="65"/>
      <c r="H36" s="65"/>
      <c r="I36" s="65"/>
      <c r="J36" s="65"/>
      <c r="K36" s="65"/>
      <c r="L36" s="65"/>
      <c r="M36" s="65"/>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IA36" s="21">
        <v>7</v>
      </c>
      <c r="IB36" s="21" t="s">
        <v>84</v>
      </c>
      <c r="IE36" s="22"/>
      <c r="IF36" s="22"/>
      <c r="IG36" s="22"/>
      <c r="IH36" s="22"/>
      <c r="II36" s="22"/>
    </row>
    <row r="37" spans="1:243" s="21" customFormat="1" ht="20.25" customHeight="1">
      <c r="A37" s="57">
        <v>7.01</v>
      </c>
      <c r="B37" s="75" t="s">
        <v>85</v>
      </c>
      <c r="C37" s="33"/>
      <c r="D37" s="65"/>
      <c r="E37" s="65"/>
      <c r="F37" s="65"/>
      <c r="G37" s="65"/>
      <c r="H37" s="65"/>
      <c r="I37" s="65"/>
      <c r="J37" s="65"/>
      <c r="K37" s="65"/>
      <c r="L37" s="65"/>
      <c r="M37" s="65"/>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IA37" s="21">
        <v>7.01</v>
      </c>
      <c r="IB37" s="21" t="s">
        <v>85</v>
      </c>
      <c r="IE37" s="22"/>
      <c r="IF37" s="22"/>
      <c r="IG37" s="22"/>
      <c r="IH37" s="22"/>
      <c r="II37" s="22"/>
    </row>
    <row r="38" spans="1:243" s="21" customFormat="1" ht="31.5" customHeight="1">
      <c r="A38" s="57">
        <v>7.02</v>
      </c>
      <c r="B38" s="75" t="s">
        <v>48</v>
      </c>
      <c r="C38" s="33"/>
      <c r="D38" s="76">
        <v>20</v>
      </c>
      <c r="E38" s="77" t="s">
        <v>43</v>
      </c>
      <c r="F38" s="58">
        <v>258.09</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5161.8</v>
      </c>
      <c r="BB38" s="51">
        <f t="shared" si="6"/>
        <v>5161.8</v>
      </c>
      <c r="BC38" s="56" t="str">
        <f t="shared" si="7"/>
        <v>INR  Five Thousand One Hundred &amp; Sixty One  and Paise Eighty Only</v>
      </c>
      <c r="IA38" s="21">
        <v>7.02</v>
      </c>
      <c r="IB38" s="21" t="s">
        <v>48</v>
      </c>
      <c r="ID38" s="21">
        <v>20</v>
      </c>
      <c r="IE38" s="22" t="s">
        <v>43</v>
      </c>
      <c r="IF38" s="22"/>
      <c r="IG38" s="22"/>
      <c r="IH38" s="22"/>
      <c r="II38" s="22"/>
    </row>
    <row r="39" spans="1:243" s="21" customFormat="1" ht="81.75" customHeight="1">
      <c r="A39" s="57">
        <v>7.03</v>
      </c>
      <c r="B39" s="75" t="s">
        <v>86</v>
      </c>
      <c r="C39" s="33"/>
      <c r="D39" s="65"/>
      <c r="E39" s="65"/>
      <c r="F39" s="65"/>
      <c r="G39" s="65"/>
      <c r="H39" s="65"/>
      <c r="I39" s="65"/>
      <c r="J39" s="65"/>
      <c r="K39" s="65"/>
      <c r="L39" s="65"/>
      <c r="M39" s="65"/>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IA39" s="21">
        <v>7.03</v>
      </c>
      <c r="IB39" s="21" t="s">
        <v>86</v>
      </c>
      <c r="IE39" s="22"/>
      <c r="IF39" s="22"/>
      <c r="IG39" s="22"/>
      <c r="IH39" s="22"/>
      <c r="II39" s="22"/>
    </row>
    <row r="40" spans="1:243" s="21" customFormat="1" ht="31.5" customHeight="1">
      <c r="A40" s="59">
        <v>7.04</v>
      </c>
      <c r="B40" s="75" t="s">
        <v>52</v>
      </c>
      <c r="C40" s="33"/>
      <c r="D40" s="76">
        <v>150</v>
      </c>
      <c r="E40" s="77" t="s">
        <v>43</v>
      </c>
      <c r="F40" s="58">
        <v>81.32</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12198</v>
      </c>
      <c r="BB40" s="51">
        <f t="shared" si="6"/>
        <v>12198</v>
      </c>
      <c r="BC40" s="56" t="str">
        <f t="shared" si="7"/>
        <v>INR  Twelve Thousand One Hundred &amp; Ninety Eight  Only</v>
      </c>
      <c r="IA40" s="21">
        <v>7.04</v>
      </c>
      <c r="IB40" s="21" t="s">
        <v>52</v>
      </c>
      <c r="ID40" s="21">
        <v>150</v>
      </c>
      <c r="IE40" s="22" t="s">
        <v>43</v>
      </c>
      <c r="IF40" s="22"/>
      <c r="IG40" s="22"/>
      <c r="IH40" s="22"/>
      <c r="II40" s="22"/>
    </row>
    <row r="41" spans="1:243" s="21" customFormat="1" ht="54" customHeight="1">
      <c r="A41" s="57">
        <v>7.05</v>
      </c>
      <c r="B41" s="75" t="s">
        <v>87</v>
      </c>
      <c r="C41" s="33"/>
      <c r="D41" s="65"/>
      <c r="E41" s="65"/>
      <c r="F41" s="65"/>
      <c r="G41" s="65"/>
      <c r="H41" s="65"/>
      <c r="I41" s="65"/>
      <c r="J41" s="65"/>
      <c r="K41" s="65"/>
      <c r="L41" s="65"/>
      <c r="M41" s="65"/>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IA41" s="21">
        <v>7.05</v>
      </c>
      <c r="IB41" s="21" t="s">
        <v>87</v>
      </c>
      <c r="IE41" s="22"/>
      <c r="IF41" s="22"/>
      <c r="IG41" s="22"/>
      <c r="IH41" s="22"/>
      <c r="II41" s="22"/>
    </row>
    <row r="42" spans="1:243" s="21" customFormat="1" ht="51.75" customHeight="1">
      <c r="A42" s="57">
        <v>7.06</v>
      </c>
      <c r="B42" s="75" t="s">
        <v>55</v>
      </c>
      <c r="C42" s="33"/>
      <c r="D42" s="76">
        <v>50</v>
      </c>
      <c r="E42" s="77" t="s">
        <v>43</v>
      </c>
      <c r="F42" s="58">
        <v>142.35</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7117.5</v>
      </c>
      <c r="BB42" s="51">
        <f t="shared" si="6"/>
        <v>7117.5</v>
      </c>
      <c r="BC42" s="56" t="str">
        <f t="shared" si="7"/>
        <v>INR  Seven Thousand One Hundred &amp; Seventeen  and Paise Fifty Only</v>
      </c>
      <c r="IA42" s="21">
        <v>7.06</v>
      </c>
      <c r="IB42" s="21" t="s">
        <v>55</v>
      </c>
      <c r="ID42" s="21">
        <v>50</v>
      </c>
      <c r="IE42" s="22" t="s">
        <v>43</v>
      </c>
      <c r="IF42" s="22"/>
      <c r="IG42" s="22"/>
      <c r="IH42" s="22"/>
      <c r="II42" s="22"/>
    </row>
    <row r="43" spans="1:243" s="21" customFormat="1" ht="51" customHeight="1">
      <c r="A43" s="57">
        <v>7.07</v>
      </c>
      <c r="B43" s="75" t="s">
        <v>88</v>
      </c>
      <c r="C43" s="33"/>
      <c r="D43" s="65"/>
      <c r="E43" s="65"/>
      <c r="F43" s="65"/>
      <c r="G43" s="65"/>
      <c r="H43" s="65"/>
      <c r="I43" s="65"/>
      <c r="J43" s="65"/>
      <c r="K43" s="65"/>
      <c r="L43" s="65"/>
      <c r="M43" s="65"/>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IA43" s="21">
        <v>7.07</v>
      </c>
      <c r="IB43" s="21" t="s">
        <v>88</v>
      </c>
      <c r="IE43" s="22"/>
      <c r="IF43" s="22"/>
      <c r="IG43" s="22"/>
      <c r="IH43" s="22"/>
      <c r="II43" s="22"/>
    </row>
    <row r="44" spans="1:243" s="21" customFormat="1" ht="31.5" customHeight="1">
      <c r="A44" s="57">
        <v>7.08</v>
      </c>
      <c r="B44" s="75" t="s">
        <v>52</v>
      </c>
      <c r="C44" s="33"/>
      <c r="D44" s="76">
        <v>100</v>
      </c>
      <c r="E44" s="77" t="s">
        <v>43</v>
      </c>
      <c r="F44" s="58">
        <v>115.26</v>
      </c>
      <c r="G44" s="43"/>
      <c r="H44" s="37"/>
      <c r="I44" s="38" t="s">
        <v>33</v>
      </c>
      <c r="J44" s="39">
        <f t="shared" si="4"/>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5"/>
        <v>11526</v>
      </c>
      <c r="BB44" s="51">
        <f t="shared" si="6"/>
        <v>11526</v>
      </c>
      <c r="BC44" s="56" t="str">
        <f t="shared" si="7"/>
        <v>INR  Eleven Thousand Five Hundred &amp; Twenty Six  Only</v>
      </c>
      <c r="IA44" s="21">
        <v>7.08</v>
      </c>
      <c r="IB44" s="21" t="s">
        <v>52</v>
      </c>
      <c r="ID44" s="21">
        <v>100</v>
      </c>
      <c r="IE44" s="22" t="s">
        <v>43</v>
      </c>
      <c r="IF44" s="22"/>
      <c r="IG44" s="22"/>
      <c r="IH44" s="22"/>
      <c r="II44" s="22"/>
    </row>
    <row r="45" spans="1:243" s="21" customFormat="1" ht="82.5" customHeight="1">
      <c r="A45" s="57">
        <v>7.09</v>
      </c>
      <c r="B45" s="75" t="s">
        <v>56</v>
      </c>
      <c r="C45" s="33"/>
      <c r="D45" s="76">
        <v>900</v>
      </c>
      <c r="E45" s="77" t="s">
        <v>43</v>
      </c>
      <c r="F45" s="58">
        <v>108.59</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97731</v>
      </c>
      <c r="BB45" s="51">
        <f t="shared" si="6"/>
        <v>97731</v>
      </c>
      <c r="BC45" s="56" t="str">
        <f t="shared" si="7"/>
        <v>INR  Ninety Seven Thousand Seven Hundred &amp; Thirty One  Only</v>
      </c>
      <c r="IA45" s="21">
        <v>7.09</v>
      </c>
      <c r="IB45" s="21" t="s">
        <v>56</v>
      </c>
      <c r="ID45" s="21">
        <v>900</v>
      </c>
      <c r="IE45" s="22" t="s">
        <v>43</v>
      </c>
      <c r="IF45" s="22"/>
      <c r="IG45" s="22"/>
      <c r="IH45" s="22"/>
      <c r="II45" s="22"/>
    </row>
    <row r="46" spans="1:243" s="21" customFormat="1" ht="66" customHeight="1">
      <c r="A46" s="59">
        <v>7.1</v>
      </c>
      <c r="B46" s="75" t="s">
        <v>89</v>
      </c>
      <c r="C46" s="33"/>
      <c r="D46" s="76">
        <v>900</v>
      </c>
      <c r="E46" s="77" t="s">
        <v>43</v>
      </c>
      <c r="F46" s="58">
        <v>14.34</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12906</v>
      </c>
      <c r="BB46" s="51">
        <f t="shared" si="6"/>
        <v>12906</v>
      </c>
      <c r="BC46" s="56" t="str">
        <f t="shared" si="7"/>
        <v>INR  Twelve Thousand Nine Hundred &amp; Six  Only</v>
      </c>
      <c r="IA46" s="21">
        <v>7.1</v>
      </c>
      <c r="IB46" s="21" t="s">
        <v>89</v>
      </c>
      <c r="ID46" s="21">
        <v>900</v>
      </c>
      <c r="IE46" s="22" t="s">
        <v>43</v>
      </c>
      <c r="IF46" s="22"/>
      <c r="IG46" s="22"/>
      <c r="IH46" s="22"/>
      <c r="II46" s="22"/>
    </row>
    <row r="47" spans="1:243" s="21" customFormat="1" ht="79.5" customHeight="1">
      <c r="A47" s="57">
        <v>7.11</v>
      </c>
      <c r="B47" s="75" t="s">
        <v>57</v>
      </c>
      <c r="C47" s="33"/>
      <c r="D47" s="76">
        <v>150</v>
      </c>
      <c r="E47" s="77" t="s">
        <v>43</v>
      </c>
      <c r="F47" s="58">
        <v>18.28</v>
      </c>
      <c r="G47" s="43"/>
      <c r="H47" s="37"/>
      <c r="I47" s="38" t="s">
        <v>33</v>
      </c>
      <c r="J47" s="39">
        <f t="shared" si="4"/>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2742</v>
      </c>
      <c r="BB47" s="51">
        <f t="shared" si="6"/>
        <v>2742</v>
      </c>
      <c r="BC47" s="56" t="str">
        <f t="shared" si="7"/>
        <v>INR  Two Thousand Seven Hundred &amp; Forty Two  Only</v>
      </c>
      <c r="IA47" s="21">
        <v>7.11</v>
      </c>
      <c r="IB47" s="21" t="s">
        <v>57</v>
      </c>
      <c r="ID47" s="21">
        <v>150</v>
      </c>
      <c r="IE47" s="22" t="s">
        <v>43</v>
      </c>
      <c r="IF47" s="22"/>
      <c r="IG47" s="22"/>
      <c r="IH47" s="22"/>
      <c r="II47" s="22"/>
    </row>
    <row r="48" spans="1:243" s="21" customFormat="1" ht="63">
      <c r="A48" s="57">
        <v>7.12</v>
      </c>
      <c r="B48" s="75" t="s">
        <v>90</v>
      </c>
      <c r="C48" s="33"/>
      <c r="D48" s="65"/>
      <c r="E48" s="65"/>
      <c r="F48" s="65"/>
      <c r="G48" s="65"/>
      <c r="H48" s="65"/>
      <c r="I48" s="65"/>
      <c r="J48" s="65"/>
      <c r="K48" s="65"/>
      <c r="L48" s="65"/>
      <c r="M48" s="65"/>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IA48" s="21">
        <v>7.12</v>
      </c>
      <c r="IB48" s="21" t="s">
        <v>90</v>
      </c>
      <c r="IE48" s="22"/>
      <c r="IF48" s="22"/>
      <c r="IG48" s="22"/>
      <c r="IH48" s="22"/>
      <c r="II48" s="22"/>
    </row>
    <row r="49" spans="1:243" s="21" customFormat="1" ht="28.5">
      <c r="A49" s="57">
        <v>7.13</v>
      </c>
      <c r="B49" s="75" t="s">
        <v>58</v>
      </c>
      <c r="C49" s="33"/>
      <c r="D49" s="76">
        <v>400</v>
      </c>
      <c r="E49" s="77" t="s">
        <v>43</v>
      </c>
      <c r="F49" s="58">
        <v>75.89</v>
      </c>
      <c r="G49" s="43"/>
      <c r="H49" s="37"/>
      <c r="I49" s="38" t="s">
        <v>33</v>
      </c>
      <c r="J49" s="39">
        <f t="shared" si="4"/>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30356</v>
      </c>
      <c r="BB49" s="51">
        <f t="shared" si="6"/>
        <v>30356</v>
      </c>
      <c r="BC49" s="56" t="str">
        <f t="shared" si="7"/>
        <v>INR  Thirty Thousand Three Hundred &amp; Fifty Six  Only</v>
      </c>
      <c r="IA49" s="21">
        <v>7.13</v>
      </c>
      <c r="IB49" s="21" t="s">
        <v>58</v>
      </c>
      <c r="ID49" s="21">
        <v>400</v>
      </c>
      <c r="IE49" s="22" t="s">
        <v>43</v>
      </c>
      <c r="IF49" s="22"/>
      <c r="IG49" s="22"/>
      <c r="IH49" s="22"/>
      <c r="II49" s="22"/>
    </row>
    <row r="50" spans="1:243" s="21" customFormat="1" ht="47.25">
      <c r="A50" s="57">
        <v>7.14</v>
      </c>
      <c r="B50" s="75" t="s">
        <v>91</v>
      </c>
      <c r="C50" s="33"/>
      <c r="D50" s="65"/>
      <c r="E50" s="65"/>
      <c r="F50" s="65"/>
      <c r="G50" s="65"/>
      <c r="H50" s="65"/>
      <c r="I50" s="65"/>
      <c r="J50" s="65"/>
      <c r="K50" s="65"/>
      <c r="L50" s="65"/>
      <c r="M50" s="65"/>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IA50" s="21">
        <v>7.14</v>
      </c>
      <c r="IB50" s="21" t="s">
        <v>91</v>
      </c>
      <c r="IE50" s="22"/>
      <c r="IF50" s="22"/>
      <c r="IG50" s="22"/>
      <c r="IH50" s="22"/>
      <c r="II50" s="22"/>
    </row>
    <row r="51" spans="1:243" s="21" customFormat="1" ht="34.5" customHeight="1">
      <c r="A51" s="57">
        <v>7.15</v>
      </c>
      <c r="B51" s="75" t="s">
        <v>59</v>
      </c>
      <c r="C51" s="33"/>
      <c r="D51" s="76">
        <v>2700</v>
      </c>
      <c r="E51" s="77" t="s">
        <v>43</v>
      </c>
      <c r="F51" s="58">
        <v>95.22</v>
      </c>
      <c r="G51" s="43"/>
      <c r="H51" s="37"/>
      <c r="I51" s="38" t="s">
        <v>33</v>
      </c>
      <c r="J51" s="39">
        <f t="shared" si="4"/>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257094</v>
      </c>
      <c r="BB51" s="51">
        <f t="shared" si="6"/>
        <v>257094</v>
      </c>
      <c r="BC51" s="56" t="str">
        <f t="shared" si="7"/>
        <v>INR  Two Lakh Fifty Seven Thousand  &amp;Ninety Four  Only</v>
      </c>
      <c r="IA51" s="21">
        <v>7.15</v>
      </c>
      <c r="IB51" s="21" t="s">
        <v>59</v>
      </c>
      <c r="ID51" s="21">
        <v>2700</v>
      </c>
      <c r="IE51" s="22" t="s">
        <v>43</v>
      </c>
      <c r="IF51" s="22"/>
      <c r="IG51" s="22"/>
      <c r="IH51" s="22"/>
      <c r="II51" s="22"/>
    </row>
    <row r="52" spans="1:243" s="21" customFormat="1" ht="15.75">
      <c r="A52" s="57">
        <v>8</v>
      </c>
      <c r="B52" s="75" t="s">
        <v>92</v>
      </c>
      <c r="C52" s="33"/>
      <c r="D52" s="65"/>
      <c r="E52" s="65"/>
      <c r="F52" s="65"/>
      <c r="G52" s="65"/>
      <c r="H52" s="65"/>
      <c r="I52" s="65"/>
      <c r="J52" s="65"/>
      <c r="K52" s="65"/>
      <c r="L52" s="65"/>
      <c r="M52" s="65"/>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IA52" s="21">
        <v>8</v>
      </c>
      <c r="IB52" s="21" t="s">
        <v>92</v>
      </c>
      <c r="IE52" s="22"/>
      <c r="IF52" s="22"/>
      <c r="IG52" s="22"/>
      <c r="IH52" s="22"/>
      <c r="II52" s="22"/>
    </row>
    <row r="53" spans="1:243" s="21" customFormat="1" ht="112.5" customHeight="1">
      <c r="A53" s="57">
        <v>8.01</v>
      </c>
      <c r="B53" s="75" t="s">
        <v>93</v>
      </c>
      <c r="C53" s="33"/>
      <c r="D53" s="65"/>
      <c r="E53" s="65"/>
      <c r="F53" s="65"/>
      <c r="G53" s="65"/>
      <c r="H53" s="65"/>
      <c r="I53" s="65"/>
      <c r="J53" s="65"/>
      <c r="K53" s="65"/>
      <c r="L53" s="65"/>
      <c r="M53" s="65"/>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IA53" s="21">
        <v>8.01</v>
      </c>
      <c r="IB53" s="21" t="s">
        <v>93</v>
      </c>
      <c r="IE53" s="22"/>
      <c r="IF53" s="22"/>
      <c r="IG53" s="22"/>
      <c r="IH53" s="22"/>
      <c r="II53" s="22"/>
    </row>
    <row r="54" spans="1:243" s="21" customFormat="1" ht="42.75">
      <c r="A54" s="57">
        <v>8.02</v>
      </c>
      <c r="B54" s="75" t="s">
        <v>60</v>
      </c>
      <c r="C54" s="33"/>
      <c r="D54" s="76">
        <v>20</v>
      </c>
      <c r="E54" s="77" t="s">
        <v>43</v>
      </c>
      <c r="F54" s="58">
        <v>419.11</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8382.2</v>
      </c>
      <c r="BB54" s="51">
        <f t="shared" si="6"/>
        <v>8382.2</v>
      </c>
      <c r="BC54" s="56" t="str">
        <f t="shared" si="7"/>
        <v>INR  Eight Thousand Three Hundred &amp; Eighty Two  and Paise Twenty Only</v>
      </c>
      <c r="IA54" s="21">
        <v>8.02</v>
      </c>
      <c r="IB54" s="21" t="s">
        <v>60</v>
      </c>
      <c r="ID54" s="21">
        <v>20</v>
      </c>
      <c r="IE54" s="22" t="s">
        <v>43</v>
      </c>
      <c r="IF54" s="22"/>
      <c r="IG54" s="22"/>
      <c r="IH54" s="22"/>
      <c r="II54" s="22"/>
    </row>
    <row r="55" spans="1:243" s="21" customFormat="1" ht="409.5">
      <c r="A55" s="57">
        <v>8.03</v>
      </c>
      <c r="B55" s="75" t="s">
        <v>94</v>
      </c>
      <c r="C55" s="33"/>
      <c r="D55" s="76">
        <v>100</v>
      </c>
      <c r="E55" s="77" t="s">
        <v>43</v>
      </c>
      <c r="F55" s="58">
        <v>249.89</v>
      </c>
      <c r="G55" s="43"/>
      <c r="H55" s="37"/>
      <c r="I55" s="38" t="s">
        <v>33</v>
      </c>
      <c r="J55" s="39">
        <f t="shared" si="4"/>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5"/>
        <v>24989</v>
      </c>
      <c r="BB55" s="51">
        <f t="shared" si="6"/>
        <v>24989</v>
      </c>
      <c r="BC55" s="56" t="str">
        <f t="shared" si="7"/>
        <v>INR  Twenty Four Thousand Nine Hundred &amp; Eighty Nine  Only</v>
      </c>
      <c r="IA55" s="21">
        <v>8.03</v>
      </c>
      <c r="IB55" s="21" t="s">
        <v>94</v>
      </c>
      <c r="ID55" s="21">
        <v>100</v>
      </c>
      <c r="IE55" s="22" t="s">
        <v>43</v>
      </c>
      <c r="IF55" s="22"/>
      <c r="IG55" s="22"/>
      <c r="IH55" s="22"/>
      <c r="II55" s="22"/>
    </row>
    <row r="56" spans="1:243" s="21" customFormat="1" ht="18" customHeight="1">
      <c r="A56" s="57">
        <v>9</v>
      </c>
      <c r="B56" s="75" t="s">
        <v>95</v>
      </c>
      <c r="C56" s="33"/>
      <c r="D56" s="65"/>
      <c r="E56" s="65"/>
      <c r="F56" s="65"/>
      <c r="G56" s="65"/>
      <c r="H56" s="65"/>
      <c r="I56" s="65"/>
      <c r="J56" s="65"/>
      <c r="K56" s="65"/>
      <c r="L56" s="65"/>
      <c r="M56" s="65"/>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IA56" s="21">
        <v>9</v>
      </c>
      <c r="IB56" s="21" t="s">
        <v>95</v>
      </c>
      <c r="IE56" s="22"/>
      <c r="IF56" s="22"/>
      <c r="IG56" s="22"/>
      <c r="IH56" s="22"/>
      <c r="II56" s="22"/>
    </row>
    <row r="57" spans="1:243" s="21" customFormat="1" ht="48" customHeight="1">
      <c r="A57" s="57">
        <v>9.01</v>
      </c>
      <c r="B57" s="75" t="s">
        <v>96</v>
      </c>
      <c r="C57" s="33"/>
      <c r="D57" s="65"/>
      <c r="E57" s="65"/>
      <c r="F57" s="65"/>
      <c r="G57" s="65"/>
      <c r="H57" s="65"/>
      <c r="I57" s="65"/>
      <c r="J57" s="65"/>
      <c r="K57" s="65"/>
      <c r="L57" s="65"/>
      <c r="M57" s="65"/>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IA57" s="21">
        <v>9.01</v>
      </c>
      <c r="IB57" s="21" t="s">
        <v>96</v>
      </c>
      <c r="IE57" s="22"/>
      <c r="IF57" s="22"/>
      <c r="IG57" s="22"/>
      <c r="IH57" s="22"/>
      <c r="II57" s="22"/>
    </row>
    <row r="58" spans="1:243" s="21" customFormat="1" ht="42.75">
      <c r="A58" s="57">
        <v>9.02</v>
      </c>
      <c r="B58" s="75" t="s">
        <v>97</v>
      </c>
      <c r="C58" s="33"/>
      <c r="D58" s="76">
        <v>10</v>
      </c>
      <c r="E58" s="77" t="s">
        <v>44</v>
      </c>
      <c r="F58" s="58">
        <v>327.36</v>
      </c>
      <c r="G58" s="43"/>
      <c r="H58" s="37"/>
      <c r="I58" s="38" t="s">
        <v>33</v>
      </c>
      <c r="J58" s="39">
        <f t="shared" si="4"/>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3273.6</v>
      </c>
      <c r="BB58" s="51">
        <f t="shared" si="6"/>
        <v>3273.6</v>
      </c>
      <c r="BC58" s="56" t="str">
        <f t="shared" si="7"/>
        <v>INR  Three Thousand Two Hundred &amp; Seventy Three  and Paise Sixty Only</v>
      </c>
      <c r="IA58" s="21">
        <v>9.02</v>
      </c>
      <c r="IB58" s="21" t="s">
        <v>97</v>
      </c>
      <c r="ID58" s="21">
        <v>10</v>
      </c>
      <c r="IE58" s="22" t="s">
        <v>44</v>
      </c>
      <c r="IF58" s="22"/>
      <c r="IG58" s="22"/>
      <c r="IH58" s="22"/>
      <c r="II58" s="22"/>
    </row>
    <row r="59" spans="1:243" s="21" customFormat="1" ht="42.75">
      <c r="A59" s="57">
        <v>9.03</v>
      </c>
      <c r="B59" s="75" t="s">
        <v>98</v>
      </c>
      <c r="C59" s="33"/>
      <c r="D59" s="76">
        <v>10</v>
      </c>
      <c r="E59" s="77" t="s">
        <v>44</v>
      </c>
      <c r="F59" s="58">
        <v>430.69</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4306.9</v>
      </c>
      <c r="BB59" s="51">
        <f t="shared" si="6"/>
        <v>4306.9</v>
      </c>
      <c r="BC59" s="56" t="str">
        <f t="shared" si="7"/>
        <v>INR  Four Thousand Three Hundred &amp; Six  and Paise Ninety Only</v>
      </c>
      <c r="IA59" s="21">
        <v>9.03</v>
      </c>
      <c r="IB59" s="21" t="s">
        <v>98</v>
      </c>
      <c r="ID59" s="21">
        <v>10</v>
      </c>
      <c r="IE59" s="22" t="s">
        <v>44</v>
      </c>
      <c r="IF59" s="22"/>
      <c r="IG59" s="22"/>
      <c r="IH59" s="22"/>
      <c r="II59" s="22"/>
    </row>
    <row r="60" spans="1:243" s="21" customFormat="1" ht="47.25">
      <c r="A60" s="57">
        <v>9.04</v>
      </c>
      <c r="B60" s="75" t="s">
        <v>99</v>
      </c>
      <c r="C60" s="33"/>
      <c r="D60" s="65"/>
      <c r="E60" s="65"/>
      <c r="F60" s="65"/>
      <c r="G60" s="65"/>
      <c r="H60" s="65"/>
      <c r="I60" s="65"/>
      <c r="J60" s="65"/>
      <c r="K60" s="65"/>
      <c r="L60" s="65"/>
      <c r="M60" s="65"/>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IA60" s="21">
        <v>9.04</v>
      </c>
      <c r="IB60" s="21" t="s">
        <v>99</v>
      </c>
      <c r="IE60" s="22"/>
      <c r="IF60" s="22"/>
      <c r="IG60" s="22"/>
      <c r="IH60" s="22"/>
      <c r="II60" s="22"/>
    </row>
    <row r="61" spans="1:243" s="21" customFormat="1" ht="28.5">
      <c r="A61" s="57">
        <v>9.05</v>
      </c>
      <c r="B61" s="75" t="s">
        <v>100</v>
      </c>
      <c r="C61" s="33"/>
      <c r="D61" s="76">
        <v>2</v>
      </c>
      <c r="E61" s="77" t="s">
        <v>47</v>
      </c>
      <c r="F61" s="58">
        <v>466.77</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933.54</v>
      </c>
      <c r="BB61" s="51">
        <f t="shared" si="6"/>
        <v>933.54</v>
      </c>
      <c r="BC61" s="56" t="str">
        <f t="shared" si="7"/>
        <v>INR  Nine Hundred &amp; Thirty Three  and Paise Fifty Four Only</v>
      </c>
      <c r="IA61" s="21">
        <v>9.05</v>
      </c>
      <c r="IB61" s="21" t="s">
        <v>100</v>
      </c>
      <c r="ID61" s="21">
        <v>2</v>
      </c>
      <c r="IE61" s="22" t="s">
        <v>47</v>
      </c>
      <c r="IF61" s="22"/>
      <c r="IG61" s="22"/>
      <c r="IH61" s="22"/>
      <c r="II61" s="22"/>
    </row>
    <row r="62" spans="1:243" s="21" customFormat="1" ht="42.75">
      <c r="A62" s="57">
        <v>9.06</v>
      </c>
      <c r="B62" s="75" t="s">
        <v>101</v>
      </c>
      <c r="C62" s="33"/>
      <c r="D62" s="76">
        <v>4</v>
      </c>
      <c r="E62" s="77" t="s">
        <v>47</v>
      </c>
      <c r="F62" s="58">
        <v>404.87</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1619.48</v>
      </c>
      <c r="BB62" s="51">
        <f t="shared" si="6"/>
        <v>1619.48</v>
      </c>
      <c r="BC62" s="56" t="str">
        <f t="shared" si="7"/>
        <v>INR  One Thousand Six Hundred &amp; Nineteen  and Paise Forty Eight Only</v>
      </c>
      <c r="IA62" s="21">
        <v>9.06</v>
      </c>
      <c r="IB62" s="21" t="s">
        <v>101</v>
      </c>
      <c r="ID62" s="21">
        <v>4</v>
      </c>
      <c r="IE62" s="22" t="s">
        <v>47</v>
      </c>
      <c r="IF62" s="22"/>
      <c r="IG62" s="22"/>
      <c r="IH62" s="22"/>
      <c r="II62" s="22"/>
    </row>
    <row r="63" spans="1:243" s="21" customFormat="1" ht="63">
      <c r="A63" s="57">
        <v>9.07</v>
      </c>
      <c r="B63" s="75" t="s">
        <v>102</v>
      </c>
      <c r="C63" s="33"/>
      <c r="D63" s="65"/>
      <c r="E63" s="65"/>
      <c r="F63" s="65"/>
      <c r="G63" s="65"/>
      <c r="H63" s="65"/>
      <c r="I63" s="65"/>
      <c r="J63" s="65"/>
      <c r="K63" s="65"/>
      <c r="L63" s="65"/>
      <c r="M63" s="65"/>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IA63" s="21">
        <v>9.07</v>
      </c>
      <c r="IB63" s="21" t="s">
        <v>102</v>
      </c>
      <c r="IE63" s="22"/>
      <c r="IF63" s="22"/>
      <c r="IG63" s="22"/>
      <c r="IH63" s="22"/>
      <c r="II63" s="22"/>
    </row>
    <row r="64" spans="1:243" s="21" customFormat="1" ht="36" customHeight="1">
      <c r="A64" s="57">
        <v>9.08</v>
      </c>
      <c r="B64" s="75" t="s">
        <v>101</v>
      </c>
      <c r="C64" s="33"/>
      <c r="D64" s="76">
        <v>1</v>
      </c>
      <c r="E64" s="77" t="s">
        <v>47</v>
      </c>
      <c r="F64" s="58">
        <v>348.49</v>
      </c>
      <c r="G64" s="43"/>
      <c r="H64" s="37"/>
      <c r="I64" s="38" t="s">
        <v>33</v>
      </c>
      <c r="J64" s="39">
        <f t="shared" si="4"/>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348.49</v>
      </c>
      <c r="BB64" s="51">
        <f t="shared" si="6"/>
        <v>348.49</v>
      </c>
      <c r="BC64" s="56" t="str">
        <f t="shared" si="7"/>
        <v>INR  Three Hundred &amp; Forty Eight  and Paise Forty Nine Only</v>
      </c>
      <c r="IA64" s="21">
        <v>9.08</v>
      </c>
      <c r="IB64" s="21" t="s">
        <v>101</v>
      </c>
      <c r="ID64" s="21">
        <v>1</v>
      </c>
      <c r="IE64" s="22" t="s">
        <v>47</v>
      </c>
      <c r="IF64" s="22"/>
      <c r="IG64" s="22"/>
      <c r="IH64" s="22"/>
      <c r="II64" s="22"/>
    </row>
    <row r="65" spans="1:243" s="21" customFormat="1" ht="63">
      <c r="A65" s="57">
        <v>9.09</v>
      </c>
      <c r="B65" s="75" t="s">
        <v>103</v>
      </c>
      <c r="C65" s="33"/>
      <c r="D65" s="65"/>
      <c r="E65" s="65"/>
      <c r="F65" s="65"/>
      <c r="G65" s="65"/>
      <c r="H65" s="65"/>
      <c r="I65" s="65"/>
      <c r="J65" s="65"/>
      <c r="K65" s="65"/>
      <c r="L65" s="65"/>
      <c r="M65" s="65"/>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IA65" s="21">
        <v>9.09</v>
      </c>
      <c r="IB65" s="21" t="s">
        <v>103</v>
      </c>
      <c r="IE65" s="22"/>
      <c r="IF65" s="22"/>
      <c r="IG65" s="22"/>
      <c r="IH65" s="22"/>
      <c r="II65" s="22"/>
    </row>
    <row r="66" spans="1:243" s="21" customFormat="1" ht="28.5">
      <c r="A66" s="59">
        <v>9.1</v>
      </c>
      <c r="B66" s="75" t="s">
        <v>101</v>
      </c>
      <c r="C66" s="33"/>
      <c r="D66" s="76">
        <v>4</v>
      </c>
      <c r="E66" s="77" t="s">
        <v>47</v>
      </c>
      <c r="F66" s="58">
        <v>253.44</v>
      </c>
      <c r="G66" s="43"/>
      <c r="H66" s="37"/>
      <c r="I66" s="38" t="s">
        <v>33</v>
      </c>
      <c r="J66" s="39">
        <f t="shared" si="4"/>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5"/>
        <v>1013.76</v>
      </c>
      <c r="BB66" s="51">
        <f t="shared" si="6"/>
        <v>1013.76</v>
      </c>
      <c r="BC66" s="56" t="str">
        <f t="shared" si="7"/>
        <v>INR  One Thousand  &amp;Thirteen  and Paise Seventy Six Only</v>
      </c>
      <c r="IA66" s="21">
        <v>9.1</v>
      </c>
      <c r="IB66" s="21" t="s">
        <v>101</v>
      </c>
      <c r="ID66" s="21">
        <v>4</v>
      </c>
      <c r="IE66" s="22" t="s">
        <v>47</v>
      </c>
      <c r="IF66" s="22"/>
      <c r="IG66" s="22"/>
      <c r="IH66" s="22"/>
      <c r="II66" s="22"/>
    </row>
    <row r="67" spans="1:243" s="21" customFormat="1" ht="42.75">
      <c r="A67" s="57">
        <v>9.11</v>
      </c>
      <c r="B67" s="75" t="s">
        <v>100</v>
      </c>
      <c r="C67" s="33"/>
      <c r="D67" s="76">
        <v>4</v>
      </c>
      <c r="E67" s="77" t="s">
        <v>47</v>
      </c>
      <c r="F67" s="58">
        <v>323.85</v>
      </c>
      <c r="G67" s="43"/>
      <c r="H67" s="37"/>
      <c r="I67" s="38" t="s">
        <v>33</v>
      </c>
      <c r="J67" s="39">
        <f t="shared" si="4"/>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1295.4</v>
      </c>
      <c r="BB67" s="51">
        <f t="shared" si="6"/>
        <v>1295.4</v>
      </c>
      <c r="BC67" s="56" t="str">
        <f t="shared" si="7"/>
        <v>INR  One Thousand Two Hundred &amp; Ninety Five  and Paise Forty Only</v>
      </c>
      <c r="IA67" s="21">
        <v>9.11</v>
      </c>
      <c r="IB67" s="21" t="s">
        <v>100</v>
      </c>
      <c r="ID67" s="21">
        <v>4</v>
      </c>
      <c r="IE67" s="22" t="s">
        <v>47</v>
      </c>
      <c r="IF67" s="22"/>
      <c r="IG67" s="22"/>
      <c r="IH67" s="22"/>
      <c r="II67" s="22"/>
    </row>
    <row r="68" spans="1:243" s="21" customFormat="1" ht="126">
      <c r="A68" s="57">
        <v>9.12</v>
      </c>
      <c r="B68" s="75" t="s">
        <v>104</v>
      </c>
      <c r="C68" s="33"/>
      <c r="D68" s="76">
        <v>1000</v>
      </c>
      <c r="E68" s="77" t="s">
        <v>117</v>
      </c>
      <c r="F68" s="58">
        <v>8.51</v>
      </c>
      <c r="G68" s="43"/>
      <c r="H68" s="37"/>
      <c r="I68" s="38" t="s">
        <v>33</v>
      </c>
      <c r="J68" s="39">
        <f t="shared" si="4"/>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5"/>
        <v>8510</v>
      </c>
      <c r="BB68" s="51">
        <f t="shared" si="6"/>
        <v>8510</v>
      </c>
      <c r="BC68" s="56" t="str">
        <f t="shared" si="7"/>
        <v>INR  Eight Thousand Five Hundred &amp; Ten  Only</v>
      </c>
      <c r="IA68" s="21">
        <v>9.12</v>
      </c>
      <c r="IB68" s="21" t="s">
        <v>104</v>
      </c>
      <c r="ID68" s="21">
        <v>1000</v>
      </c>
      <c r="IE68" s="22" t="s">
        <v>117</v>
      </c>
      <c r="IF68" s="22"/>
      <c r="IG68" s="22"/>
      <c r="IH68" s="22"/>
      <c r="II68" s="22"/>
    </row>
    <row r="69" spans="1:243" s="21" customFormat="1" ht="15.75">
      <c r="A69" s="57">
        <v>10</v>
      </c>
      <c r="B69" s="75" t="s">
        <v>105</v>
      </c>
      <c r="C69" s="33"/>
      <c r="D69" s="65"/>
      <c r="E69" s="65"/>
      <c r="F69" s="65"/>
      <c r="G69" s="65"/>
      <c r="H69" s="65"/>
      <c r="I69" s="65"/>
      <c r="J69" s="65"/>
      <c r="K69" s="65"/>
      <c r="L69" s="65"/>
      <c r="M69" s="65"/>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IA69" s="21">
        <v>10</v>
      </c>
      <c r="IB69" s="21" t="s">
        <v>105</v>
      </c>
      <c r="IE69" s="22"/>
      <c r="IF69" s="22"/>
      <c r="IG69" s="22"/>
      <c r="IH69" s="22"/>
      <c r="II69" s="22"/>
    </row>
    <row r="70" spans="1:243" s="21" customFormat="1" ht="330.75">
      <c r="A70" s="57">
        <v>10.01</v>
      </c>
      <c r="B70" s="75" t="s">
        <v>106</v>
      </c>
      <c r="C70" s="33"/>
      <c r="D70" s="76">
        <v>500</v>
      </c>
      <c r="E70" s="77" t="s">
        <v>43</v>
      </c>
      <c r="F70" s="58">
        <v>415.74</v>
      </c>
      <c r="G70" s="43"/>
      <c r="H70" s="37"/>
      <c r="I70" s="38" t="s">
        <v>33</v>
      </c>
      <c r="J70" s="39">
        <f t="shared" si="4"/>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5"/>
        <v>207870</v>
      </c>
      <c r="BB70" s="51">
        <f t="shared" si="6"/>
        <v>207870</v>
      </c>
      <c r="BC70" s="56" t="str">
        <f t="shared" si="7"/>
        <v>INR  Two Lakh Seven Thousand Eight Hundred &amp; Seventy  Only</v>
      </c>
      <c r="IA70" s="21">
        <v>10.01</v>
      </c>
      <c r="IB70" s="21" t="s">
        <v>106</v>
      </c>
      <c r="ID70" s="21">
        <v>500</v>
      </c>
      <c r="IE70" s="22" t="s">
        <v>43</v>
      </c>
      <c r="IF70" s="22"/>
      <c r="IG70" s="22"/>
      <c r="IH70" s="22"/>
      <c r="II70" s="22"/>
    </row>
    <row r="71" spans="1:243" s="21" customFormat="1" ht="31.5">
      <c r="A71" s="57">
        <v>11</v>
      </c>
      <c r="B71" s="75" t="s">
        <v>107</v>
      </c>
      <c r="C71" s="33"/>
      <c r="D71" s="65"/>
      <c r="E71" s="65"/>
      <c r="F71" s="65"/>
      <c r="G71" s="65"/>
      <c r="H71" s="65"/>
      <c r="I71" s="65"/>
      <c r="J71" s="65"/>
      <c r="K71" s="65"/>
      <c r="L71" s="65"/>
      <c r="M71" s="65"/>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IA71" s="21">
        <v>11</v>
      </c>
      <c r="IB71" s="21" t="s">
        <v>107</v>
      </c>
      <c r="IE71" s="22"/>
      <c r="IF71" s="22"/>
      <c r="IG71" s="22"/>
      <c r="IH71" s="22"/>
      <c r="II71" s="22"/>
    </row>
    <row r="72" spans="1:243" s="21" customFormat="1" ht="141.75">
      <c r="A72" s="57">
        <v>11.01</v>
      </c>
      <c r="B72" s="75" t="s">
        <v>108</v>
      </c>
      <c r="C72" s="33"/>
      <c r="D72" s="76">
        <v>500</v>
      </c>
      <c r="E72" s="77" t="s">
        <v>43</v>
      </c>
      <c r="F72" s="58">
        <v>56.2</v>
      </c>
      <c r="G72" s="43"/>
      <c r="H72" s="37"/>
      <c r="I72" s="38" t="s">
        <v>33</v>
      </c>
      <c r="J72" s="39">
        <f t="shared" si="4"/>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5"/>
        <v>28100</v>
      </c>
      <c r="BB72" s="51">
        <f t="shared" si="6"/>
        <v>28100</v>
      </c>
      <c r="BC72" s="56" t="str">
        <f t="shared" si="7"/>
        <v>INR  Twenty Eight Thousand One Hundred    Only</v>
      </c>
      <c r="IA72" s="21">
        <v>11.01</v>
      </c>
      <c r="IB72" s="21" t="s">
        <v>108</v>
      </c>
      <c r="ID72" s="21">
        <v>500</v>
      </c>
      <c r="IE72" s="22" t="s">
        <v>43</v>
      </c>
      <c r="IF72" s="22"/>
      <c r="IG72" s="22"/>
      <c r="IH72" s="22"/>
      <c r="II72" s="22"/>
    </row>
    <row r="73" spans="1:243" s="21" customFormat="1" ht="31.5">
      <c r="A73" s="57">
        <v>12</v>
      </c>
      <c r="B73" s="75" t="s">
        <v>109</v>
      </c>
      <c r="C73" s="33"/>
      <c r="D73" s="65"/>
      <c r="E73" s="65"/>
      <c r="F73" s="65"/>
      <c r="G73" s="65"/>
      <c r="H73" s="65"/>
      <c r="I73" s="65"/>
      <c r="J73" s="65"/>
      <c r="K73" s="65"/>
      <c r="L73" s="65"/>
      <c r="M73" s="65"/>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IA73" s="21">
        <v>12</v>
      </c>
      <c r="IB73" s="21" t="s">
        <v>109</v>
      </c>
      <c r="IE73" s="22"/>
      <c r="IF73" s="22"/>
      <c r="IG73" s="22"/>
      <c r="IH73" s="22"/>
      <c r="II73" s="22"/>
    </row>
    <row r="74" spans="1:243" s="21" customFormat="1" ht="94.5">
      <c r="A74" s="57">
        <v>12.01</v>
      </c>
      <c r="B74" s="75" t="s">
        <v>110</v>
      </c>
      <c r="C74" s="33"/>
      <c r="D74" s="65"/>
      <c r="E74" s="65"/>
      <c r="F74" s="65"/>
      <c r="G74" s="65"/>
      <c r="H74" s="65"/>
      <c r="I74" s="65"/>
      <c r="J74" s="65"/>
      <c r="K74" s="65"/>
      <c r="L74" s="65"/>
      <c r="M74" s="65"/>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IA74" s="21">
        <v>12.01</v>
      </c>
      <c r="IB74" s="21" t="s">
        <v>110</v>
      </c>
      <c r="IE74" s="22"/>
      <c r="IF74" s="22"/>
      <c r="IG74" s="22"/>
      <c r="IH74" s="22"/>
      <c r="II74" s="22"/>
    </row>
    <row r="75" spans="1:243" s="21" customFormat="1" ht="78.75">
      <c r="A75" s="57">
        <v>12.02</v>
      </c>
      <c r="B75" s="75" t="s">
        <v>111</v>
      </c>
      <c r="C75" s="33"/>
      <c r="D75" s="76">
        <v>100</v>
      </c>
      <c r="E75" s="77" t="s">
        <v>43</v>
      </c>
      <c r="F75" s="58">
        <v>103.24</v>
      </c>
      <c r="G75" s="43"/>
      <c r="H75" s="37"/>
      <c r="I75" s="38" t="s">
        <v>33</v>
      </c>
      <c r="J75" s="39">
        <f t="shared" si="4"/>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10324</v>
      </c>
      <c r="BB75" s="51">
        <f t="shared" si="6"/>
        <v>10324</v>
      </c>
      <c r="BC75" s="56" t="str">
        <f t="shared" si="7"/>
        <v>INR  Ten Thousand Three Hundred &amp; Twenty Four  Only</v>
      </c>
      <c r="IA75" s="21">
        <v>12.02</v>
      </c>
      <c r="IB75" s="21" t="s">
        <v>111</v>
      </c>
      <c r="ID75" s="21">
        <v>100</v>
      </c>
      <c r="IE75" s="22" t="s">
        <v>43</v>
      </c>
      <c r="IF75" s="22"/>
      <c r="IG75" s="22"/>
      <c r="IH75" s="22"/>
      <c r="II75" s="22"/>
    </row>
    <row r="76" spans="1:243" s="21" customFormat="1" ht="110.25">
      <c r="A76" s="57">
        <v>12.03</v>
      </c>
      <c r="B76" s="75" t="s">
        <v>112</v>
      </c>
      <c r="C76" s="33"/>
      <c r="D76" s="65"/>
      <c r="E76" s="65"/>
      <c r="F76" s="65"/>
      <c r="G76" s="65"/>
      <c r="H76" s="65"/>
      <c r="I76" s="65"/>
      <c r="J76" s="65"/>
      <c r="K76" s="65"/>
      <c r="L76" s="65"/>
      <c r="M76" s="65"/>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IA76" s="21">
        <v>12.03</v>
      </c>
      <c r="IB76" s="21" t="s">
        <v>112</v>
      </c>
      <c r="IE76" s="22"/>
      <c r="IF76" s="22"/>
      <c r="IG76" s="22"/>
      <c r="IH76" s="22"/>
      <c r="II76" s="22"/>
    </row>
    <row r="77" spans="1:243" s="21" customFormat="1" ht="28.5">
      <c r="A77" s="57">
        <v>12.04</v>
      </c>
      <c r="B77" s="75" t="s">
        <v>113</v>
      </c>
      <c r="C77" s="33"/>
      <c r="D77" s="76">
        <v>100</v>
      </c>
      <c r="E77" s="77" t="s">
        <v>43</v>
      </c>
      <c r="F77" s="58">
        <v>447.61</v>
      </c>
      <c r="G77" s="43"/>
      <c r="H77" s="37"/>
      <c r="I77" s="38" t="s">
        <v>33</v>
      </c>
      <c r="J77" s="39">
        <f t="shared" si="4"/>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5"/>
        <v>44761</v>
      </c>
      <c r="BB77" s="51">
        <f t="shared" si="6"/>
        <v>44761</v>
      </c>
      <c r="BC77" s="56" t="str">
        <f t="shared" si="7"/>
        <v>INR  Forty Four Thousand Seven Hundred &amp; Sixty One  Only</v>
      </c>
      <c r="IA77" s="21">
        <v>12.04</v>
      </c>
      <c r="IB77" s="21" t="s">
        <v>113</v>
      </c>
      <c r="ID77" s="21">
        <v>100</v>
      </c>
      <c r="IE77" s="22" t="s">
        <v>43</v>
      </c>
      <c r="IF77" s="22"/>
      <c r="IG77" s="22"/>
      <c r="IH77" s="22"/>
      <c r="II77" s="22"/>
    </row>
    <row r="78" spans="1:243" s="21" customFormat="1" ht="15.75">
      <c r="A78" s="57">
        <v>13</v>
      </c>
      <c r="B78" s="75" t="s">
        <v>114</v>
      </c>
      <c r="C78" s="33"/>
      <c r="D78" s="65"/>
      <c r="E78" s="65"/>
      <c r="F78" s="65"/>
      <c r="G78" s="65"/>
      <c r="H78" s="65"/>
      <c r="I78" s="65"/>
      <c r="J78" s="65"/>
      <c r="K78" s="65"/>
      <c r="L78" s="65"/>
      <c r="M78" s="65"/>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IA78" s="21">
        <v>13</v>
      </c>
      <c r="IB78" s="21" t="s">
        <v>114</v>
      </c>
      <c r="IE78" s="22"/>
      <c r="IF78" s="22"/>
      <c r="IG78" s="22"/>
      <c r="IH78" s="22"/>
      <c r="II78" s="22"/>
    </row>
    <row r="79" spans="1:243" s="21" customFormat="1" ht="132" customHeight="1">
      <c r="A79" s="57">
        <v>13.01</v>
      </c>
      <c r="B79" s="75" t="s">
        <v>115</v>
      </c>
      <c r="C79" s="33"/>
      <c r="D79" s="76">
        <v>1</v>
      </c>
      <c r="E79" s="77" t="s">
        <v>118</v>
      </c>
      <c r="F79" s="58">
        <v>4985.93</v>
      </c>
      <c r="G79" s="43"/>
      <c r="H79" s="37"/>
      <c r="I79" s="38" t="s">
        <v>33</v>
      </c>
      <c r="J79" s="39">
        <f t="shared" si="4"/>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5"/>
        <v>4985.93</v>
      </c>
      <c r="BB79" s="51">
        <f t="shared" si="6"/>
        <v>4985.93</v>
      </c>
      <c r="BC79" s="56" t="str">
        <f t="shared" si="7"/>
        <v>INR  Four Thousand Nine Hundred &amp; Eighty Five  and Paise Ninety Three Only</v>
      </c>
      <c r="IA79" s="21">
        <v>13.01</v>
      </c>
      <c r="IB79" s="78" t="s">
        <v>115</v>
      </c>
      <c r="ID79" s="21">
        <v>1</v>
      </c>
      <c r="IE79" s="22" t="s">
        <v>118</v>
      </c>
      <c r="IF79" s="22"/>
      <c r="IG79" s="22"/>
      <c r="IH79" s="22"/>
      <c r="II79" s="22"/>
    </row>
    <row r="80" spans="1:243" s="21" customFormat="1" ht="173.25">
      <c r="A80" s="57">
        <v>13.02</v>
      </c>
      <c r="B80" s="75" t="s">
        <v>116</v>
      </c>
      <c r="C80" s="33"/>
      <c r="D80" s="76">
        <v>60</v>
      </c>
      <c r="E80" s="77" t="s">
        <v>119</v>
      </c>
      <c r="F80" s="58">
        <v>542.74</v>
      </c>
      <c r="G80" s="43"/>
      <c r="H80" s="37"/>
      <c r="I80" s="38" t="s">
        <v>33</v>
      </c>
      <c r="J80" s="39">
        <f t="shared" si="4"/>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5"/>
        <v>32564.4</v>
      </c>
      <c r="BB80" s="51">
        <f t="shared" si="6"/>
        <v>32564.4</v>
      </c>
      <c r="BC80" s="56" t="str">
        <f t="shared" si="7"/>
        <v>INR  Thirty Two Thousand Five Hundred &amp; Sixty Four  and Paise Forty Only</v>
      </c>
      <c r="IA80" s="21">
        <v>13.02</v>
      </c>
      <c r="IB80" s="21" t="s">
        <v>116</v>
      </c>
      <c r="ID80" s="21">
        <v>60</v>
      </c>
      <c r="IE80" s="22" t="s">
        <v>119</v>
      </c>
      <c r="IF80" s="22"/>
      <c r="IG80" s="22"/>
      <c r="IH80" s="22"/>
      <c r="II80" s="22"/>
    </row>
    <row r="81" spans="1:55" ht="42.75">
      <c r="A81" s="44" t="s">
        <v>35</v>
      </c>
      <c r="B81" s="45"/>
      <c r="C81" s="46"/>
      <c r="D81" s="73"/>
      <c r="E81" s="73"/>
      <c r="F81" s="73"/>
      <c r="G81" s="34"/>
      <c r="H81" s="47"/>
      <c r="I81" s="47"/>
      <c r="J81" s="47"/>
      <c r="K81" s="47"/>
      <c r="L81" s="48"/>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55">
        <f>SUM(BA13:BA80)</f>
        <v>1131543.95</v>
      </c>
      <c r="BB81" s="55">
        <f>SUM(BB13:BB80)</f>
        <v>1131543.95</v>
      </c>
      <c r="BC81" s="74" t="str">
        <f>SpellNumber($E$2,BB81)</f>
        <v>INR  Eleven Lakh Thirty One Thousand Five Hundred &amp; Forty Three  and Paise Ninety Five Only</v>
      </c>
    </row>
    <row r="82" spans="1:55" ht="46.5" customHeight="1">
      <c r="A82" s="24" t="s">
        <v>36</v>
      </c>
      <c r="B82" s="25"/>
      <c r="C82" s="26"/>
      <c r="D82" s="70"/>
      <c r="E82" s="71" t="s">
        <v>45</v>
      </c>
      <c r="F82" s="72"/>
      <c r="G82" s="27"/>
      <c r="H82" s="28"/>
      <c r="I82" s="28"/>
      <c r="J82" s="28"/>
      <c r="K82" s="29"/>
      <c r="L82" s="30"/>
      <c r="M82" s="31"/>
      <c r="N82" s="32"/>
      <c r="O82" s="21"/>
      <c r="P82" s="21"/>
      <c r="Q82" s="21"/>
      <c r="R82" s="21"/>
      <c r="S82" s="21"/>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53">
        <f>IF(ISBLANK(F82),0,IF(E82="Excess (+)",ROUND(BA81+(BA81*F82),2),IF(E82="Less (-)",ROUND(BA81+(BA81*F82*(-1)),2),IF(E82="At Par",BA81,0))))</f>
        <v>0</v>
      </c>
      <c r="BB82" s="54">
        <f>ROUND(BA82,0)</f>
        <v>0</v>
      </c>
      <c r="BC82" s="36" t="str">
        <f>SpellNumber($E$2,BB82)</f>
        <v>INR Zero Only</v>
      </c>
    </row>
    <row r="83" spans="1:55" ht="45.75" customHeight="1">
      <c r="A83" s="23" t="s">
        <v>37</v>
      </c>
      <c r="B83" s="23"/>
      <c r="C83" s="60" t="str">
        <f>SpellNumber($E$2,BB82)</f>
        <v>INR Zero Only</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row>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3" ht="15"/>
    <row r="1924" ht="15"/>
    <row r="1925" ht="15"/>
    <row r="1926" ht="15"/>
    <row r="1927" ht="15"/>
    <row r="1928" ht="15"/>
    <row r="1929" ht="15"/>
    <row r="1930" ht="15"/>
    <row r="1931"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2" ht="15"/>
    <row r="1973" ht="15"/>
    <row r="1974" ht="15"/>
    <row r="1975" ht="15"/>
    <row r="1976" ht="15"/>
    <row r="1977" ht="15"/>
    <row r="1978" ht="15"/>
    <row r="1979" ht="15"/>
    <row r="1980" ht="15"/>
    <row r="1981" ht="15"/>
    <row r="1982"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2" ht="15"/>
    <row r="2053" ht="15"/>
    <row r="2054" ht="15"/>
    <row r="2055" ht="15"/>
    <row r="2056" ht="15"/>
    <row r="2057" ht="15"/>
    <row r="2058" ht="15"/>
    <row r="2059" ht="15"/>
    <row r="2060" ht="15"/>
    <row r="2061" ht="15"/>
    <row r="2062" ht="15"/>
    <row r="2063" ht="15"/>
    <row r="2064" ht="15"/>
    <row r="2065" ht="15"/>
    <row r="2066" ht="15"/>
    <row r="2067" ht="15"/>
  </sheetData>
  <sheetProtection password="8F23" sheet="1"/>
  <mergeCells count="40">
    <mergeCell ref="D69:BC69"/>
    <mergeCell ref="D71:BC71"/>
    <mergeCell ref="D73:BC73"/>
    <mergeCell ref="D74:BC74"/>
    <mergeCell ref="D76:BC76"/>
    <mergeCell ref="D78:BC78"/>
    <mergeCell ref="D53:BC53"/>
    <mergeCell ref="D56:BC56"/>
    <mergeCell ref="D57:BC57"/>
    <mergeCell ref="D60:BC60"/>
    <mergeCell ref="D63:BC63"/>
    <mergeCell ref="D65:BC65"/>
    <mergeCell ref="D39:BC39"/>
    <mergeCell ref="D41:BC41"/>
    <mergeCell ref="D43:BC43"/>
    <mergeCell ref="D48:BC48"/>
    <mergeCell ref="D50:BC50"/>
    <mergeCell ref="D52:BC52"/>
    <mergeCell ref="D29:BC29"/>
    <mergeCell ref="D30:BC30"/>
    <mergeCell ref="D32:BC32"/>
    <mergeCell ref="D34:BC34"/>
    <mergeCell ref="D36:BC36"/>
    <mergeCell ref="D37:BC37"/>
    <mergeCell ref="D16:BC16"/>
    <mergeCell ref="D17:BC17"/>
    <mergeCell ref="D20:BC20"/>
    <mergeCell ref="D23:BC23"/>
    <mergeCell ref="D25:BC25"/>
    <mergeCell ref="D26:BC26"/>
    <mergeCell ref="C83:BC83"/>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2">
      <formula1>IF(E82="Select",-1,IF(E82="At Par",0,0))</formula1>
      <formula2>IF(E82="Select",-1,IF(E82="At Par",0,0.99))</formula2>
    </dataValidation>
    <dataValidation type="list" allowBlank="1" showErrorMessage="1" sqref="E8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2">
      <formula1>0</formula1>
      <formula2>IF(#REF!&lt;&gt;"Select",99.9,0)</formula2>
    </dataValidation>
    <dataValidation allowBlank="1" showInputMessage="1" showErrorMessage="1" promptTitle="Units" prompt="Please enter Units in text" sqref="D15:E15 D18:E19 D21:E22 D24:E24 D27:E28 D31:E31 D33:E33 D35:E35 D38:E38 D40:E40 D42:E42 D44:E47 D49:E49 D51:E51 D54:E55 D58:E59 D61:E62 D64:E64 D66:E68 D70:E70 D72:E72 D75:E75 D77:E77 D79:E80">
      <formula1>0</formula1>
      <formula2>0</formula2>
    </dataValidation>
    <dataValidation type="decimal" allowBlank="1" showInputMessage="1" showErrorMessage="1" promptTitle="Quantity" prompt="Please enter the Quantity for this item. " errorTitle="Invalid Entry" error="Only Numeric Values are allowed. " sqref="F15 F18:F19 F21:F22 F24 F27:F28 F31 F33 F35 F38 F40 F42 F44:F47 F49 F51 F54:F55 F58:F59 F61:F62 F64 F66:F68 F70 F72 F75 F77 F79:F80">
      <formula1>0</formula1>
      <formula2>999999999999999</formula2>
    </dataValidation>
    <dataValidation type="list" allowBlank="1" showErrorMessage="1" sqref="D13:D14 K15 D16:D17 K18:K19 D20 K21:K22 D23 K24 D25:D26 K27:K28 D29:D30 K31 D32 K33 D34 K35 D36:D37 K38 D39 K40 D41 K42 D43 K44:K47 D48 K49 D50 K51 D52:D53 K54:K55 D56:D57 K58:K59 D60 K61:K62 D63 K64 D65 K66:K68 D69 K70 D71 K72 D73:D74 K75 D76 K77 K79:K80 D7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2 G24:H24 G27:H28 G31:H31 G33:H33 G35:H35 G38:H38 G40:H40 G42:H42 G44:H47 G49:H49 G51:H51 G54:H55 G58:H59 G61:H62 G64:H64 G66:H68 G70:H70 G72:H72 G75:H75 G77:H77 G79:H80">
      <formula1>0</formula1>
      <formula2>999999999999999</formula2>
    </dataValidation>
    <dataValidation allowBlank="1" showInputMessage="1" showErrorMessage="1" promptTitle="Addition / Deduction" prompt="Please Choose the correct One" sqref="J15 J18:J19 J21:J22 J24 J27:J28 J31 J33 J35 J38 J40 J42 J44:J47 J49 J51 J54:J55 J58:J59 J61:J62 J64 J66:J68 J70 J72 J75 J77 J79:J80">
      <formula1>0</formula1>
      <formula2>0</formula2>
    </dataValidation>
    <dataValidation type="list" showErrorMessage="1" sqref="I15 I18:I19 I21:I22 I24 I27:I28 I31 I33 I35 I38 I40 I42 I44:I47 I49 I51 I54:I55 I58:I59 I61:I62 I64 I66:I68 I70 I72 I75 I77 I79:I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2 N24:O24 N27:O28 N31:O31 N33:O33 N35:O35 N38:O38 N40:O40 N42:O42 N44:O47 N49:O49 N51:O51 N54:O55 N58:O59 N61:O62 N64:O64 N66:O68 N70:O70 N72:O72 N75:O75 N77:O77 N79:O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R22 R24 R27:R28 R31 R33 R35 R38 R40 R42 R44:R47 R49 R51 R54:R55 R58:R59 R61:R62 R64 R66:R68 R70 R72 R75 R77 R79:R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Q22 Q24 Q27:Q28 Q31 Q33 Q35 Q38 Q40 Q42 Q44:Q47 Q49 Q51 Q54:Q55 Q58:Q59 Q61:Q62 Q64 Q66:Q68 Q70 Q72 Q75 Q77 Q79:Q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M22 M24 M27:M28 M31 M33 M35 M38 M40 M42 M44:M47 M49 M51 M54:M55 M58:M59 M61:M62 M64 M66:M68 M70 M72 M75 M77 M79:M80">
      <formula1>0</formula1>
      <formula2>999999999999999</formula2>
    </dataValidation>
    <dataValidation type="list" allowBlank="1" showInputMessage="1" showErrorMessage="1" sqref="L78 L13 L14 L15 L16 L17 L18 L19 L20 L21 L22 L23 L24 L25 L26 L27 L28 L29 L30 L31 L32 L33 L34 L35 L36 L37 L38 L39 L40 L41 L42 L43 L44 L45 L46 L47 L48 L49 L50 L51 L52 L53 L54 L55 L56 L57 L58 L59 L60 L61 L62 L63 L64 L65 L66 L67 L68 L69 L70 L71 L72 L73 L74 L75 L76 L77 L80 L7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80">
      <formula1>0</formula1>
      <formula2>0</formula2>
    </dataValidation>
    <dataValidation type="decimal" allowBlank="1" showErrorMessage="1" errorTitle="Invalid Entry" error="Only Numeric Values are allowed. " sqref="A13:A80">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8" t="s">
        <v>38</v>
      </c>
      <c r="F6" s="68"/>
      <c r="G6" s="68"/>
      <c r="H6" s="68"/>
      <c r="I6" s="68"/>
      <c r="J6" s="68"/>
      <c r="K6" s="68"/>
    </row>
    <row r="7" spans="5:11" ht="14.25">
      <c r="E7" s="69"/>
      <c r="F7" s="69"/>
      <c r="G7" s="69"/>
      <c r="H7" s="69"/>
      <c r="I7" s="69"/>
      <c r="J7" s="69"/>
      <c r="K7" s="69"/>
    </row>
    <row r="8" spans="5:11" ht="14.25">
      <c r="E8" s="69"/>
      <c r="F8" s="69"/>
      <c r="G8" s="69"/>
      <c r="H8" s="69"/>
      <c r="I8" s="69"/>
      <c r="J8" s="69"/>
      <c r="K8" s="69"/>
    </row>
    <row r="9" spans="5:11" ht="14.25">
      <c r="E9" s="69"/>
      <c r="F9" s="69"/>
      <c r="G9" s="69"/>
      <c r="H9" s="69"/>
      <c r="I9" s="69"/>
      <c r="J9" s="69"/>
      <c r="K9" s="69"/>
    </row>
    <row r="10" spans="5:11" ht="14.25">
      <c r="E10" s="69"/>
      <c r="F10" s="69"/>
      <c r="G10" s="69"/>
      <c r="H10" s="69"/>
      <c r="I10" s="69"/>
      <c r="J10" s="69"/>
      <c r="K10" s="69"/>
    </row>
    <row r="11" spans="5:11" ht="14.25">
      <c r="E11" s="69"/>
      <c r="F11" s="69"/>
      <c r="G11" s="69"/>
      <c r="H11" s="69"/>
      <c r="I11" s="69"/>
      <c r="J11" s="69"/>
      <c r="K11" s="69"/>
    </row>
    <row r="12" spans="5:11" ht="14.25">
      <c r="E12" s="69"/>
      <c r="F12" s="69"/>
      <c r="G12" s="69"/>
      <c r="H12" s="69"/>
      <c r="I12" s="69"/>
      <c r="J12" s="69"/>
      <c r="K12" s="69"/>
    </row>
    <row r="13" spans="5:11" ht="14.25">
      <c r="E13" s="69"/>
      <c r="F13" s="69"/>
      <c r="G13" s="69"/>
      <c r="H13" s="69"/>
      <c r="I13" s="69"/>
      <c r="J13" s="69"/>
      <c r="K13" s="69"/>
    </row>
    <row r="14" spans="5:11" ht="14.2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2023-01-03T08:57:24Z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