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'BoQ1'!$A$11:$BC$293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<sst xmlns="http://schemas.openxmlformats.org/spreadsheetml/2006/main" count="2050" uniqueCount="596">
  <si>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</si>
  <si>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</si>
  <si>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</si>
  <si>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</si>
  <si>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</si>
  <si>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</si>
  <si>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</si>
  <si>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</si>
  <si>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</si>
  <si>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</si>
  <si>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</si>
  <si>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</si>
  <si>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</si>
  <si>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</si>
  <si>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</si>
  <si>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</si>
  <si>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</si>
  <si>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</si>
  <si>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</si>
  <si>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</si>
  <si>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</si>
  <si>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</si>
  <si>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</si>
  <si>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</si>
  <si>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</si>
  <si>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</si>
  <si>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</si>
  <si>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</si>
  <si>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</si>
  <si>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</si>
  <si>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</si>
  <si>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</si>
  <si>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</si>
  <si>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</si>
  <si>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</si>
  <si>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</si>
  <si>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</si>
  <si>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</si>
  <si>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</si>
  <si>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</si>
  <si>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</si>
  <si>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</si>
  <si>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</si>
  <si>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</si>
  <si>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</si>
  <si>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</si>
  <si>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</si>
  <si>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</si>
  <si>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</si>
  <si>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</si>
  <si>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</si>
  <si>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</si>
  <si>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</si>
  <si>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</si>
  <si>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</si>
  <si>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</si>
  <si>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</si>
  <si>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</si>
  <si>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</si>
  <si>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</si>
  <si>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</si>
  <si>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</si>
  <si>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</si>
  <si>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</si>
  <si>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</si>
  <si>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</si>
  <si>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</si>
  <si>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</si>
  <si>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</si>
  <si>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</si>
  <si>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</si>
  <si>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</si>
  <si>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</si>
  <si>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</si>
  <si>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</si>
  <si>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</si>
  <si>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</si>
  <si>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</si>
  <si>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</si>
  <si>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</si>
  <si>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</si>
  <si>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</si>
  <si>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</si>
  <si>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</si>
  <si>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</si>
  <si>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</si>
  <si>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</si>
  <si>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</si>
  <si>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</si>
  <si>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</si>
  <si>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</si>
  <si>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</si>
  <si>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</si>
  <si>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</si>
  <si>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</si>
  <si>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</si>
  <si>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</si>
  <si>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</si>
  <si>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</si>
  <si>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</si>
  <si>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</si>
  <si>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</si>
  <si>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</si>
  <si>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</si>
  <si>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</si>
  <si>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</si>
  <si>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</si>
  <si>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</si>
  <si>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</si>
  <si>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</si>
  <si>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</si>
  <si>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</si>
  <si>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</si>
  <si>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</si>
  <si>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</si>
  <si>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</si>
  <si>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</si>
  <si>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</si>
  <si>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</si>
  <si>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</si>
  <si>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</si>
  <si>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</si>
  <si>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</si>
  <si>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</si>
  <si>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</si>
  <si>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</si>
  <si>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</si>
  <si>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</si>
  <si>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</si>
  <si>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</si>
  <si>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</si>
  <si>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</si>
  <si>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</si>
  <si>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</si>
  <si>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</si>
  <si>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</si>
  <si>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</si>
  <si>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</si>
  <si>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</si>
  <si>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</si>
  <si>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</si>
  <si>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</si>
  <si>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</si>
  <si>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</si>
  <si>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</si>
  <si>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</si>
  <si>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</si>
  <si>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</si>
  <si>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</si>
  <si>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</si>
  <si>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</si>
  <si>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</si>
  <si>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</si>
  <si>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</si>
  <si>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</si>
  <si>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</si>
  <si>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</si>
  <si>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</si>
  <si>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</si>
  <si>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</si>
  <si>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</si>
  <si>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</si>
  <si>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</si>
  <si>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</si>
  <si>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</si>
  <si>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</si>
  <si>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</si>
  <si>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</si>
  <si>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</si>
  <si>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</si>
  <si>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</si>
  <si>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</si>
  <si>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</si>
  <si>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</si>
  <si>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</si>
  <si>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</si>
  <si>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</si>
  <si>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</si>
  <si>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</si>
  <si>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</si>
  <si>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</si>
  <si>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</si>
  <si>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</si>
  <si>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</si>
  <si>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</si>
  <si>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</si>
  <si>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</si>
  <si>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</si>
  <si>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</si>
  <si>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</si>
  <si>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</si>
  <si>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</si>
  <si>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</si>
  <si>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</si>
  <si>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</si>
  <si>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</si>
  <si>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</si>
  <si>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</si>
  <si>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</si>
  <si>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</si>
  <si>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</si>
  <si>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</si>
  <si>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</si>
  <si>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</si>
  <si>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</si>
  <si>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</si>
  <si>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</si>
  <si>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</si>
  <si>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</si>
  <si>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</si>
  <si>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</si>
  <si>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</si>
  <si>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</si>
  <si>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</si>
  <si>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</si>
  <si>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</si>
  <si>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</si>
  <si>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</si>
  <si>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</si>
  <si>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</si>
  <si>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</si>
  <si>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</si>
  <si>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</si>
  <si>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</si>
  <si>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</si>
  <si>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</si>
  <si>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</si>
  <si>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</si>
  <si>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</si>
  <si>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</si>
  <si>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</si>
  <si>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</si>
  <si>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</si>
  <si>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</si>
  <si>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</si>
  <si>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</si>
  <si>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</si>
  <si>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</si>
  <si>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</si>
  <si>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</si>
  <si>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</si>
  <si>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</si>
  <si>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</si>
  <si>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</si>
  <si>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</si>
  <si>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</si>
  <si>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</si>
  <si>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</si>
  <si>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</si>
  <si>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</si>
  <si>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</si>
  <si>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</si>
  <si>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</si>
  <si>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</si>
  <si>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</si>
  <si>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</si>
  <si>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</si>
  <si>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</si>
  <si>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</si>
  <si>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</si>
  <si>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</si>
  <si>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</si>
  <si>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</si>
  <si>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</si>
  <si>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</si>
  <si>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</si>
  <si>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</si>
  <si>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</si>
  <si>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</si>
  <si>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</si>
  <si>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</si>
  <si>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</si>
  <si>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</si>
  <si>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</si>
  <si>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</si>
  <si>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</si>
  <si>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</si>
  <si>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</si>
  <si>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</si>
  <si>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</si>
  <si>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</si>
  <si>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</si>
  <si>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</si>
  <si>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</si>
  <si>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</si>
  <si>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</si>
  <si>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</si>
  <si>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</si>
  <si>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</si>
  <si>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</si>
  <si>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</si>
  <si>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</si>
  <si>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</si>
  <si>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</si>
  <si>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</si>
  <si>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</si>
  <si>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</si>
  <si>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</si>
  <si>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</si>
  <si>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</si>
  <si>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</si>
  <si>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</si>
  <si>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</si>
  <si>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</si>
  <si>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</si>
  <si>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</si>
  <si>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</si>
  <si>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</si>
  <si>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</si>
  <si>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</si>
  <si>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</si>
  <si>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</si>
  <si>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</si>
  <si>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</si>
  <si>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</si>
  <si>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</si>
  <si>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</si>
  <si>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</si>
  <si>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</si>
  <si>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</si>
  <si>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</si>
  <si>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</si>
  <si>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</si>
  <si>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</si>
  <si>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</si>
  <si>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</si>
  <si>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</si>
  <si>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</si>
  <si>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</si>
  <si>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</si>
  <si>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</si>
  <si>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</si>
  <si>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End cap left or right</t>
  </si>
  <si>
    <t>Mtr.</t>
  </si>
  <si>
    <t>Mtr</t>
  </si>
  <si>
    <t>Nos.</t>
  </si>
  <si>
    <t>Each</t>
  </si>
  <si>
    <t>sqm</t>
  </si>
  <si>
    <t>100 mm</t>
  </si>
  <si>
    <t>Cum</t>
  </si>
  <si>
    <t>EARTH WORK</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</si>
  <si>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</si>
  <si>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</si>
  <si>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</si>
  <si>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</si>
  <si>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</si>
  <si>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</si>
  <si>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</si>
  <si>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</si>
  <si>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</si>
  <si>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</si>
  <si>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</si>
  <si>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</si>
  <si>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Thermo-Mechanically Treated bars of grade Fe-500D or more.</t>
  </si>
  <si>
    <t>Steel reinforcement for R.C.C. work including straightening, cutting, bending, placing in position and binding all complete above plinth level.</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</si>
  <si>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</si>
  <si>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</si>
  <si>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</si>
  <si>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</si>
  <si>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</si>
  <si>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</si>
  <si>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</si>
  <si>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</si>
  <si>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</si>
  <si>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</si>
  <si>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</si>
  <si>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</si>
  <si>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</si>
  <si>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25 mm thick (for cupboard) including ISI marked nickel plated bright finished M.S. Piano hinges IS : 3818 marked with necessary screws</t>
  </si>
  <si>
    <t>Extra for providing lipping with 2nd class teak wood battens 25 mm minimum depth on all edges of flush door shutters (over all area of door shutter to be measured).</t>
  </si>
  <si>
    <t>Extra for cutting rebate in flush door shutters (Total area of the shutter to be measured).</t>
  </si>
  <si>
    <t>250x16 mm</t>
  </si>
  <si>
    <t>250x10 mm</t>
  </si>
  <si>
    <t>150x10 mm</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</si>
  <si>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</si>
  <si>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</si>
  <si>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</si>
  <si>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</si>
  <si>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magnetic catcher of approved quality in cupboard / ward robe shutters, including fixing with necessary screws etc. complete.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</si>
  <si>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</si>
  <si>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</si>
  <si>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</si>
  <si>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</si>
  <si>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</si>
  <si>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75 mm</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</si>
  <si>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</si>
  <si>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</si>
  <si>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</si>
  <si>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</si>
  <si>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</si>
  <si>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</si>
  <si>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</si>
  <si>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</si>
  <si>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</si>
  <si>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</si>
  <si>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Demolishing brick work manually/ by mechanical means including stacking of serviceable material and disposal of unserviceable material within 50 metres lead as per direction of Engineer-in-charge.</t>
  </si>
  <si>
    <t>In cement mortar</t>
  </si>
  <si>
    <t>SANITARY INSTALLATIONS</t>
  </si>
  <si>
    <t>Providing and fixing CP Brass 32mm size Bottle Trap of approvedquality &amp; make and as per the direction of Engineer-in-charge.</t>
  </si>
  <si>
    <t>Providing and fixing soil, waste and vent pipes :</t>
  </si>
  <si>
    <t>100 mm dia</t>
  </si>
  <si>
    <t>Centrifugally cast (spun) iron socket &amp;spigot (S&amp;S) pipe as per IS: 3989</t>
  </si>
  <si>
    <t>75 mm diameter :</t>
  </si>
  <si>
    <t>Centrifugally cast (spun) iron socketed pipeas per IS: 3989</t>
  </si>
  <si>
    <t>Providing and fixing bend of required degree with access door, insertionrubber washer 3 mm thick, bolts and nuts complete.</t>
  </si>
  <si>
    <t>Sand cast iron S&amp;S as per IS - 3989</t>
  </si>
  <si>
    <t>Providing and fixing plain bend of required degree.</t>
  </si>
  <si>
    <t>Sand cast iron S&amp;S as per IS : 3989</t>
  </si>
  <si>
    <t>100x100x100 mm</t>
  </si>
  <si>
    <t>Providing and fixing collar :</t>
  </si>
  <si>
    <t>Providing lead caulked joints to sand cast iron/centrifugally cast(spun) iron pipes and fittings of diameter :</t>
  </si>
  <si>
    <t>Providing and fixing trap of self cleansing design with screwed downor hinged grating with or without vent arm complete, including cost ofcutting and making good the walls and floors :</t>
  </si>
  <si>
    <t>100 mm inlet and 100 mm outlet</t>
  </si>
  <si>
    <t>Sand cast iron S&amp;S as per IS: 3989</t>
  </si>
  <si>
    <t>100 mm inlet and 75 mm outlet</t>
  </si>
  <si>
    <t>WATER SUPPLY</t>
  </si>
  <si>
    <t>40 mm dia nominal bore</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</si>
  <si>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</si>
  <si>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</si>
  <si>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</si>
  <si>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15 mm nominal bore</t>
  </si>
  <si>
    <t>Providing and fixing gun metal gate valve with C.I. wheel of approved quality (screwed end) :</t>
  </si>
  <si>
    <t>25 mm nominal bore</t>
  </si>
  <si>
    <t>40 mm nominal bore</t>
  </si>
  <si>
    <t>Providing and fixing ball valve (brass) of approved quality, High or low pressure, with plastic floats complete :</t>
  </si>
  <si>
    <t>Providing and fixing uplasticised PVC connection pipe with brass unions :</t>
  </si>
  <si>
    <t>45 cm length</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</si>
  <si>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</si>
  <si>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</si>
  <si>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</si>
  <si>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</si>
  <si>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</si>
  <si>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</si>
  <si>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</si>
  <si>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cum</t>
  </si>
  <si>
    <t>metre</t>
  </si>
  <si>
    <t>each</t>
  </si>
  <si>
    <t>kg</t>
  </si>
  <si>
    <t>per litre</t>
  </si>
  <si>
    <t>Sqm</t>
  </si>
  <si>
    <t>mtr</t>
  </si>
  <si>
    <t>By Mechanical Transport including loading,unloading and stacking</t>
  </si>
  <si>
    <t>Lime, moorum, building rubbish Lead - 2 km</t>
  </si>
  <si>
    <t>Supplying and filling in plinth with  sand under floors, including watering, ramming, consolidating and dressing complete.</t>
  </si>
  <si>
    <t>1:5:10 (1 cement : 5 coarse sand (zone-III) derived from natural sources : 10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</si>
  <si>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</si>
  <si>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</si>
  <si>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Foundations, footings, bases of columns, etc. for mass concrete</t>
  </si>
  <si>
    <t>Granite stone slab of colour black, Cherry/Ruby red/Vitrified tiles slab any colour thickness of slab min. 15mm</t>
  </si>
  <si>
    <t>Providing and fixing 75 mm high, 50 mm deep and 18 mm thick stone slab table rubbed, edges rounded and polished,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</si>
  <si>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Granite Stone of approved shade</t>
  </si>
  <si>
    <t>Providing and fixing Ist quality ceramic glazed wall tiles ( Size 450mm X 300mm )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</si>
  <si>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</si>
  <si>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</si>
  <si>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35 mm thick including ISI marked Stainless Steel butt hinges with necessary screws</t>
  </si>
  <si>
    <t>Providing and fixing bright finished brass tower bolts (barrel type) with necessary screws etc. complete :</t>
  </si>
  <si>
    <t>200x10 mm</t>
  </si>
  <si>
    <t>Providing and fixing bright finished brass door latch with necessary screws etc. complete :</t>
  </si>
  <si>
    <t>250x16x5 mm</t>
  </si>
  <si>
    <t>Providing and fixing bright finished brass handles with screws etc. complete:</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</si>
  <si>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</si>
  <si>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</si>
  <si>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hasp and staple (safety type) with necessary screws etc. complete :</t>
  </si>
  <si>
    <t>115 mm</t>
  </si>
  <si>
    <t>Providing and fixing 2nd class teak wood lipping/ moulded beading or taj beading of size 18X5 mm fixed with wooden adhesive of approved quality and screws/nails on the edges of the Pre-laminated particle board as per direction of Engineer-in-charge.</t>
  </si>
  <si>
    <t>Triple strip vertical type</t>
  </si>
  <si>
    <t>1.5 mm thick</t>
  </si>
  <si>
    <t>Brick on edge flooring with bricks of class designation 7.5 on a bed of 12 mm cement mortar, including filling the joints with same mortar, with common burnt clay non modular bricks:</t>
  </si>
  <si>
    <t>1:6 (1cement : 6 coarse sand)</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</si>
  <si>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</si>
  <si>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or skirting in different sizes (thickness to be specified by the manufacturer)  with water absorption less than 0.08% and conforming to IS:15622, of approved brand &amp; manufacturer, in all colours and shade, laid on 20 mm thick cement mortar for floor and 12mm thick for skirting cement morter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</si>
  <si>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Glazed Vitrified tiles Double charge/Matt/Antiskid finish of size</t>
  </si>
  <si>
    <t>Size of Tile  1200 x 1200 mm or slab 2440 x 600mm with 15mm thick.</t>
  </si>
  <si>
    <t>ROOFING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</si>
  <si>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</si>
  <si>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Fully Perforated Gypsum Plaster Board of size 1200 x 2400x12.5 mm having approx. 15 % perforated area with perforation size and pattern as approved by the Engineer- in-charge and as per manufacturer's specification, with all 4 side tapered and backed by acoustical tissue with NRC value not less than 0.60</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</si>
  <si>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</si>
  <si>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fully Perforated Gypsum Board tile made from plasterboard having glass fibre conforming to IS: 2095 part I, of size 595x595 mm, having perforation of 9.7x9.7 mm at 19.4 mm c/c with center borders of 48 mm and the side borders of 30 mm, backed with non woven tissue on the back side, having an NRC (Noise Reduction Coefficient) of 0.79, with 50 mm resin bonded glass wool backing.</t>
  </si>
  <si>
    <t>15 mm cement plaster on rough side of single or half brick wall finished with a floating coat of neat cement of mix :</t>
  </si>
  <si>
    <t>1:4 (1 cement: 4 fine sand)</t>
  </si>
  <si>
    <t>Neat cement punning.</t>
  </si>
  <si>
    <t>Finishing walls with Acrylic Smooth exterior paint of required shade :</t>
  </si>
  <si>
    <t>New work (Two or more coat applied @ 1.67 ltr/10 sqm over and including priming coat of exterior primer applied @ 2.20 kg/10 sqm)</t>
  </si>
  <si>
    <t>French spirit polishing :</t>
  </si>
  <si>
    <t>Two or more coats on new works including a coat of wood filler</t>
  </si>
  <si>
    <t>White washing with lime to give an even shade :</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</si>
  <si>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</si>
  <si>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</si>
  <si>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</si>
  <si>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</si>
  <si>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</si>
  <si>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</si>
  <si>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</si>
  <si>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Finishing walls with water proofing cement paint of required shade :</t>
  </si>
  <si>
    <t>Old work (one or more coats applied @ 2.20 kg/10 sqm) over priming coat of primer applied @ 0.80 litrs/10 sqm complete including cost of Priming coat.</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</si>
  <si>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</si>
  <si>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</si>
  <si>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</si>
  <si>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Disconnecting damaged overhead/terrace PVC water storage tank of any size from water supply line and removing from the terrace including shifting at ground level as per direction of Engineer-in-charge.</t>
  </si>
  <si>
    <t>Dismantling  W.C.  Pan of all sizes including disposal of dismantled materials i/c malba all complete as per directions of Engineer-in-Charge.</t>
  </si>
  <si>
    <t>Dismantling 15 to 40 mm dia G.I. pipe including stacking of dismantled pipes (within 50 metres lead) as per direction of Engineer- in-Charge.(a)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</si>
  <si>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</si>
  <si>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</si>
  <si>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</si>
  <si>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</si>
  <si>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tile work in floors ,wall and roofs laid in cement mortar including stacking material within 50 metres lead.</t>
  </si>
  <si>
    <t>For thickness of tiles above 8 mm and up to 40 mm</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</si>
  <si>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</si>
  <si>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</si>
  <si>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</si>
  <si>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</si>
  <si>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</si>
  <si>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material and stacking of serviceable material with in 50 meters lead as directed by Engineer-in-charge.</t>
  </si>
  <si>
    <t>Providing and fixing water closet squatting pan (Indian type W.C.pan ) with 100 mm sand cast Iron P or S trap, 10 litre low level whiteP.V.C. flushing cistern, including flush pipe, with manually controlleddevice (handle lever) conforming to IS : 7231, with all fittings andfixtures complete, including cutting and making good the walls andfloors wherever required:</t>
  </si>
  <si>
    <t>White Vitreous china Orissa pattern W.C. pan of size580x440 mm with integral type foot rests</t>
  </si>
  <si>
    <t>Providing and fixing CP Brass Single lever telephonic wall mixer of quality &amp; make   as approved by Engineer in charge. (a) 15 mm nominal dia</t>
  </si>
  <si>
    <t>Providing and fixing toilet paper holder :</t>
  </si>
  <si>
    <t>C.P. brass</t>
  </si>
  <si>
    <t>75 mm dia</t>
  </si>
  <si>
    <t>Providing and fixing single equal plain junction / Y / T of required degree with access door, insertion rubber washer 3 mm thick, bolts andnuts complete.</t>
  </si>
  <si>
    <t>75x75x75 mm</t>
  </si>
  <si>
    <t>Providing and fixing white vitreous china extended wall mountingwater closet of size 780x370x690 mm of approved shape includingproviding &amp; fixing white vitreous china cistern with dual flush fitting,of flushing capacity 3 litre/ 6 litre (adjustable to 4 litre/ 8 litres),including seat cover, and cistern fittings, nuts, bolts and gasket etccomplete.</t>
  </si>
  <si>
    <t>Providing and fixing floor mounted, white vitreous china single piece, double traps syphonic water closet of approved brand/make, shape, size and pattern including integrated white vitreous china cistern of capacity 10 litres with dual flushing system, including all fittings and fixtures with seat cover, cistern fittings, nuts, bolts and gasket etc including making connection with the existing P/S trap, complete in all respect as per directions of Engineer-in-Charge.</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</si>
  <si>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</si>
  <si>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32 mm nominal dia Pipes</t>
  </si>
  <si>
    <t>40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</si>
  <si>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t>
  </si>
  <si>
    <t>20 mm nominal dia Pipes</t>
  </si>
  <si>
    <t>25 mm nominal dia Pipes</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</si>
  <si>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</si>
  <si>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Providing and fixing G.I. Union in existing G.I. pipe line, cutting and threading the pipe and making long screws, including excavation, refilling the earth or cutting of wall and making good the same complete wherever required :</t>
  </si>
  <si>
    <t>Providing and fixing C.P. brass bib cock of approved quality conforming to IS:8931 :</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</si>
  <si>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</si>
  <si>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</si>
  <si>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Providing and fixing Stainless Steel pipe and fitting of grade AISI 304 as per JIS standard 3448 complete with press type fitting (fitting shall be paid for separately) i/c fixing of the pipe with clamps at 1.00m spacing and also including cutting of chases and making good the walls including testing of joints complete as per direction of Engineer -in-charge. (The pipe length inserted in the fitting shall not be measured for payment)   Internal work - Concealed Pipe</t>
  </si>
  <si>
    <t>22.22 mm Outer dia pipes</t>
  </si>
  <si>
    <t>Providing and fixing required Stainless Steel Fitting of press fit design of grade AISI 304 conforming to JWWA G116 standard with V-profile or M-profile and with O-ring sealing gasket of EPDM material of required dia as per direction of Engineer-in-charge.   Coupling/Socket</t>
  </si>
  <si>
    <t>For 22.22 mm outer dia pipe</t>
  </si>
  <si>
    <t>Providing and fixing required Stainless Steel Fitting of press fit design of grade 316L as per IS 6911:2017 and conforming to EN-10312 standards with V-profile and with O-ring sealing gasket of EPDM material of required dia as per direction of Engineer-in-charge.   Elbow 90°</t>
  </si>
  <si>
    <t>For 22 mm outer dia pipe</t>
  </si>
  <si>
    <t>Providing and fixing required Stainless Steel Fitting of press fit design of grade AISI 304 conforming to JWWA G116 standard with V-profile or M-profile and with O-ring sealing gasket of EPDM material of required dia as per direction of Engineer-in-charge.   Reducing Elbow 90°</t>
  </si>
  <si>
    <t>For22.22 mm x 15.88 mm outer dia pipe</t>
  </si>
  <si>
    <t>Providing and fixing required Stainless Steel Fitting of press fit design of grade AISI 304 conforming to JWWA G116 standard with V-profile or M-profile and with O-ring sealing gasket of EPDM material of required dia as per direction of Engineer-in-charge.   Equal Tee</t>
  </si>
  <si>
    <t>Providing and fixing required Stainless Steel Fitting of press fit design of grade AISI 304 conforming to JWWA G116 standard with V-profile or M-profile and with O-ring sealing gasket of EPDM material of required dia as per direction of Engineer-in-charge.   Reducing Tee</t>
  </si>
  <si>
    <t>For 22.22 mm x 15.88 mm outer dia pipe</t>
  </si>
  <si>
    <t>Providing and fixing required Stainless Steel Fitting of press fit design of grade AISI 304 conforming to JWWA G116 standard with V-profile or M-profile and with O-ring sealing gasket of EPDM material of required dia as per direction of Engineer-in-charge.   Female Thread Tee</t>
  </si>
  <si>
    <t>For 22.22 mm outer dia x 15 mm nominal dia threaded</t>
  </si>
  <si>
    <t>Providing and fixing required Stainless Steel Fitting of press fit design of grade AISI 304 conforming to JWWA G116 standard with V-profile or M-profile and with O-ring sealing gasket of EPDM material of required dia as per direction of Engineer-in-charge.   Female Threaded Elbow 90°</t>
  </si>
  <si>
    <t>Providing and fixing required Stainless Steel Fitting of press fit design of grade AISI 304 conforming to JWWA G116 standard with V-profile or M-profile and with O-ring sealing gasket of EPDM material of required dia as per direction of Engineer-in-charge.   Pipe Bridge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</si>
  <si>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</si>
  <si>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</si>
  <si>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</si>
  <si>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</si>
  <si>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</si>
  <si>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fancy type.</t>
  </si>
  <si>
    <t>Providing &amp; fixing C.P Coat Pin hanger of approved make with necessary screws etc. complete</t>
  </si>
  <si>
    <t>"Providing and fixing C.P connection for gyser (15 x 450) mm with nut and washer.</t>
  </si>
  <si>
    <t xml:space="preserve">Providind and fixing C.P. hand spray (heath faucet) jaquar make or equivalant with push button control and flexible hose connection with C.P hook complete in all respects.
</t>
  </si>
  <si>
    <t>Providing and fixing anti-cocroach grating 125 mm dia of approved equivalent make.</t>
  </si>
  <si>
    <t xml:space="preserve">Providing and fixing 15 mm nominal bore two way angle valve of make L&amp;K or approved equivalent make.
</t>
  </si>
  <si>
    <t>Providing and fixing CPVC ball valve 32 mm dia i/c  all fittings complete of Approved make. For one piece only</t>
  </si>
  <si>
    <t>Providing and Fixing CPVC ball valve 25 mm dia i/c all fitting of Approved make. For one Piece only.</t>
  </si>
  <si>
    <t>P/F ABS body finish fully automatic "HK-1600EA or equivalent model" hand drier suitable to operate on 220 volts, single phase 50 Hz A.C power supply and directly plugged to power point size of 240mm * 220 mm 220 mm,  wtih heater wattage 1800 and 2.80 kg weight  all complete as per direction of Engineer-in-charge.</t>
  </si>
  <si>
    <t xml:space="preserve">P/F S.S. body finish  "A-605 or equivalent model" Vertical Liquid Soap Dispenser, size of 206 mm * 121 mm 72 mm, and 1200 ml quanty  with fixing on wall all complete as per direction of Engineer-in-charge. </t>
  </si>
  <si>
    <t xml:space="preserve">Providing and fixing white vitreous china oval shape wash basin  with 15 mm nominal bore C.P. Auto Close Tap  ""T-58 or approved equivalent make""  all complete as per direction of Engineer-in-charge. </t>
  </si>
  <si>
    <t>Providing and fixing mirror of superior glass (of approved quality) and of required shape and size with plastic moulded frame of approved make and shade with 6 mm thick hard board backing.</t>
  </si>
  <si>
    <t xml:space="preserve">Providing and Fixing C.P. waste 32mm dia for Basin/ Sink.
</t>
  </si>
  <si>
    <t>Supplying and drawing following sizes of FRLS PVC insulated copper conductor, single core cable in the existing surface/ recessed steel/ PVC conduit as required.</t>
  </si>
  <si>
    <t>3 x 1.5 sq.mm</t>
  </si>
  <si>
    <t>3 x 4 sq.mm</t>
  </si>
  <si>
    <t>Supplying and fixing following modular switch/ socket on the 
existing modular plate &amp; switch box including connections but excluding modular plate etc. as required.</t>
  </si>
  <si>
    <t>5/6 Amp switch</t>
  </si>
  <si>
    <t>15/16 A switch</t>
  </si>
  <si>
    <t>6 pin 15/16 A socket outlet</t>
  </si>
  <si>
    <t>Supplying and fixing following size/ modules, GI box alongwith modular base &amp; cover plate for modular switches in recess etc.as required.</t>
  </si>
  <si>
    <t>3 Module (100mmX75mm)</t>
  </si>
  <si>
    <t>Supplying and fixing following Modular base &amp; cover plate on existing modular metal boxes etc. as required.</t>
  </si>
  <si>
    <t xml:space="preserve">3 Module </t>
  </si>
  <si>
    <t>Supplying and fixing 3 pin, 5 A ceiling rose on the existing 
junction box/ wooden block including connections etc. as 
required.</t>
  </si>
  <si>
    <t>Wiring for group controlled (looped) light point/fan point/exhaust fan point/ call bell point (without independent 
switch etc.) with 1.5 sq. mm FRLS PVC insulated copper 
conductor single core cable in surface/ recessed steel conduit, and earthing the point with 1.5 sq. mm FRLS PVC insulated  copper conductor single core cable etc. as required.</t>
  </si>
  <si>
    <t>Group A</t>
  </si>
  <si>
    <t>Supplying, installation DLP mini- trunking 32mm x 20mm and accessories white-system with independent cover- without central partion etc. as reqd.</t>
  </si>
  <si>
    <t>Mini- trunking</t>
  </si>
  <si>
    <t>Internal/ external angle</t>
  </si>
  <si>
    <t xml:space="preserve">Flat angle </t>
  </si>
  <si>
    <t>Flat junction</t>
  </si>
  <si>
    <t>S &amp; F  connecting &amp; commisioning of following rating 3 pin plug top Anchor makes req. complete.</t>
  </si>
  <si>
    <t xml:space="preserve">Supplying and fixing connecting and commissioning of AC  230/250 volts, 250mm sweep 50 HZ fresh air fan  including providing  nuts, bolts, mounting frame and other accessories etc.  complete  </t>
  </si>
  <si>
    <t>Supply and fixing of following 20W/22W LED Tube with fitting ,Extruded Aluminium batten in 4ft run length with multiple lumen packages and suitable for Surface, Wall &amp; Conduit mounting  all accessories   as requiired complete Make Phillips  or its equivalent.</t>
  </si>
  <si>
    <t>Supplying, fixing , testing &amp; commissioning of 18W  LED. trim cosmo square surface  mountaed LED panel with premium diffuser with longer life and less maintenance. with all fixing accessories as required complete  LED make Havells or its equivalent make etc as reqd</t>
  </si>
  <si>
    <t>Dismantling the old conduit pipe/DLP/ wood batten of all sizes from surface/recessed &amp; making good the damages I/c filling the holes of the surface etc as reqd.</t>
  </si>
  <si>
    <t>CARRIAGE OF MATERIAL</t>
  </si>
  <si>
    <t>point</t>
  </si>
  <si>
    <t>Name of Work: Renovation of Green Room and Ground Floor Ladies Toilets inside Auditorium Hall, IIT Kanpur (SH: Civil and Electrical).</t>
  </si>
  <si>
    <t>Contract No:  Composite/08/02/2024-1</t>
  </si>
  <si>
    <t>Tender Inviting Authority: DOIP,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</si>
</sst>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4" fillId="0" borderId="16"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2"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2419350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3"/>
  <sheetViews>
    <sheetView showGridLines="0" zoomScale="75" zoomScaleNormal="75" zoomScalePageLayoutView="0" workbookViewId="0" topLeftCell="A1">
      <selection activeCell="BC296" sqref="BC296"/>
    </sheetView>
  </sheetViews>
  <sheetFormatPr defaultColWidth="9.140625" defaultRowHeight="15"/>
  <cols>
    <col min="1" max="1" width="10.8515625" style="1" customWidth="1"/>
    <col min="2" max="2" width="76.5742187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7" t="str">
        <f>B2&amp;" BoQ"</f>
        <v>Percentage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8" t="s">
        <v>595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8.25" customHeight="1">
      <c r="A5" s="78" t="s">
        <v>593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75" customHeight="1">
      <c r="A6" s="78" t="s">
        <v>594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58.5" customHeight="1">
      <c r="A8" s="11" t="s">
        <v>50</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9.2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72</v>
      </c>
      <c r="C13" s="29"/>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72</v>
      </c>
      <c r="IE13" s="18"/>
      <c r="IF13" s="18"/>
      <c r="IG13" s="18"/>
      <c r="IH13" s="18"/>
      <c r="II13" s="18"/>
    </row>
    <row r="14" spans="1:243" s="21" customFormat="1" ht="15.75">
      <c r="A14" s="37">
        <v>1.01</v>
      </c>
      <c r="B14" s="38" t="s">
        <v>591</v>
      </c>
      <c r="C14" s="33" t="s">
        <v>53</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1">
        <v>1.01</v>
      </c>
      <c r="IB14" s="21" t="s">
        <v>591</v>
      </c>
      <c r="IC14" s="21" t="s">
        <v>53</v>
      </c>
      <c r="IE14" s="22"/>
      <c r="IF14" s="22" t="s">
        <v>34</v>
      </c>
      <c r="IG14" s="22" t="s">
        <v>35</v>
      </c>
      <c r="IH14" s="22">
        <v>10</v>
      </c>
      <c r="II14" s="22" t="s">
        <v>36</v>
      </c>
    </row>
    <row r="15" spans="1:243" s="21" customFormat="1" ht="31.5">
      <c r="A15" s="71">
        <v>1.02</v>
      </c>
      <c r="B15" s="38" t="s">
        <v>441</v>
      </c>
      <c r="C15" s="33" t="s">
        <v>54</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IA15" s="21">
        <v>1.02</v>
      </c>
      <c r="IB15" s="21" t="s">
        <v>441</v>
      </c>
      <c r="IC15" s="21" t="s">
        <v>54</v>
      </c>
      <c r="IE15" s="22"/>
      <c r="IF15" s="22" t="s">
        <v>40</v>
      </c>
      <c r="IG15" s="22" t="s">
        <v>35</v>
      </c>
      <c r="IH15" s="22">
        <v>123.223</v>
      </c>
      <c r="II15" s="22" t="s">
        <v>37</v>
      </c>
    </row>
    <row r="16" spans="1:243" s="21" customFormat="1" ht="31.5">
      <c r="A16" s="37">
        <v>1.03</v>
      </c>
      <c r="B16" s="38" t="s">
        <v>442</v>
      </c>
      <c r="C16" s="39" t="s">
        <v>55</v>
      </c>
      <c r="D16" s="39">
        <v>10.4</v>
      </c>
      <c r="E16" s="40" t="s">
        <v>434</v>
      </c>
      <c r="F16" s="41">
        <v>143.07</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1488</v>
      </c>
      <c r="BB16" s="48">
        <f>BA16+SUM(N16:AZ16)</f>
        <v>1488</v>
      </c>
      <c r="BC16" s="49" t="str">
        <f>SpellNumber(L16,BB16)</f>
        <v>INR  One Thousand Four Hundred &amp; Eighty Eight  Only</v>
      </c>
      <c r="IA16" s="21">
        <v>1.03</v>
      </c>
      <c r="IB16" s="21" t="s">
        <v>442</v>
      </c>
      <c r="IC16" s="21" t="s">
        <v>55</v>
      </c>
      <c r="ID16" s="21">
        <v>10.4</v>
      </c>
      <c r="IE16" s="22" t="s">
        <v>434</v>
      </c>
      <c r="IF16" s="22" t="s">
        <v>41</v>
      </c>
      <c r="IG16" s="22" t="s">
        <v>42</v>
      </c>
      <c r="IH16" s="22">
        <v>213</v>
      </c>
      <c r="II16" s="22" t="s">
        <v>37</v>
      </c>
    </row>
    <row r="17" spans="1:243" s="21" customFormat="1" ht="15.75">
      <c r="A17" s="71">
        <v>1.04</v>
      </c>
      <c r="B17" s="38" t="s">
        <v>340</v>
      </c>
      <c r="C17" s="39" t="s">
        <v>61</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1">
        <v>1.04</v>
      </c>
      <c r="IB17" s="21" t="s">
        <v>340</v>
      </c>
      <c r="IC17" s="21" t="s">
        <v>61</v>
      </c>
      <c r="IE17" s="22"/>
      <c r="IF17" s="22"/>
      <c r="IG17" s="22"/>
      <c r="IH17" s="22"/>
      <c r="II17" s="22"/>
    </row>
    <row r="18" spans="1:243" s="21" customFormat="1" ht="110.25">
      <c r="A18" s="37">
        <v>1.05</v>
      </c>
      <c r="B18" s="38" t="s">
        <v>342</v>
      </c>
      <c r="C18" s="39" t="s">
        <v>56</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1">
        <v>1.05</v>
      </c>
      <c r="IB18" s="21" t="s">
        <v>342</v>
      </c>
      <c r="IC18" s="21" t="s">
        <v>56</v>
      </c>
      <c r="IE18" s="22"/>
      <c r="IF18" s="22"/>
      <c r="IG18" s="22"/>
      <c r="IH18" s="22"/>
      <c r="II18" s="22"/>
    </row>
    <row r="19" spans="1:243" s="21" customFormat="1" ht="67.5" customHeight="1">
      <c r="A19" s="71">
        <v>1.06</v>
      </c>
      <c r="B19" s="38" t="s">
        <v>341</v>
      </c>
      <c r="C19" s="39" t="s">
        <v>62</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1">
        <v>1.06</v>
      </c>
      <c r="IB19" s="28" t="s">
        <v>341</v>
      </c>
      <c r="IC19" s="21" t="s">
        <v>62</v>
      </c>
      <c r="IE19" s="22"/>
      <c r="IF19" s="22"/>
      <c r="IG19" s="22"/>
      <c r="IH19" s="22"/>
      <c r="II19" s="22"/>
    </row>
    <row r="20" spans="1:243" s="21" customFormat="1" ht="31.5">
      <c r="A20" s="37">
        <v>1.07</v>
      </c>
      <c r="B20" s="38" t="s">
        <v>343</v>
      </c>
      <c r="C20" s="39" t="s">
        <v>63</v>
      </c>
      <c r="D20" s="39">
        <v>21</v>
      </c>
      <c r="E20" s="40" t="s">
        <v>435</v>
      </c>
      <c r="F20" s="41">
        <v>365.93</v>
      </c>
      <c r="G20" s="42"/>
      <c r="H20" s="42"/>
      <c r="I20" s="43" t="s">
        <v>38</v>
      </c>
      <c r="J20" s="44">
        <f aca="true" t="shared" si="0" ref="J20:J80">IF(I20="Less(-)",-1,1)</f>
        <v>1</v>
      </c>
      <c r="K20" s="42" t="s">
        <v>39</v>
      </c>
      <c r="L20" s="42" t="s">
        <v>4</v>
      </c>
      <c r="M20" s="45"/>
      <c r="N20" s="42"/>
      <c r="O20" s="42"/>
      <c r="P20" s="46"/>
      <c r="Q20" s="42"/>
      <c r="R20" s="42"/>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aca="true" t="shared" si="1" ref="BA20:BA80">ROUND(total_amount_ba($B$2,$D$2,D20,F20,J20,K20,M20),0)</f>
        <v>7685</v>
      </c>
      <c r="BB20" s="48">
        <f aca="true" t="shared" si="2" ref="BB20:BB80">BA20+SUM(N20:AZ20)</f>
        <v>7685</v>
      </c>
      <c r="BC20" s="49" t="str">
        <f aca="true" t="shared" si="3" ref="BC20:BC80">SpellNumber(L20,BB20)</f>
        <v>INR  Seven Thousand Six Hundred &amp; Eighty Five  Only</v>
      </c>
      <c r="IA20" s="21">
        <v>1.07</v>
      </c>
      <c r="IB20" s="21" t="s">
        <v>343</v>
      </c>
      <c r="IC20" s="21" t="s">
        <v>63</v>
      </c>
      <c r="ID20" s="21">
        <v>21</v>
      </c>
      <c r="IE20" s="22" t="s">
        <v>435</v>
      </c>
      <c r="IF20" s="22" t="s">
        <v>34</v>
      </c>
      <c r="IG20" s="22" t="s">
        <v>43</v>
      </c>
      <c r="IH20" s="22">
        <v>10</v>
      </c>
      <c r="II20" s="22" t="s">
        <v>37</v>
      </c>
    </row>
    <row r="21" spans="1:243" s="21" customFormat="1" ht="31.5">
      <c r="A21" s="71">
        <v>1.08</v>
      </c>
      <c r="B21" s="38" t="s">
        <v>443</v>
      </c>
      <c r="C21" s="39" t="s">
        <v>57</v>
      </c>
      <c r="D21" s="39">
        <v>0.5</v>
      </c>
      <c r="E21" s="40" t="s">
        <v>434</v>
      </c>
      <c r="F21" s="41">
        <v>1894.95</v>
      </c>
      <c r="G21" s="42"/>
      <c r="H21" s="42"/>
      <c r="I21" s="43" t="s">
        <v>38</v>
      </c>
      <c r="J21" s="44">
        <f t="shared" si="0"/>
        <v>1</v>
      </c>
      <c r="K21" s="42" t="s">
        <v>39</v>
      </c>
      <c r="L21" s="42" t="s">
        <v>4</v>
      </c>
      <c r="M21" s="45"/>
      <c r="N21" s="42"/>
      <c r="O21" s="42"/>
      <c r="P21" s="46"/>
      <c r="Q21" s="42"/>
      <c r="R21" s="42"/>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947</v>
      </c>
      <c r="BB21" s="48">
        <f t="shared" si="2"/>
        <v>947</v>
      </c>
      <c r="BC21" s="49" t="str">
        <f t="shared" si="3"/>
        <v>INR  Nine Hundred &amp; Forty Seven  Only</v>
      </c>
      <c r="IA21" s="21">
        <v>1.08</v>
      </c>
      <c r="IB21" s="21" t="s">
        <v>443</v>
      </c>
      <c r="IC21" s="21" t="s">
        <v>57</v>
      </c>
      <c r="ID21" s="21">
        <v>0.5</v>
      </c>
      <c r="IE21" s="22" t="s">
        <v>434</v>
      </c>
      <c r="IF21" s="22"/>
      <c r="IG21" s="22"/>
      <c r="IH21" s="22"/>
      <c r="II21" s="22"/>
    </row>
    <row r="22" spans="1:243" s="21" customFormat="1" ht="15.75">
      <c r="A22" s="37">
        <v>1.09</v>
      </c>
      <c r="B22" s="38" t="s">
        <v>344</v>
      </c>
      <c r="C22" s="39" t="s">
        <v>64</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1">
        <v>1.09</v>
      </c>
      <c r="IB22" s="21" t="s">
        <v>344</v>
      </c>
      <c r="IC22" s="21" t="s">
        <v>64</v>
      </c>
      <c r="IE22" s="22"/>
      <c r="IF22" s="22" t="s">
        <v>40</v>
      </c>
      <c r="IG22" s="22" t="s">
        <v>35</v>
      </c>
      <c r="IH22" s="22">
        <v>123.223</v>
      </c>
      <c r="II22" s="22" t="s">
        <v>37</v>
      </c>
    </row>
    <row r="23" spans="1:243" s="21" customFormat="1" ht="47.25">
      <c r="A23" s="71">
        <v>1.1</v>
      </c>
      <c r="B23" s="38" t="s">
        <v>345</v>
      </c>
      <c r="C23" s="39" t="s">
        <v>58</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1">
        <v>1.1</v>
      </c>
      <c r="IB23" s="21" t="s">
        <v>345</v>
      </c>
      <c r="IC23" s="21" t="s">
        <v>58</v>
      </c>
      <c r="IE23" s="22"/>
      <c r="IF23" s="22" t="s">
        <v>44</v>
      </c>
      <c r="IG23" s="22" t="s">
        <v>45</v>
      </c>
      <c r="IH23" s="22">
        <v>10</v>
      </c>
      <c r="II23" s="22" t="s">
        <v>37</v>
      </c>
    </row>
    <row r="24" spans="1:243" s="21" customFormat="1" ht="47.25">
      <c r="A24" s="37">
        <v>1.11</v>
      </c>
      <c r="B24" s="38" t="s">
        <v>346</v>
      </c>
      <c r="C24" s="39" t="s">
        <v>65</v>
      </c>
      <c r="D24" s="39">
        <v>3.21</v>
      </c>
      <c r="E24" s="40" t="s">
        <v>434</v>
      </c>
      <c r="F24" s="41">
        <v>6457.82</v>
      </c>
      <c r="G24" s="42"/>
      <c r="H24" s="42"/>
      <c r="I24" s="43" t="s">
        <v>38</v>
      </c>
      <c r="J24" s="44">
        <f t="shared" si="0"/>
        <v>1</v>
      </c>
      <c r="K24" s="42" t="s">
        <v>39</v>
      </c>
      <c r="L24" s="42" t="s">
        <v>4</v>
      </c>
      <c r="M24" s="45"/>
      <c r="N24" s="42"/>
      <c r="O24" s="42"/>
      <c r="P24" s="46"/>
      <c r="Q24" s="42"/>
      <c r="R24" s="42"/>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20730</v>
      </c>
      <c r="BB24" s="48">
        <f t="shared" si="2"/>
        <v>20730</v>
      </c>
      <c r="BC24" s="49" t="str">
        <f t="shared" si="3"/>
        <v>INR  Twenty Thousand Seven Hundred &amp; Thirty  Only</v>
      </c>
      <c r="IA24" s="21">
        <v>1.11</v>
      </c>
      <c r="IB24" s="21" t="s">
        <v>346</v>
      </c>
      <c r="IC24" s="21" t="s">
        <v>65</v>
      </c>
      <c r="ID24" s="21">
        <v>3.21</v>
      </c>
      <c r="IE24" s="22" t="s">
        <v>434</v>
      </c>
      <c r="IF24" s="22" t="s">
        <v>41</v>
      </c>
      <c r="IG24" s="22" t="s">
        <v>42</v>
      </c>
      <c r="IH24" s="22">
        <v>213</v>
      </c>
      <c r="II24" s="22" t="s">
        <v>37</v>
      </c>
    </row>
    <row r="25" spans="1:243" s="21" customFormat="1" ht="47.25">
      <c r="A25" s="71">
        <v>1.12</v>
      </c>
      <c r="B25" s="38" t="s">
        <v>444</v>
      </c>
      <c r="C25" s="39" t="s">
        <v>66</v>
      </c>
      <c r="D25" s="39">
        <v>3.25</v>
      </c>
      <c r="E25" s="40" t="s">
        <v>434</v>
      </c>
      <c r="F25" s="41">
        <v>5305.26</v>
      </c>
      <c r="G25" s="42"/>
      <c r="H25" s="42"/>
      <c r="I25" s="43" t="s">
        <v>38</v>
      </c>
      <c r="J25" s="44">
        <f t="shared" si="0"/>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1"/>
        <v>17242</v>
      </c>
      <c r="BB25" s="48">
        <f t="shared" si="2"/>
        <v>17242</v>
      </c>
      <c r="BC25" s="49" t="str">
        <f t="shared" si="3"/>
        <v>INR  Seventeen Thousand Two Hundred &amp; Forty Two  Only</v>
      </c>
      <c r="IA25" s="21">
        <v>1.12</v>
      </c>
      <c r="IB25" s="21" t="s">
        <v>444</v>
      </c>
      <c r="IC25" s="21" t="s">
        <v>66</v>
      </c>
      <c r="ID25" s="21">
        <v>3.25</v>
      </c>
      <c r="IE25" s="22" t="s">
        <v>434</v>
      </c>
      <c r="IF25" s="22"/>
      <c r="IG25" s="22"/>
      <c r="IH25" s="22"/>
      <c r="II25" s="22"/>
    </row>
    <row r="26" spans="1:243" s="21" customFormat="1" ht="94.5">
      <c r="A26" s="37">
        <v>1.13</v>
      </c>
      <c r="B26" s="38" t="s">
        <v>445</v>
      </c>
      <c r="C26" s="39" t="s">
        <v>67</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1">
        <v>1.13</v>
      </c>
      <c r="IB26" s="21" t="s">
        <v>445</v>
      </c>
      <c r="IC26" s="21" t="s">
        <v>67</v>
      </c>
      <c r="IE26" s="22"/>
      <c r="IF26" s="22"/>
      <c r="IG26" s="22"/>
      <c r="IH26" s="22"/>
      <c r="II26" s="22"/>
    </row>
    <row r="27" spans="1:243" s="21" customFormat="1" ht="47.25">
      <c r="A27" s="71">
        <v>1.14</v>
      </c>
      <c r="B27" s="38" t="s">
        <v>446</v>
      </c>
      <c r="C27" s="39" t="s">
        <v>68</v>
      </c>
      <c r="D27" s="39">
        <v>1.66</v>
      </c>
      <c r="E27" s="40" t="s">
        <v>434</v>
      </c>
      <c r="F27" s="41">
        <v>8220.25</v>
      </c>
      <c r="G27" s="42"/>
      <c r="H27" s="42"/>
      <c r="I27" s="43" t="s">
        <v>38</v>
      </c>
      <c r="J27" s="44">
        <f t="shared" si="0"/>
        <v>1</v>
      </c>
      <c r="K27" s="42" t="s">
        <v>39</v>
      </c>
      <c r="L27" s="42" t="s">
        <v>4</v>
      </c>
      <c r="M27" s="45"/>
      <c r="N27" s="42"/>
      <c r="O27" s="42"/>
      <c r="P27" s="46"/>
      <c r="Q27" s="42"/>
      <c r="R27" s="42"/>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1"/>
        <v>13646</v>
      </c>
      <c r="BB27" s="48">
        <f t="shared" si="2"/>
        <v>13646</v>
      </c>
      <c r="BC27" s="49" t="str">
        <f t="shared" si="3"/>
        <v>INR  Thirteen Thousand Six Hundred &amp; Forty Six  Only</v>
      </c>
      <c r="IA27" s="21">
        <v>1.14</v>
      </c>
      <c r="IB27" s="21" t="s">
        <v>446</v>
      </c>
      <c r="IC27" s="21" t="s">
        <v>68</v>
      </c>
      <c r="ID27" s="21">
        <v>1.66</v>
      </c>
      <c r="IE27" s="22" t="s">
        <v>434</v>
      </c>
      <c r="IF27" s="22"/>
      <c r="IG27" s="22"/>
      <c r="IH27" s="22"/>
      <c r="II27" s="22"/>
    </row>
    <row r="28" spans="1:243" s="21" customFormat="1" ht="110.25">
      <c r="A28" s="37">
        <v>1.15</v>
      </c>
      <c r="B28" s="38" t="s">
        <v>347</v>
      </c>
      <c r="C28" s="39" t="s">
        <v>69</v>
      </c>
      <c r="D28" s="39">
        <v>7</v>
      </c>
      <c r="E28" s="40" t="s">
        <v>337</v>
      </c>
      <c r="F28" s="41">
        <v>597.67</v>
      </c>
      <c r="G28" s="42"/>
      <c r="H28" s="42"/>
      <c r="I28" s="43" t="s">
        <v>38</v>
      </c>
      <c r="J28" s="44">
        <f t="shared" si="0"/>
        <v>1</v>
      </c>
      <c r="K28" s="42" t="s">
        <v>39</v>
      </c>
      <c r="L28" s="42" t="s">
        <v>4</v>
      </c>
      <c r="M28" s="45"/>
      <c r="N28" s="42"/>
      <c r="O28" s="42"/>
      <c r="P28" s="46"/>
      <c r="Q28" s="42"/>
      <c r="R28" s="42"/>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1"/>
        <v>4184</v>
      </c>
      <c r="BB28" s="48">
        <f t="shared" si="2"/>
        <v>4184</v>
      </c>
      <c r="BC28" s="49" t="str">
        <f t="shared" si="3"/>
        <v>INR  Four Thousand One Hundred &amp; Eighty Four  Only</v>
      </c>
      <c r="IA28" s="21">
        <v>1.15</v>
      </c>
      <c r="IB28" s="21" t="s">
        <v>347</v>
      </c>
      <c r="IC28" s="21" t="s">
        <v>69</v>
      </c>
      <c r="ID28" s="21">
        <v>7</v>
      </c>
      <c r="IE28" s="22" t="s">
        <v>337</v>
      </c>
      <c r="IF28" s="22"/>
      <c r="IG28" s="22"/>
      <c r="IH28" s="22"/>
      <c r="II28" s="22"/>
    </row>
    <row r="29" spans="1:243" s="21" customFormat="1" ht="15.75">
      <c r="A29" s="71">
        <v>1.16</v>
      </c>
      <c r="B29" s="38" t="s">
        <v>348</v>
      </c>
      <c r="C29" s="39" t="s">
        <v>70</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1">
        <v>1.16</v>
      </c>
      <c r="IB29" s="21" t="s">
        <v>348</v>
      </c>
      <c r="IC29" s="21" t="s">
        <v>70</v>
      </c>
      <c r="IE29" s="22"/>
      <c r="IF29" s="22"/>
      <c r="IG29" s="22"/>
      <c r="IH29" s="22"/>
      <c r="II29" s="22"/>
    </row>
    <row r="30" spans="1:243" s="21" customFormat="1" ht="126">
      <c r="A30" s="37">
        <v>1.17</v>
      </c>
      <c r="B30" s="38" t="s">
        <v>349</v>
      </c>
      <c r="C30" s="39" t="s">
        <v>71</v>
      </c>
      <c r="D30" s="39">
        <v>0.35</v>
      </c>
      <c r="E30" s="40" t="s">
        <v>434</v>
      </c>
      <c r="F30" s="41">
        <v>9398.77</v>
      </c>
      <c r="G30" s="42"/>
      <c r="H30" s="42"/>
      <c r="I30" s="43" t="s">
        <v>38</v>
      </c>
      <c r="J30" s="44">
        <f t="shared" si="0"/>
        <v>1</v>
      </c>
      <c r="K30" s="42" t="s">
        <v>39</v>
      </c>
      <c r="L30" s="42" t="s">
        <v>4</v>
      </c>
      <c r="M30" s="45"/>
      <c r="N30" s="42"/>
      <c r="O30" s="42"/>
      <c r="P30" s="46"/>
      <c r="Q30" s="42"/>
      <c r="R30" s="42"/>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1"/>
        <v>3290</v>
      </c>
      <c r="BB30" s="48">
        <f t="shared" si="2"/>
        <v>3290</v>
      </c>
      <c r="BC30" s="49" t="str">
        <f t="shared" si="3"/>
        <v>INR  Three Thousand Two Hundred &amp; Ninety  Only</v>
      </c>
      <c r="IA30" s="21">
        <v>1.17</v>
      </c>
      <c r="IB30" s="21" t="s">
        <v>349</v>
      </c>
      <c r="IC30" s="21" t="s">
        <v>71</v>
      </c>
      <c r="ID30" s="21">
        <v>0.35</v>
      </c>
      <c r="IE30" s="22" t="s">
        <v>434</v>
      </c>
      <c r="IF30" s="22"/>
      <c r="IG30" s="22"/>
      <c r="IH30" s="22"/>
      <c r="II30" s="22"/>
    </row>
    <row r="31" spans="1:243" s="21" customFormat="1" ht="31.5">
      <c r="A31" s="71">
        <v>1.18</v>
      </c>
      <c r="B31" s="38" t="s">
        <v>350</v>
      </c>
      <c r="C31" s="39" t="s">
        <v>59</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1">
        <v>1.18</v>
      </c>
      <c r="IB31" s="21" t="s">
        <v>350</v>
      </c>
      <c r="IC31" s="21" t="s">
        <v>59</v>
      </c>
      <c r="IE31" s="22"/>
      <c r="IF31" s="22"/>
      <c r="IG31" s="22"/>
      <c r="IH31" s="22"/>
      <c r="II31" s="22"/>
    </row>
    <row r="32" spans="1:243" s="21" customFormat="1" ht="47.25">
      <c r="A32" s="37">
        <v>1.19</v>
      </c>
      <c r="B32" s="38" t="s">
        <v>447</v>
      </c>
      <c r="C32" s="39" t="s">
        <v>73</v>
      </c>
      <c r="D32" s="39">
        <v>5.1</v>
      </c>
      <c r="E32" s="40" t="s">
        <v>337</v>
      </c>
      <c r="F32" s="41">
        <v>270.01</v>
      </c>
      <c r="G32" s="42"/>
      <c r="H32" s="42"/>
      <c r="I32" s="43" t="s">
        <v>38</v>
      </c>
      <c r="J32" s="44">
        <f t="shared" si="0"/>
        <v>1</v>
      </c>
      <c r="K32" s="42" t="s">
        <v>39</v>
      </c>
      <c r="L32" s="42" t="s">
        <v>4</v>
      </c>
      <c r="M32" s="45"/>
      <c r="N32" s="42"/>
      <c r="O32" s="42"/>
      <c r="P32" s="46"/>
      <c r="Q32" s="42"/>
      <c r="R32" s="42"/>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1"/>
        <v>1377</v>
      </c>
      <c r="BB32" s="48">
        <f t="shared" si="2"/>
        <v>1377</v>
      </c>
      <c r="BC32" s="49" t="str">
        <f t="shared" si="3"/>
        <v>INR  One Thousand Three Hundred &amp; Seventy Seven  Only</v>
      </c>
      <c r="IA32" s="21">
        <v>1.19</v>
      </c>
      <c r="IB32" s="21" t="s">
        <v>447</v>
      </c>
      <c r="IC32" s="21" t="s">
        <v>73</v>
      </c>
      <c r="ID32" s="21">
        <v>5.1</v>
      </c>
      <c r="IE32" s="22" t="s">
        <v>337</v>
      </c>
      <c r="IF32" s="22"/>
      <c r="IG32" s="22"/>
      <c r="IH32" s="22"/>
      <c r="II32" s="22"/>
    </row>
    <row r="33" spans="1:243" s="21" customFormat="1" ht="31.5">
      <c r="A33" s="71">
        <v>1.2</v>
      </c>
      <c r="B33" s="38" t="s">
        <v>351</v>
      </c>
      <c r="C33" s="39" t="s">
        <v>74</v>
      </c>
      <c r="D33" s="39">
        <v>3.2</v>
      </c>
      <c r="E33" s="40" t="s">
        <v>337</v>
      </c>
      <c r="F33" s="41">
        <v>672.11</v>
      </c>
      <c r="G33" s="42"/>
      <c r="H33" s="42"/>
      <c r="I33" s="43" t="s">
        <v>38</v>
      </c>
      <c r="J33" s="44">
        <f t="shared" si="0"/>
        <v>1</v>
      </c>
      <c r="K33" s="42" t="s">
        <v>39</v>
      </c>
      <c r="L33" s="42" t="s">
        <v>4</v>
      </c>
      <c r="M33" s="45"/>
      <c r="N33" s="42"/>
      <c r="O33" s="42"/>
      <c r="P33" s="46"/>
      <c r="Q33" s="42"/>
      <c r="R33" s="42"/>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1"/>
        <v>2151</v>
      </c>
      <c r="BB33" s="48">
        <f t="shared" si="2"/>
        <v>2151</v>
      </c>
      <c r="BC33" s="49" t="str">
        <f t="shared" si="3"/>
        <v>INR  Two Thousand One Hundred &amp; Fifty One  Only</v>
      </c>
      <c r="IA33" s="21">
        <v>1.2</v>
      </c>
      <c r="IB33" s="21" t="s">
        <v>351</v>
      </c>
      <c r="IC33" s="21" t="s">
        <v>74</v>
      </c>
      <c r="ID33" s="21">
        <v>3.2</v>
      </c>
      <c r="IE33" s="22" t="s">
        <v>337</v>
      </c>
      <c r="IF33" s="22"/>
      <c r="IG33" s="22"/>
      <c r="IH33" s="22"/>
      <c r="II33" s="22"/>
    </row>
    <row r="34" spans="1:243" s="21" customFormat="1" ht="31.5">
      <c r="A34" s="37">
        <v>1.21</v>
      </c>
      <c r="B34" s="38" t="s">
        <v>352</v>
      </c>
      <c r="C34" s="39" t="s">
        <v>75</v>
      </c>
      <c r="D34" s="39">
        <v>1</v>
      </c>
      <c r="E34" s="40" t="s">
        <v>337</v>
      </c>
      <c r="F34" s="41">
        <v>533.4</v>
      </c>
      <c r="G34" s="42"/>
      <c r="H34" s="42"/>
      <c r="I34" s="43" t="s">
        <v>38</v>
      </c>
      <c r="J34" s="44">
        <f t="shared" si="0"/>
        <v>1</v>
      </c>
      <c r="K34" s="42" t="s">
        <v>39</v>
      </c>
      <c r="L34" s="42" t="s">
        <v>4</v>
      </c>
      <c r="M34" s="45"/>
      <c r="N34" s="42"/>
      <c r="O34" s="42"/>
      <c r="P34" s="46"/>
      <c r="Q34" s="42"/>
      <c r="R34" s="42"/>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1"/>
        <v>533</v>
      </c>
      <c r="BB34" s="48">
        <f t="shared" si="2"/>
        <v>533</v>
      </c>
      <c r="BC34" s="49" t="str">
        <f t="shared" si="3"/>
        <v>INR  Five Hundred &amp; Thirty Three  Only</v>
      </c>
      <c r="IA34" s="21">
        <v>1.21</v>
      </c>
      <c r="IB34" s="21" t="s">
        <v>352</v>
      </c>
      <c r="IC34" s="21" t="s">
        <v>75</v>
      </c>
      <c r="ID34" s="21">
        <v>1</v>
      </c>
      <c r="IE34" s="22" t="s">
        <v>337</v>
      </c>
      <c r="IF34" s="22"/>
      <c r="IG34" s="22"/>
      <c r="IH34" s="22"/>
      <c r="II34" s="22"/>
    </row>
    <row r="35" spans="1:243" s="21" customFormat="1" ht="47.25">
      <c r="A35" s="71">
        <v>1.22</v>
      </c>
      <c r="B35" s="38" t="s">
        <v>354</v>
      </c>
      <c r="C35" s="39" t="s">
        <v>76</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1">
        <v>1.22</v>
      </c>
      <c r="IB35" s="21" t="s">
        <v>354</v>
      </c>
      <c r="IC35" s="21" t="s">
        <v>76</v>
      </c>
      <c r="IE35" s="22"/>
      <c r="IF35" s="22"/>
      <c r="IG35" s="22"/>
      <c r="IH35" s="22"/>
      <c r="II35" s="22"/>
    </row>
    <row r="36" spans="1:243" s="21" customFormat="1" ht="31.5">
      <c r="A36" s="37">
        <v>1.23</v>
      </c>
      <c r="B36" s="38" t="s">
        <v>353</v>
      </c>
      <c r="C36" s="39" t="s">
        <v>77</v>
      </c>
      <c r="D36" s="39">
        <v>25</v>
      </c>
      <c r="E36" s="40" t="s">
        <v>437</v>
      </c>
      <c r="F36" s="41">
        <v>78.6</v>
      </c>
      <c r="G36" s="42"/>
      <c r="H36" s="42"/>
      <c r="I36" s="43" t="s">
        <v>38</v>
      </c>
      <c r="J36" s="44">
        <f t="shared" si="0"/>
        <v>1</v>
      </c>
      <c r="K36" s="42" t="s">
        <v>39</v>
      </c>
      <c r="L36" s="42" t="s">
        <v>4</v>
      </c>
      <c r="M36" s="45"/>
      <c r="N36" s="42"/>
      <c r="O36" s="42"/>
      <c r="P36" s="46"/>
      <c r="Q36" s="42"/>
      <c r="R36" s="42"/>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1"/>
        <v>1965</v>
      </c>
      <c r="BB36" s="48">
        <f t="shared" si="2"/>
        <v>1965</v>
      </c>
      <c r="BC36" s="49" t="str">
        <f t="shared" si="3"/>
        <v>INR  One Thousand Nine Hundred &amp; Sixty Five  Only</v>
      </c>
      <c r="IA36" s="21">
        <v>1.23</v>
      </c>
      <c r="IB36" s="21" t="s">
        <v>353</v>
      </c>
      <c r="IC36" s="21" t="s">
        <v>77</v>
      </c>
      <c r="ID36" s="21">
        <v>25</v>
      </c>
      <c r="IE36" s="22" t="s">
        <v>437</v>
      </c>
      <c r="IF36" s="22"/>
      <c r="IG36" s="22"/>
      <c r="IH36" s="22"/>
      <c r="II36" s="22"/>
    </row>
    <row r="37" spans="1:243" s="21" customFormat="1" ht="15.75">
      <c r="A37" s="71">
        <v>1.24</v>
      </c>
      <c r="B37" s="38" t="s">
        <v>355</v>
      </c>
      <c r="C37" s="39" t="s">
        <v>78</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1">
        <v>1.24</v>
      </c>
      <c r="IB37" s="21" t="s">
        <v>355</v>
      </c>
      <c r="IC37" s="21" t="s">
        <v>78</v>
      </c>
      <c r="IE37" s="22"/>
      <c r="IF37" s="22"/>
      <c r="IG37" s="22"/>
      <c r="IH37" s="22"/>
      <c r="II37" s="22"/>
    </row>
    <row r="38" spans="1:243" s="21" customFormat="1" ht="31.5">
      <c r="A38" s="37">
        <v>1.25</v>
      </c>
      <c r="B38" s="38" t="s">
        <v>356</v>
      </c>
      <c r="C38" s="39" t="s">
        <v>79</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1">
        <v>1.25</v>
      </c>
      <c r="IB38" s="21" t="s">
        <v>356</v>
      </c>
      <c r="IC38" s="21" t="s">
        <v>79</v>
      </c>
      <c r="IE38" s="22"/>
      <c r="IF38" s="22"/>
      <c r="IG38" s="22"/>
      <c r="IH38" s="22"/>
      <c r="II38" s="22"/>
    </row>
    <row r="39" spans="1:243" s="21" customFormat="1" ht="31.5">
      <c r="A39" s="71">
        <v>1.26</v>
      </c>
      <c r="B39" s="38" t="s">
        <v>357</v>
      </c>
      <c r="C39" s="39" t="s">
        <v>80</v>
      </c>
      <c r="D39" s="39">
        <v>0.7</v>
      </c>
      <c r="E39" s="40" t="s">
        <v>434</v>
      </c>
      <c r="F39" s="41">
        <v>5838</v>
      </c>
      <c r="G39" s="42"/>
      <c r="H39" s="42"/>
      <c r="I39" s="43" t="s">
        <v>38</v>
      </c>
      <c r="J39" s="44">
        <f t="shared" si="0"/>
        <v>1</v>
      </c>
      <c r="K39" s="42" t="s">
        <v>39</v>
      </c>
      <c r="L39" s="42" t="s">
        <v>4</v>
      </c>
      <c r="M39" s="45"/>
      <c r="N39" s="42"/>
      <c r="O39" s="42"/>
      <c r="P39" s="46"/>
      <c r="Q39" s="42"/>
      <c r="R39" s="42"/>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1"/>
        <v>4087</v>
      </c>
      <c r="BB39" s="48">
        <f t="shared" si="2"/>
        <v>4087</v>
      </c>
      <c r="BC39" s="49" t="str">
        <f t="shared" si="3"/>
        <v>INR  Four Thousand  &amp;Eighty Seven  Only</v>
      </c>
      <c r="IA39" s="21">
        <v>1.26</v>
      </c>
      <c r="IB39" s="21" t="s">
        <v>357</v>
      </c>
      <c r="IC39" s="21" t="s">
        <v>80</v>
      </c>
      <c r="ID39" s="21">
        <v>0.7</v>
      </c>
      <c r="IE39" s="22" t="s">
        <v>434</v>
      </c>
      <c r="IF39" s="22"/>
      <c r="IG39" s="22"/>
      <c r="IH39" s="22"/>
      <c r="II39" s="22"/>
    </row>
    <row r="40" spans="1:243" s="21" customFormat="1" ht="47.25">
      <c r="A40" s="37">
        <v>1.27</v>
      </c>
      <c r="B40" s="38" t="s">
        <v>358</v>
      </c>
      <c r="C40" s="39" t="s">
        <v>81</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1">
        <v>1.27</v>
      </c>
      <c r="IB40" s="21" t="s">
        <v>358</v>
      </c>
      <c r="IC40" s="21" t="s">
        <v>81</v>
      </c>
      <c r="IE40" s="22"/>
      <c r="IF40" s="22"/>
      <c r="IG40" s="22"/>
      <c r="IH40" s="22"/>
      <c r="II40" s="22"/>
    </row>
    <row r="41" spans="1:243" s="21" customFormat="1" ht="31.5">
      <c r="A41" s="71">
        <v>1.28</v>
      </c>
      <c r="B41" s="38" t="s">
        <v>357</v>
      </c>
      <c r="C41" s="39" t="s">
        <v>82</v>
      </c>
      <c r="D41" s="39">
        <v>0.05</v>
      </c>
      <c r="E41" s="40" t="s">
        <v>434</v>
      </c>
      <c r="F41" s="41">
        <v>7267.29</v>
      </c>
      <c r="G41" s="42"/>
      <c r="H41" s="42"/>
      <c r="I41" s="43" t="s">
        <v>38</v>
      </c>
      <c r="J41" s="44">
        <f t="shared" si="0"/>
        <v>1</v>
      </c>
      <c r="K41" s="42" t="s">
        <v>39</v>
      </c>
      <c r="L41" s="42" t="s">
        <v>4</v>
      </c>
      <c r="M41" s="45"/>
      <c r="N41" s="42"/>
      <c r="O41" s="42"/>
      <c r="P41" s="46"/>
      <c r="Q41" s="42"/>
      <c r="R41" s="42"/>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1"/>
        <v>363</v>
      </c>
      <c r="BB41" s="48">
        <f t="shared" si="2"/>
        <v>363</v>
      </c>
      <c r="BC41" s="49" t="str">
        <f t="shared" si="3"/>
        <v>INR  Three Hundred &amp; Sixty Three  Only</v>
      </c>
      <c r="IA41" s="21">
        <v>1.28</v>
      </c>
      <c r="IB41" s="21" t="s">
        <v>357</v>
      </c>
      <c r="IC41" s="21" t="s">
        <v>82</v>
      </c>
      <c r="ID41" s="21">
        <v>0.05</v>
      </c>
      <c r="IE41" s="22" t="s">
        <v>434</v>
      </c>
      <c r="IF41" s="22"/>
      <c r="IG41" s="22"/>
      <c r="IH41" s="22"/>
      <c r="II41" s="22"/>
    </row>
    <row r="42" spans="1:243" s="21" customFormat="1" ht="47.25">
      <c r="A42" s="37">
        <v>1.29</v>
      </c>
      <c r="B42" s="38" t="s">
        <v>359</v>
      </c>
      <c r="C42" s="39" t="s">
        <v>83</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1">
        <v>1.29</v>
      </c>
      <c r="IB42" s="21" t="s">
        <v>359</v>
      </c>
      <c r="IC42" s="21" t="s">
        <v>83</v>
      </c>
      <c r="IE42" s="22"/>
      <c r="IF42" s="22"/>
      <c r="IG42" s="22"/>
      <c r="IH42" s="22"/>
      <c r="II42" s="22"/>
    </row>
    <row r="43" spans="1:243" s="21" customFormat="1" ht="31.5">
      <c r="A43" s="71">
        <v>1.3</v>
      </c>
      <c r="B43" s="38" t="s">
        <v>360</v>
      </c>
      <c r="C43" s="39" t="s">
        <v>84</v>
      </c>
      <c r="D43" s="39">
        <v>2.5</v>
      </c>
      <c r="E43" s="40" t="s">
        <v>337</v>
      </c>
      <c r="F43" s="41">
        <v>892.63</v>
      </c>
      <c r="G43" s="42"/>
      <c r="H43" s="42"/>
      <c r="I43" s="43" t="s">
        <v>38</v>
      </c>
      <c r="J43" s="44">
        <f t="shared" si="0"/>
        <v>1</v>
      </c>
      <c r="K43" s="42" t="s">
        <v>39</v>
      </c>
      <c r="L43" s="42" t="s">
        <v>4</v>
      </c>
      <c r="M43" s="45"/>
      <c r="N43" s="42"/>
      <c r="O43" s="42"/>
      <c r="P43" s="46"/>
      <c r="Q43" s="42"/>
      <c r="R43" s="42"/>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1"/>
        <v>2232</v>
      </c>
      <c r="BB43" s="48">
        <f t="shared" si="2"/>
        <v>2232</v>
      </c>
      <c r="BC43" s="49" t="str">
        <f t="shared" si="3"/>
        <v>INR  Two Thousand Two Hundred &amp; Thirty Two  Only</v>
      </c>
      <c r="IA43" s="21">
        <v>1.3</v>
      </c>
      <c r="IB43" s="21" t="s">
        <v>360</v>
      </c>
      <c r="IC43" s="21" t="s">
        <v>84</v>
      </c>
      <c r="ID43" s="21">
        <v>2.5</v>
      </c>
      <c r="IE43" s="34" t="s">
        <v>337</v>
      </c>
      <c r="IF43" s="22"/>
      <c r="IG43" s="22"/>
      <c r="IH43" s="22"/>
      <c r="II43" s="22"/>
    </row>
    <row r="44" spans="1:243" s="21" customFormat="1" ht="63">
      <c r="A44" s="37">
        <v>1.31</v>
      </c>
      <c r="B44" s="38" t="s">
        <v>361</v>
      </c>
      <c r="C44" s="39" t="s">
        <v>85</v>
      </c>
      <c r="D44" s="39">
        <v>7.5</v>
      </c>
      <c r="E44" s="40" t="s">
        <v>435</v>
      </c>
      <c r="F44" s="41">
        <v>48.92</v>
      </c>
      <c r="G44" s="42"/>
      <c r="H44" s="42"/>
      <c r="I44" s="43" t="s">
        <v>38</v>
      </c>
      <c r="J44" s="44">
        <f t="shared" si="0"/>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1"/>
        <v>367</v>
      </c>
      <c r="BB44" s="48">
        <f t="shared" si="2"/>
        <v>367</v>
      </c>
      <c r="BC44" s="49" t="str">
        <f t="shared" si="3"/>
        <v>INR  Three Hundred &amp; Sixty Seven  Only</v>
      </c>
      <c r="IA44" s="21">
        <v>1.31</v>
      </c>
      <c r="IB44" s="21" t="s">
        <v>361</v>
      </c>
      <c r="IC44" s="21" t="s">
        <v>85</v>
      </c>
      <c r="ID44" s="21">
        <v>7.5</v>
      </c>
      <c r="IE44" s="22" t="s">
        <v>435</v>
      </c>
      <c r="IF44" s="22"/>
      <c r="IG44" s="22"/>
      <c r="IH44" s="22"/>
      <c r="II44" s="22"/>
    </row>
    <row r="45" spans="1:243" s="21" customFormat="1" ht="15.75">
      <c r="A45" s="71">
        <v>1.32</v>
      </c>
      <c r="B45" s="38" t="s">
        <v>362</v>
      </c>
      <c r="C45" s="39" t="s">
        <v>86</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1">
        <v>1.32</v>
      </c>
      <c r="IB45" s="21" t="s">
        <v>362</v>
      </c>
      <c r="IC45" s="21" t="s">
        <v>86</v>
      </c>
      <c r="IE45" s="22"/>
      <c r="IF45" s="22"/>
      <c r="IG45" s="22"/>
      <c r="IH45" s="22"/>
      <c r="II45" s="22"/>
    </row>
    <row r="46" spans="1:243" s="21" customFormat="1" ht="141.75">
      <c r="A46" s="37">
        <v>1.33</v>
      </c>
      <c r="B46" s="38" t="s">
        <v>363</v>
      </c>
      <c r="C46" s="39" t="s">
        <v>87</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1">
        <v>1.33</v>
      </c>
      <c r="IB46" s="21" t="s">
        <v>363</v>
      </c>
      <c r="IC46" s="21" t="s">
        <v>87</v>
      </c>
      <c r="IE46" s="22"/>
      <c r="IF46" s="22"/>
      <c r="IG46" s="22"/>
      <c r="IH46" s="22"/>
      <c r="II46" s="22"/>
    </row>
    <row r="47" spans="1:243" s="21" customFormat="1" ht="31.5">
      <c r="A47" s="71">
        <v>1.34</v>
      </c>
      <c r="B47" s="38" t="s">
        <v>448</v>
      </c>
      <c r="C47" s="39" t="s">
        <v>88</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1">
        <v>1.34</v>
      </c>
      <c r="IB47" s="21" t="s">
        <v>448</v>
      </c>
      <c r="IC47" s="21" t="s">
        <v>88</v>
      </c>
      <c r="IE47" s="22"/>
      <c r="IF47" s="22"/>
      <c r="IG47" s="22"/>
      <c r="IH47" s="22"/>
      <c r="II47" s="22"/>
    </row>
    <row r="48" spans="1:243" s="21" customFormat="1" ht="47.25">
      <c r="A48" s="37">
        <v>1.35</v>
      </c>
      <c r="B48" s="38" t="s">
        <v>364</v>
      </c>
      <c r="C48" s="39" t="s">
        <v>89</v>
      </c>
      <c r="D48" s="39">
        <v>12.3</v>
      </c>
      <c r="E48" s="40" t="s">
        <v>337</v>
      </c>
      <c r="F48" s="41">
        <v>3880.18</v>
      </c>
      <c r="G48" s="42"/>
      <c r="H48" s="42"/>
      <c r="I48" s="43" t="s">
        <v>38</v>
      </c>
      <c r="J48" s="44">
        <f t="shared" si="0"/>
        <v>1</v>
      </c>
      <c r="K48" s="42" t="s">
        <v>39</v>
      </c>
      <c r="L48" s="42" t="s">
        <v>4</v>
      </c>
      <c r="M48" s="45"/>
      <c r="N48" s="42"/>
      <c r="O48" s="42"/>
      <c r="P48" s="46"/>
      <c r="Q48" s="42"/>
      <c r="R48" s="42"/>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1"/>
        <v>47726</v>
      </c>
      <c r="BB48" s="48">
        <f t="shared" si="2"/>
        <v>47726</v>
      </c>
      <c r="BC48" s="49" t="str">
        <f t="shared" si="3"/>
        <v>INR  Forty Seven Thousand Seven Hundred &amp; Twenty Six  Only</v>
      </c>
      <c r="IA48" s="21">
        <v>1.35</v>
      </c>
      <c r="IB48" s="21" t="s">
        <v>364</v>
      </c>
      <c r="IC48" s="21" t="s">
        <v>89</v>
      </c>
      <c r="ID48" s="21">
        <v>12.3</v>
      </c>
      <c r="IE48" s="22" t="s">
        <v>337</v>
      </c>
      <c r="IF48" s="22"/>
      <c r="IG48" s="22"/>
      <c r="IH48" s="22"/>
      <c r="II48" s="22"/>
    </row>
    <row r="49" spans="1:243" s="21" customFormat="1" ht="78.75">
      <c r="A49" s="71">
        <v>1.36</v>
      </c>
      <c r="B49" s="38" t="s">
        <v>365</v>
      </c>
      <c r="C49" s="39" t="s">
        <v>90</v>
      </c>
      <c r="D49" s="39">
        <v>7</v>
      </c>
      <c r="E49" s="40" t="s">
        <v>436</v>
      </c>
      <c r="F49" s="41">
        <v>708.59</v>
      </c>
      <c r="G49" s="42"/>
      <c r="H49" s="42"/>
      <c r="I49" s="43" t="s">
        <v>38</v>
      </c>
      <c r="J49" s="44">
        <f t="shared" si="0"/>
        <v>1</v>
      </c>
      <c r="K49" s="42" t="s">
        <v>39</v>
      </c>
      <c r="L49" s="42" t="s">
        <v>4</v>
      </c>
      <c r="M49" s="45"/>
      <c r="N49" s="42"/>
      <c r="O49" s="42"/>
      <c r="P49" s="46"/>
      <c r="Q49" s="42"/>
      <c r="R49" s="42"/>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1"/>
        <v>4960</v>
      </c>
      <c r="BB49" s="48">
        <f t="shared" si="2"/>
        <v>4960</v>
      </c>
      <c r="BC49" s="49" t="str">
        <f t="shared" si="3"/>
        <v>INR  Four Thousand Nine Hundred &amp; Sixty  Only</v>
      </c>
      <c r="IA49" s="21">
        <v>1.36</v>
      </c>
      <c r="IB49" s="21" t="s">
        <v>365</v>
      </c>
      <c r="IC49" s="21" t="s">
        <v>90</v>
      </c>
      <c r="ID49" s="21">
        <v>7</v>
      </c>
      <c r="IE49" s="22" t="s">
        <v>436</v>
      </c>
      <c r="IF49" s="22"/>
      <c r="IG49" s="22"/>
      <c r="IH49" s="22"/>
      <c r="II49" s="22"/>
    </row>
    <row r="50" spans="1:243" s="21" customFormat="1" ht="110.25">
      <c r="A50" s="37">
        <v>1.37</v>
      </c>
      <c r="B50" s="38" t="s">
        <v>449</v>
      </c>
      <c r="C50" s="39" t="s">
        <v>91</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1">
        <v>1.37</v>
      </c>
      <c r="IB50" s="21" t="s">
        <v>449</v>
      </c>
      <c r="IC50" s="21" t="s">
        <v>91</v>
      </c>
      <c r="IE50" s="22"/>
      <c r="IF50" s="22"/>
      <c r="IG50" s="22"/>
      <c r="IH50" s="22"/>
      <c r="II50" s="22"/>
    </row>
    <row r="51" spans="1:243" s="21" customFormat="1" ht="31.5">
      <c r="A51" s="71">
        <v>1.38</v>
      </c>
      <c r="B51" s="38" t="s">
        <v>450</v>
      </c>
      <c r="C51" s="39" t="s">
        <v>92</v>
      </c>
      <c r="D51" s="39">
        <v>0.5</v>
      </c>
      <c r="E51" s="40" t="s">
        <v>337</v>
      </c>
      <c r="F51" s="41">
        <v>3106.4</v>
      </c>
      <c r="G51" s="42"/>
      <c r="H51" s="42"/>
      <c r="I51" s="43" t="s">
        <v>38</v>
      </c>
      <c r="J51" s="44">
        <f t="shared" si="0"/>
        <v>1</v>
      </c>
      <c r="K51" s="42" t="s">
        <v>39</v>
      </c>
      <c r="L51" s="42" t="s">
        <v>4</v>
      </c>
      <c r="M51" s="45"/>
      <c r="N51" s="42"/>
      <c r="O51" s="42"/>
      <c r="P51" s="46"/>
      <c r="Q51" s="42"/>
      <c r="R51" s="42"/>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1"/>
        <v>1553</v>
      </c>
      <c r="BB51" s="48">
        <f t="shared" si="2"/>
        <v>1553</v>
      </c>
      <c r="BC51" s="49" t="str">
        <f t="shared" si="3"/>
        <v>INR  One Thousand Five Hundred &amp; Fifty Three  Only</v>
      </c>
      <c r="IA51" s="21">
        <v>1.38</v>
      </c>
      <c r="IB51" s="21" t="s">
        <v>450</v>
      </c>
      <c r="IC51" s="21" t="s">
        <v>92</v>
      </c>
      <c r="ID51" s="21">
        <v>0.5</v>
      </c>
      <c r="IE51" s="22" t="s">
        <v>337</v>
      </c>
      <c r="IF51" s="22"/>
      <c r="IG51" s="22"/>
      <c r="IH51" s="22"/>
      <c r="II51" s="22"/>
    </row>
    <row r="52" spans="1:243" s="21" customFormat="1" ht="141.75">
      <c r="A52" s="37">
        <v>1.39</v>
      </c>
      <c r="B52" s="38" t="s">
        <v>451</v>
      </c>
      <c r="C52" s="39" t="s">
        <v>93</v>
      </c>
      <c r="D52" s="39">
        <v>120</v>
      </c>
      <c r="E52" s="40" t="s">
        <v>337</v>
      </c>
      <c r="F52" s="41">
        <v>932.44</v>
      </c>
      <c r="G52" s="42"/>
      <c r="H52" s="42"/>
      <c r="I52" s="43" t="s">
        <v>38</v>
      </c>
      <c r="J52" s="44">
        <f t="shared" si="0"/>
        <v>1</v>
      </c>
      <c r="K52" s="42" t="s">
        <v>39</v>
      </c>
      <c r="L52" s="42" t="s">
        <v>4</v>
      </c>
      <c r="M52" s="45"/>
      <c r="N52" s="42"/>
      <c r="O52" s="42"/>
      <c r="P52" s="46"/>
      <c r="Q52" s="42"/>
      <c r="R52" s="42"/>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1"/>
        <v>111893</v>
      </c>
      <c r="BB52" s="48">
        <f t="shared" si="2"/>
        <v>111893</v>
      </c>
      <c r="BC52" s="49" t="str">
        <f t="shared" si="3"/>
        <v>INR  One Lakh Eleven Thousand Eight Hundred &amp; Ninety Three  Only</v>
      </c>
      <c r="IA52" s="21">
        <v>1.39</v>
      </c>
      <c r="IB52" s="21" t="s">
        <v>451</v>
      </c>
      <c r="IC52" s="21" t="s">
        <v>93</v>
      </c>
      <c r="ID52" s="21">
        <v>120</v>
      </c>
      <c r="IE52" s="22" t="s">
        <v>337</v>
      </c>
      <c r="IF52" s="22"/>
      <c r="IG52" s="22"/>
      <c r="IH52" s="22"/>
      <c r="II52" s="22"/>
    </row>
    <row r="53" spans="1:243" s="21" customFormat="1" ht="15.75">
      <c r="A53" s="71">
        <v>1.4</v>
      </c>
      <c r="B53" s="38" t="s">
        <v>366</v>
      </c>
      <c r="C53" s="39" t="s">
        <v>94</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1">
        <v>1.4</v>
      </c>
      <c r="IB53" s="21" t="s">
        <v>366</v>
      </c>
      <c r="IC53" s="21" t="s">
        <v>94</v>
      </c>
      <c r="IE53" s="22"/>
      <c r="IF53" s="22"/>
      <c r="IG53" s="22"/>
      <c r="IH53" s="22"/>
      <c r="II53" s="22"/>
    </row>
    <row r="54" spans="1:243" s="21" customFormat="1" ht="63">
      <c r="A54" s="37">
        <v>1.41</v>
      </c>
      <c r="B54" s="38" t="s">
        <v>452</v>
      </c>
      <c r="C54" s="39" t="s">
        <v>95</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1">
        <v>1.41</v>
      </c>
      <c r="IB54" s="21" t="s">
        <v>452</v>
      </c>
      <c r="IC54" s="21" t="s">
        <v>95</v>
      </c>
      <c r="IE54" s="22"/>
      <c r="IF54" s="22"/>
      <c r="IG54" s="22"/>
      <c r="IH54" s="22"/>
      <c r="II54" s="22"/>
    </row>
    <row r="55" spans="1:243" s="21" customFormat="1" ht="31.5">
      <c r="A55" s="71">
        <v>1.42</v>
      </c>
      <c r="B55" s="38" t="s">
        <v>453</v>
      </c>
      <c r="C55" s="39" t="s">
        <v>96</v>
      </c>
      <c r="D55" s="39">
        <v>0.06</v>
      </c>
      <c r="E55" s="40" t="s">
        <v>434</v>
      </c>
      <c r="F55" s="41">
        <v>115367.77</v>
      </c>
      <c r="G55" s="42"/>
      <c r="H55" s="42"/>
      <c r="I55" s="43" t="s">
        <v>38</v>
      </c>
      <c r="J55" s="44">
        <f t="shared" si="0"/>
        <v>1</v>
      </c>
      <c r="K55" s="42" t="s">
        <v>39</v>
      </c>
      <c r="L55" s="42" t="s">
        <v>4</v>
      </c>
      <c r="M55" s="45"/>
      <c r="N55" s="42"/>
      <c r="O55" s="42"/>
      <c r="P55" s="46"/>
      <c r="Q55" s="42"/>
      <c r="R55" s="42"/>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1"/>
        <v>6922</v>
      </c>
      <c r="BB55" s="48">
        <f t="shared" si="2"/>
        <v>6922</v>
      </c>
      <c r="BC55" s="49" t="str">
        <f t="shared" si="3"/>
        <v>INR  Six Thousand Nine Hundred &amp; Twenty Two  Only</v>
      </c>
      <c r="IA55" s="21">
        <v>1.42</v>
      </c>
      <c r="IB55" s="21" t="s">
        <v>453</v>
      </c>
      <c r="IC55" s="21" t="s">
        <v>96</v>
      </c>
      <c r="ID55" s="21">
        <v>0.06</v>
      </c>
      <c r="IE55" s="22" t="s">
        <v>434</v>
      </c>
      <c r="IF55" s="22"/>
      <c r="IG55" s="22"/>
      <c r="IH55" s="22"/>
      <c r="II55" s="22"/>
    </row>
    <row r="56" spans="1:243" s="21" customFormat="1" ht="78.75">
      <c r="A56" s="37">
        <v>1.43</v>
      </c>
      <c r="B56" s="38" t="s">
        <v>367</v>
      </c>
      <c r="C56" s="39" t="s">
        <v>97</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1">
        <v>1.43</v>
      </c>
      <c r="IB56" s="21" t="s">
        <v>367</v>
      </c>
      <c r="IC56" s="21" t="s">
        <v>97</v>
      </c>
      <c r="IE56" s="22"/>
      <c r="IF56" s="22"/>
      <c r="IG56" s="22"/>
      <c r="IH56" s="22"/>
      <c r="II56" s="22"/>
    </row>
    <row r="57" spans="1:243" s="21" customFormat="1" ht="31.5">
      <c r="A57" s="71">
        <v>1.44</v>
      </c>
      <c r="B57" s="38" t="s">
        <v>454</v>
      </c>
      <c r="C57" s="39" t="s">
        <v>98</v>
      </c>
      <c r="D57" s="39">
        <v>1.6</v>
      </c>
      <c r="E57" s="40" t="s">
        <v>337</v>
      </c>
      <c r="F57" s="41">
        <v>2705.91</v>
      </c>
      <c r="G57" s="42"/>
      <c r="H57" s="42"/>
      <c r="I57" s="43" t="s">
        <v>38</v>
      </c>
      <c r="J57" s="44">
        <f t="shared" si="0"/>
        <v>1</v>
      </c>
      <c r="K57" s="42" t="s">
        <v>39</v>
      </c>
      <c r="L57" s="42" t="s">
        <v>4</v>
      </c>
      <c r="M57" s="45"/>
      <c r="N57" s="42"/>
      <c r="O57" s="42"/>
      <c r="P57" s="46"/>
      <c r="Q57" s="42"/>
      <c r="R57" s="42"/>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1"/>
        <v>4329</v>
      </c>
      <c r="BB57" s="48">
        <f t="shared" si="2"/>
        <v>4329</v>
      </c>
      <c r="BC57" s="49" t="str">
        <f t="shared" si="3"/>
        <v>INR  Four Thousand Three Hundred &amp; Twenty Nine  Only</v>
      </c>
      <c r="IA57" s="21">
        <v>1.44</v>
      </c>
      <c r="IB57" s="21" t="s">
        <v>454</v>
      </c>
      <c r="IC57" s="21" t="s">
        <v>98</v>
      </c>
      <c r="ID57" s="21">
        <v>1.6</v>
      </c>
      <c r="IE57" s="22" t="s">
        <v>337</v>
      </c>
      <c r="IF57" s="22"/>
      <c r="IG57" s="22"/>
      <c r="IH57" s="22"/>
      <c r="II57" s="22"/>
    </row>
    <row r="58" spans="1:243" s="21" customFormat="1" ht="47.25">
      <c r="A58" s="37">
        <v>1.45</v>
      </c>
      <c r="B58" s="38" t="s">
        <v>368</v>
      </c>
      <c r="C58" s="39" t="s">
        <v>99</v>
      </c>
      <c r="D58" s="39">
        <v>9.15</v>
      </c>
      <c r="E58" s="40" t="s">
        <v>337</v>
      </c>
      <c r="F58" s="41">
        <v>2202.84</v>
      </c>
      <c r="G58" s="42"/>
      <c r="H58" s="42"/>
      <c r="I58" s="43" t="s">
        <v>38</v>
      </c>
      <c r="J58" s="44">
        <f t="shared" si="0"/>
        <v>1</v>
      </c>
      <c r="K58" s="42" t="s">
        <v>39</v>
      </c>
      <c r="L58" s="42" t="s">
        <v>4</v>
      </c>
      <c r="M58" s="45"/>
      <c r="N58" s="42"/>
      <c r="O58" s="42"/>
      <c r="P58" s="46"/>
      <c r="Q58" s="42"/>
      <c r="R58" s="42"/>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1"/>
        <v>20156</v>
      </c>
      <c r="BB58" s="48">
        <f t="shared" si="2"/>
        <v>20156</v>
      </c>
      <c r="BC58" s="49" t="str">
        <f t="shared" si="3"/>
        <v>INR  Twenty Thousand One Hundred &amp; Fifty Six  Only</v>
      </c>
      <c r="IA58" s="21">
        <v>1.45</v>
      </c>
      <c r="IB58" s="21" t="s">
        <v>368</v>
      </c>
      <c r="IC58" s="21" t="s">
        <v>99</v>
      </c>
      <c r="ID58" s="21">
        <v>9.15</v>
      </c>
      <c r="IE58" s="22" t="s">
        <v>337</v>
      </c>
      <c r="IF58" s="22"/>
      <c r="IG58" s="22"/>
      <c r="IH58" s="22"/>
      <c r="II58" s="22"/>
    </row>
    <row r="59" spans="1:243" s="21" customFormat="1" ht="47.25">
      <c r="A59" s="71">
        <v>1.46</v>
      </c>
      <c r="B59" s="38" t="s">
        <v>369</v>
      </c>
      <c r="C59" s="39" t="s">
        <v>100</v>
      </c>
      <c r="D59" s="39">
        <v>9.12</v>
      </c>
      <c r="E59" s="40" t="s">
        <v>337</v>
      </c>
      <c r="F59" s="41">
        <v>351.95</v>
      </c>
      <c r="G59" s="42"/>
      <c r="H59" s="42"/>
      <c r="I59" s="43" t="s">
        <v>38</v>
      </c>
      <c r="J59" s="44">
        <f t="shared" si="0"/>
        <v>1</v>
      </c>
      <c r="K59" s="42" t="s">
        <v>39</v>
      </c>
      <c r="L59" s="42" t="s">
        <v>4</v>
      </c>
      <c r="M59" s="45"/>
      <c r="N59" s="42"/>
      <c r="O59" s="42"/>
      <c r="P59" s="46"/>
      <c r="Q59" s="42"/>
      <c r="R59" s="42"/>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1"/>
        <v>3210</v>
      </c>
      <c r="BB59" s="48">
        <f t="shared" si="2"/>
        <v>3210</v>
      </c>
      <c r="BC59" s="49" t="str">
        <f t="shared" si="3"/>
        <v>INR  Three Thousand Two Hundred &amp; Ten  Only</v>
      </c>
      <c r="IA59" s="21">
        <v>1.46</v>
      </c>
      <c r="IB59" s="21" t="s">
        <v>369</v>
      </c>
      <c r="IC59" s="21" t="s">
        <v>100</v>
      </c>
      <c r="ID59" s="21">
        <v>9.12</v>
      </c>
      <c r="IE59" s="22" t="s">
        <v>337</v>
      </c>
      <c r="IF59" s="22"/>
      <c r="IG59" s="22"/>
      <c r="IH59" s="22"/>
      <c r="II59" s="22"/>
    </row>
    <row r="60" spans="1:243" s="21" customFormat="1" ht="31.5">
      <c r="A60" s="37">
        <v>1.47</v>
      </c>
      <c r="B60" s="38" t="s">
        <v>370</v>
      </c>
      <c r="C60" s="39" t="s">
        <v>101</v>
      </c>
      <c r="D60" s="39">
        <v>9.12</v>
      </c>
      <c r="E60" s="40" t="s">
        <v>337</v>
      </c>
      <c r="F60" s="41">
        <v>82.11</v>
      </c>
      <c r="G60" s="42"/>
      <c r="H60" s="42"/>
      <c r="I60" s="43" t="s">
        <v>38</v>
      </c>
      <c r="J60" s="44">
        <f t="shared" si="0"/>
        <v>1</v>
      </c>
      <c r="K60" s="42" t="s">
        <v>39</v>
      </c>
      <c r="L60" s="42" t="s">
        <v>4</v>
      </c>
      <c r="M60" s="45"/>
      <c r="N60" s="42"/>
      <c r="O60" s="42"/>
      <c r="P60" s="46"/>
      <c r="Q60" s="42"/>
      <c r="R60" s="42"/>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1"/>
        <v>749</v>
      </c>
      <c r="BB60" s="48">
        <f t="shared" si="2"/>
        <v>749</v>
      </c>
      <c r="BC60" s="49" t="str">
        <f t="shared" si="3"/>
        <v>INR  Seven Hundred &amp; Forty Nine  Only</v>
      </c>
      <c r="IA60" s="21">
        <v>1.47</v>
      </c>
      <c r="IB60" s="21" t="s">
        <v>370</v>
      </c>
      <c r="IC60" s="21" t="s">
        <v>101</v>
      </c>
      <c r="ID60" s="21">
        <v>9.12</v>
      </c>
      <c r="IE60" s="22" t="s">
        <v>337</v>
      </c>
      <c r="IF60" s="22"/>
      <c r="IG60" s="22"/>
      <c r="IH60" s="22"/>
      <c r="II60" s="22"/>
    </row>
    <row r="61" spans="1:243" s="21" customFormat="1" ht="31.5">
      <c r="A61" s="71">
        <v>1.48</v>
      </c>
      <c r="B61" s="38" t="s">
        <v>455</v>
      </c>
      <c r="C61" s="39" t="s">
        <v>102</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1">
        <v>1.48</v>
      </c>
      <c r="IB61" s="21" t="s">
        <v>455</v>
      </c>
      <c r="IC61" s="21" t="s">
        <v>102</v>
      </c>
      <c r="IE61" s="22"/>
      <c r="IF61" s="22"/>
      <c r="IG61" s="22"/>
      <c r="IH61" s="22"/>
      <c r="II61" s="22"/>
    </row>
    <row r="62" spans="1:243" s="21" customFormat="1" ht="31.5">
      <c r="A62" s="37">
        <v>1.49</v>
      </c>
      <c r="B62" s="38" t="s">
        <v>456</v>
      </c>
      <c r="C62" s="39" t="s">
        <v>103</v>
      </c>
      <c r="D62" s="39">
        <v>8</v>
      </c>
      <c r="E62" s="40" t="s">
        <v>436</v>
      </c>
      <c r="F62" s="41">
        <v>263.52</v>
      </c>
      <c r="G62" s="42"/>
      <c r="H62" s="42"/>
      <c r="I62" s="43" t="s">
        <v>38</v>
      </c>
      <c r="J62" s="44">
        <f t="shared" si="0"/>
        <v>1</v>
      </c>
      <c r="K62" s="42" t="s">
        <v>39</v>
      </c>
      <c r="L62" s="42" t="s">
        <v>4</v>
      </c>
      <c r="M62" s="45"/>
      <c r="N62" s="42"/>
      <c r="O62" s="42"/>
      <c r="P62" s="46"/>
      <c r="Q62" s="42"/>
      <c r="R62" s="42"/>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1"/>
        <v>2108</v>
      </c>
      <c r="BB62" s="48">
        <f t="shared" si="2"/>
        <v>2108</v>
      </c>
      <c r="BC62" s="49" t="str">
        <f t="shared" si="3"/>
        <v>INR  Two Thousand One Hundred &amp; Eight  Only</v>
      </c>
      <c r="IA62" s="21">
        <v>1.49</v>
      </c>
      <c r="IB62" s="21" t="s">
        <v>456</v>
      </c>
      <c r="IC62" s="21" t="s">
        <v>103</v>
      </c>
      <c r="ID62" s="21">
        <v>8</v>
      </c>
      <c r="IE62" s="22" t="s">
        <v>436</v>
      </c>
      <c r="IF62" s="22"/>
      <c r="IG62" s="22"/>
      <c r="IH62" s="22"/>
      <c r="II62" s="22"/>
    </row>
    <row r="63" spans="1:243" s="21" customFormat="1" ht="31.5">
      <c r="A63" s="71">
        <v>1.5</v>
      </c>
      <c r="B63" s="38" t="s">
        <v>373</v>
      </c>
      <c r="C63" s="39" t="s">
        <v>104</v>
      </c>
      <c r="D63" s="39">
        <v>4</v>
      </c>
      <c r="E63" s="40" t="s">
        <v>436</v>
      </c>
      <c r="F63" s="41">
        <v>203.68</v>
      </c>
      <c r="G63" s="42"/>
      <c r="H63" s="42"/>
      <c r="I63" s="43" t="s">
        <v>38</v>
      </c>
      <c r="J63" s="44">
        <f t="shared" si="0"/>
        <v>1</v>
      </c>
      <c r="K63" s="42" t="s">
        <v>39</v>
      </c>
      <c r="L63" s="42" t="s">
        <v>4</v>
      </c>
      <c r="M63" s="45"/>
      <c r="N63" s="42"/>
      <c r="O63" s="42"/>
      <c r="P63" s="46"/>
      <c r="Q63" s="42"/>
      <c r="R63" s="42"/>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1"/>
        <v>815</v>
      </c>
      <c r="BB63" s="48">
        <f t="shared" si="2"/>
        <v>815</v>
      </c>
      <c r="BC63" s="49" t="str">
        <f t="shared" si="3"/>
        <v>INR  Eight Hundred &amp; Fifteen  Only</v>
      </c>
      <c r="IA63" s="21">
        <v>1.5</v>
      </c>
      <c r="IB63" s="21" t="s">
        <v>373</v>
      </c>
      <c r="IC63" s="21" t="s">
        <v>104</v>
      </c>
      <c r="ID63" s="21">
        <v>4</v>
      </c>
      <c r="IE63" s="22" t="s">
        <v>436</v>
      </c>
      <c r="IF63" s="22"/>
      <c r="IG63" s="22"/>
      <c r="IH63" s="22"/>
      <c r="II63" s="22"/>
    </row>
    <row r="64" spans="1:243" s="21" customFormat="1" ht="31.5">
      <c r="A64" s="37">
        <v>1.51</v>
      </c>
      <c r="B64" s="38" t="s">
        <v>457</v>
      </c>
      <c r="C64" s="39" t="s">
        <v>105</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1">
        <v>1.51</v>
      </c>
      <c r="IB64" s="21" t="s">
        <v>457</v>
      </c>
      <c r="IC64" s="21" t="s">
        <v>105</v>
      </c>
      <c r="IE64" s="22"/>
      <c r="IF64" s="22"/>
      <c r="IG64" s="22"/>
      <c r="IH64" s="22"/>
      <c r="II64" s="22"/>
    </row>
    <row r="65" spans="1:243" s="21" customFormat="1" ht="31.5">
      <c r="A65" s="71">
        <v>1.52</v>
      </c>
      <c r="B65" s="38" t="s">
        <v>458</v>
      </c>
      <c r="C65" s="39" t="s">
        <v>106</v>
      </c>
      <c r="D65" s="39">
        <v>3</v>
      </c>
      <c r="E65" s="40" t="s">
        <v>436</v>
      </c>
      <c r="F65" s="41">
        <v>227.79</v>
      </c>
      <c r="G65" s="42"/>
      <c r="H65" s="42"/>
      <c r="I65" s="43" t="s">
        <v>38</v>
      </c>
      <c r="J65" s="44">
        <f t="shared" si="0"/>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1"/>
        <v>683</v>
      </c>
      <c r="BB65" s="48">
        <f t="shared" si="2"/>
        <v>683</v>
      </c>
      <c r="BC65" s="49" t="str">
        <f t="shared" si="3"/>
        <v>INR  Six Hundred &amp; Eighty Three  Only</v>
      </c>
      <c r="IA65" s="21">
        <v>1.52</v>
      </c>
      <c r="IB65" s="21" t="s">
        <v>458</v>
      </c>
      <c r="IC65" s="21" t="s">
        <v>106</v>
      </c>
      <c r="ID65" s="21">
        <v>3</v>
      </c>
      <c r="IE65" s="22" t="s">
        <v>436</v>
      </c>
      <c r="IF65" s="22"/>
      <c r="IG65" s="22"/>
      <c r="IH65" s="22"/>
      <c r="II65" s="22"/>
    </row>
    <row r="66" spans="1:243" s="21" customFormat="1" ht="31.5">
      <c r="A66" s="37">
        <v>1.53</v>
      </c>
      <c r="B66" s="38" t="s">
        <v>459</v>
      </c>
      <c r="C66" s="39" t="s">
        <v>107</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21">
        <v>1.53</v>
      </c>
      <c r="IB66" s="21" t="s">
        <v>459</v>
      </c>
      <c r="IC66" s="21" t="s">
        <v>107</v>
      </c>
      <c r="IE66" s="22"/>
      <c r="IF66" s="22"/>
      <c r="IG66" s="22"/>
      <c r="IH66" s="22"/>
      <c r="II66" s="22"/>
    </row>
    <row r="67" spans="1:243" s="21" customFormat="1" ht="31.5">
      <c r="A67" s="71">
        <v>1.54</v>
      </c>
      <c r="B67" s="38" t="s">
        <v>374</v>
      </c>
      <c r="C67" s="39" t="s">
        <v>108</v>
      </c>
      <c r="D67" s="39">
        <v>10</v>
      </c>
      <c r="E67" s="40" t="s">
        <v>436</v>
      </c>
      <c r="F67" s="41">
        <v>179.83</v>
      </c>
      <c r="G67" s="42"/>
      <c r="H67" s="42"/>
      <c r="I67" s="43" t="s">
        <v>38</v>
      </c>
      <c r="J67" s="44">
        <f t="shared" si="0"/>
        <v>1</v>
      </c>
      <c r="K67" s="42" t="s">
        <v>39</v>
      </c>
      <c r="L67" s="42" t="s">
        <v>4</v>
      </c>
      <c r="M67" s="45"/>
      <c r="N67" s="42"/>
      <c r="O67" s="42"/>
      <c r="P67" s="46"/>
      <c r="Q67" s="42"/>
      <c r="R67" s="42"/>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1"/>
        <v>1798</v>
      </c>
      <c r="BB67" s="48">
        <f t="shared" si="2"/>
        <v>1798</v>
      </c>
      <c r="BC67" s="49" t="str">
        <f t="shared" si="3"/>
        <v>INR  One Thousand Seven Hundred &amp; Ninety Eight  Only</v>
      </c>
      <c r="IA67" s="21">
        <v>1.54</v>
      </c>
      <c r="IB67" s="21" t="s">
        <v>374</v>
      </c>
      <c r="IC67" s="21" t="s">
        <v>108</v>
      </c>
      <c r="ID67" s="21">
        <v>10</v>
      </c>
      <c r="IE67" s="22" t="s">
        <v>436</v>
      </c>
      <c r="IF67" s="22"/>
      <c r="IG67" s="22"/>
      <c r="IH67" s="22"/>
      <c r="II67" s="22"/>
    </row>
    <row r="68" spans="1:243" s="21" customFormat="1" ht="31.5">
      <c r="A68" s="37">
        <v>1.55</v>
      </c>
      <c r="B68" s="38" t="s">
        <v>460</v>
      </c>
      <c r="C68" s="39" t="s">
        <v>109</v>
      </c>
      <c r="D68" s="39">
        <v>3</v>
      </c>
      <c r="E68" s="40" t="s">
        <v>436</v>
      </c>
      <c r="F68" s="41">
        <v>96.09</v>
      </c>
      <c r="G68" s="42"/>
      <c r="H68" s="42"/>
      <c r="I68" s="43" t="s">
        <v>38</v>
      </c>
      <c r="J68" s="44">
        <f t="shared" si="0"/>
        <v>1</v>
      </c>
      <c r="K68" s="42" t="s">
        <v>39</v>
      </c>
      <c r="L68" s="42" t="s">
        <v>4</v>
      </c>
      <c r="M68" s="45"/>
      <c r="N68" s="42"/>
      <c r="O68" s="42"/>
      <c r="P68" s="46"/>
      <c r="Q68" s="42"/>
      <c r="R68" s="42"/>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1"/>
        <v>288</v>
      </c>
      <c r="BB68" s="48">
        <f t="shared" si="2"/>
        <v>288</v>
      </c>
      <c r="BC68" s="49" t="str">
        <f t="shared" si="3"/>
        <v>INR  Two Hundred &amp; Eighty Eight  Only</v>
      </c>
      <c r="IA68" s="21">
        <v>1.55</v>
      </c>
      <c r="IB68" s="21" t="s">
        <v>460</v>
      </c>
      <c r="IC68" s="21" t="s">
        <v>109</v>
      </c>
      <c r="ID68" s="21">
        <v>3</v>
      </c>
      <c r="IE68" s="22" t="s">
        <v>436</v>
      </c>
      <c r="IF68" s="22"/>
      <c r="IG68" s="22"/>
      <c r="IH68" s="22"/>
      <c r="II68" s="22"/>
    </row>
    <row r="69" spans="1:243" s="21" customFormat="1" ht="78.75">
      <c r="A69" s="71">
        <v>1.56</v>
      </c>
      <c r="B69" s="38" t="s">
        <v>461</v>
      </c>
      <c r="C69" s="39" t="s">
        <v>110</v>
      </c>
      <c r="D69" s="39">
        <v>6</v>
      </c>
      <c r="E69" s="40" t="s">
        <v>436</v>
      </c>
      <c r="F69" s="41">
        <v>899.29</v>
      </c>
      <c r="G69" s="42"/>
      <c r="H69" s="42"/>
      <c r="I69" s="43" t="s">
        <v>38</v>
      </c>
      <c r="J69" s="44">
        <f t="shared" si="0"/>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1"/>
        <v>5396</v>
      </c>
      <c r="BB69" s="48">
        <f t="shared" si="2"/>
        <v>5396</v>
      </c>
      <c r="BC69" s="49" t="str">
        <f t="shared" si="3"/>
        <v>INR  Five Thousand Three Hundred &amp; Ninety Six  Only</v>
      </c>
      <c r="IA69" s="21">
        <v>1.56</v>
      </c>
      <c r="IB69" s="21" t="s">
        <v>461</v>
      </c>
      <c r="IC69" s="21" t="s">
        <v>110</v>
      </c>
      <c r="ID69" s="21">
        <v>6</v>
      </c>
      <c r="IE69" s="22" t="s">
        <v>436</v>
      </c>
      <c r="IF69" s="22"/>
      <c r="IG69" s="22"/>
      <c r="IH69" s="22"/>
      <c r="II69" s="22"/>
    </row>
    <row r="70" spans="1:243" s="21" customFormat="1" ht="31.5">
      <c r="A70" s="37">
        <v>1.57</v>
      </c>
      <c r="B70" s="38" t="s">
        <v>462</v>
      </c>
      <c r="C70" s="39" t="s">
        <v>111</v>
      </c>
      <c r="D70" s="72"/>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4"/>
      <c r="IA70" s="21">
        <v>1.57</v>
      </c>
      <c r="IB70" s="21" t="s">
        <v>462</v>
      </c>
      <c r="IC70" s="21" t="s">
        <v>111</v>
      </c>
      <c r="IE70" s="22"/>
      <c r="IF70" s="22"/>
      <c r="IG70" s="22"/>
      <c r="IH70" s="22"/>
      <c r="II70" s="22"/>
    </row>
    <row r="71" spans="1:243" s="21" customFormat="1" ht="31.5">
      <c r="A71" s="71">
        <v>1.58</v>
      </c>
      <c r="B71" s="38" t="s">
        <v>463</v>
      </c>
      <c r="C71" s="39" t="s">
        <v>112</v>
      </c>
      <c r="D71" s="39">
        <v>4</v>
      </c>
      <c r="E71" s="40" t="s">
        <v>436</v>
      </c>
      <c r="F71" s="41">
        <v>94.21</v>
      </c>
      <c r="G71" s="42"/>
      <c r="H71" s="42"/>
      <c r="I71" s="43" t="s">
        <v>38</v>
      </c>
      <c r="J71" s="44">
        <f t="shared" si="0"/>
        <v>1</v>
      </c>
      <c r="K71" s="42" t="s">
        <v>39</v>
      </c>
      <c r="L71" s="42" t="s">
        <v>4</v>
      </c>
      <c r="M71" s="45"/>
      <c r="N71" s="42"/>
      <c r="O71" s="42"/>
      <c r="P71" s="46"/>
      <c r="Q71" s="42"/>
      <c r="R71" s="42"/>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1"/>
        <v>377</v>
      </c>
      <c r="BB71" s="48">
        <f t="shared" si="2"/>
        <v>377</v>
      </c>
      <c r="BC71" s="49" t="str">
        <f t="shared" si="3"/>
        <v>INR  Three Hundred &amp; Seventy Seven  Only</v>
      </c>
      <c r="IA71" s="21">
        <v>1.58</v>
      </c>
      <c r="IB71" s="21" t="s">
        <v>463</v>
      </c>
      <c r="IC71" s="21" t="s">
        <v>112</v>
      </c>
      <c r="ID71" s="21">
        <v>4</v>
      </c>
      <c r="IE71" s="22" t="s">
        <v>436</v>
      </c>
      <c r="IF71" s="22"/>
      <c r="IG71" s="22"/>
      <c r="IH71" s="22"/>
      <c r="II71" s="22"/>
    </row>
    <row r="72" spans="1:243" s="21" customFormat="1" ht="63">
      <c r="A72" s="37">
        <v>1.59</v>
      </c>
      <c r="B72" s="38" t="s">
        <v>375</v>
      </c>
      <c r="C72" s="39" t="s">
        <v>113</v>
      </c>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4"/>
      <c r="IA72" s="21">
        <v>1.59</v>
      </c>
      <c r="IB72" s="21" t="s">
        <v>375</v>
      </c>
      <c r="IC72" s="21" t="s">
        <v>113</v>
      </c>
      <c r="IE72" s="22"/>
      <c r="IF72" s="22"/>
      <c r="IG72" s="22"/>
      <c r="IH72" s="22"/>
      <c r="II72" s="22"/>
    </row>
    <row r="73" spans="1:243" s="21" customFormat="1" ht="31.5">
      <c r="A73" s="71">
        <v>1.6</v>
      </c>
      <c r="B73" s="38" t="s">
        <v>371</v>
      </c>
      <c r="C73" s="39" t="s">
        <v>114</v>
      </c>
      <c r="D73" s="39">
        <v>10</v>
      </c>
      <c r="E73" s="40" t="s">
        <v>436</v>
      </c>
      <c r="F73" s="41">
        <v>205.96</v>
      </c>
      <c r="G73" s="42"/>
      <c r="H73" s="42"/>
      <c r="I73" s="43" t="s">
        <v>38</v>
      </c>
      <c r="J73" s="44">
        <f t="shared" si="0"/>
        <v>1</v>
      </c>
      <c r="K73" s="42" t="s">
        <v>39</v>
      </c>
      <c r="L73" s="42" t="s">
        <v>4</v>
      </c>
      <c r="M73" s="45"/>
      <c r="N73" s="42"/>
      <c r="O73" s="42"/>
      <c r="P73" s="46"/>
      <c r="Q73" s="42"/>
      <c r="R73" s="42"/>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1"/>
        <v>2060</v>
      </c>
      <c r="BB73" s="48">
        <f t="shared" si="2"/>
        <v>2060</v>
      </c>
      <c r="BC73" s="49" t="str">
        <f t="shared" si="3"/>
        <v>INR  Two Thousand  &amp;Sixty  Only</v>
      </c>
      <c r="IA73" s="21">
        <v>1.6</v>
      </c>
      <c r="IB73" s="21" t="s">
        <v>371</v>
      </c>
      <c r="IC73" s="21" t="s">
        <v>114</v>
      </c>
      <c r="ID73" s="21">
        <v>10</v>
      </c>
      <c r="IE73" s="22" t="s">
        <v>436</v>
      </c>
      <c r="IF73" s="22"/>
      <c r="IG73" s="22"/>
      <c r="IH73" s="22"/>
      <c r="II73" s="22"/>
    </row>
    <row r="74" spans="1:243" s="21" customFormat="1" ht="63">
      <c r="A74" s="37">
        <v>1.61</v>
      </c>
      <c r="B74" s="38" t="s">
        <v>376</v>
      </c>
      <c r="C74" s="39" t="s">
        <v>115</v>
      </c>
      <c r="D74" s="72"/>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IA74" s="21">
        <v>1.61</v>
      </c>
      <c r="IB74" s="21" t="s">
        <v>376</v>
      </c>
      <c r="IC74" s="21" t="s">
        <v>115</v>
      </c>
      <c r="IE74" s="22"/>
      <c r="IF74" s="22"/>
      <c r="IG74" s="22"/>
      <c r="IH74" s="22"/>
      <c r="II74" s="22"/>
    </row>
    <row r="75" spans="1:243" s="21" customFormat="1" ht="31.5">
      <c r="A75" s="71">
        <v>1.62</v>
      </c>
      <c r="B75" s="38" t="s">
        <v>372</v>
      </c>
      <c r="C75" s="39" t="s">
        <v>116</v>
      </c>
      <c r="D75" s="39">
        <v>3</v>
      </c>
      <c r="E75" s="40" t="s">
        <v>436</v>
      </c>
      <c r="F75" s="41">
        <v>91.53</v>
      </c>
      <c r="G75" s="42"/>
      <c r="H75" s="42"/>
      <c r="I75" s="43" t="s">
        <v>38</v>
      </c>
      <c r="J75" s="44">
        <f t="shared" si="0"/>
        <v>1</v>
      </c>
      <c r="K75" s="42" t="s">
        <v>39</v>
      </c>
      <c r="L75" s="42" t="s">
        <v>4</v>
      </c>
      <c r="M75" s="45"/>
      <c r="N75" s="42"/>
      <c r="O75" s="42"/>
      <c r="P75" s="46"/>
      <c r="Q75" s="42"/>
      <c r="R75" s="42"/>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
        <v>275</v>
      </c>
      <c r="BB75" s="48">
        <f t="shared" si="2"/>
        <v>275</v>
      </c>
      <c r="BC75" s="49" t="str">
        <f t="shared" si="3"/>
        <v>INR  Two Hundred &amp; Seventy Five  Only</v>
      </c>
      <c r="IA75" s="21">
        <v>1.62</v>
      </c>
      <c r="IB75" s="21" t="s">
        <v>372</v>
      </c>
      <c r="IC75" s="21" t="s">
        <v>116</v>
      </c>
      <c r="ID75" s="21">
        <v>3</v>
      </c>
      <c r="IE75" s="22" t="s">
        <v>436</v>
      </c>
      <c r="IF75" s="22"/>
      <c r="IG75" s="22"/>
      <c r="IH75" s="22"/>
      <c r="II75" s="22"/>
    </row>
    <row r="76" spans="1:243" s="21" customFormat="1" ht="31.5">
      <c r="A76" s="37">
        <v>1.63</v>
      </c>
      <c r="B76" s="38" t="s">
        <v>456</v>
      </c>
      <c r="C76" s="39" t="s">
        <v>117</v>
      </c>
      <c r="D76" s="39">
        <v>10</v>
      </c>
      <c r="E76" s="40" t="s">
        <v>436</v>
      </c>
      <c r="F76" s="41">
        <v>79.61</v>
      </c>
      <c r="G76" s="42"/>
      <c r="H76" s="42"/>
      <c r="I76" s="43" t="s">
        <v>38</v>
      </c>
      <c r="J76" s="44">
        <f t="shared" si="0"/>
        <v>1</v>
      </c>
      <c r="K76" s="42" t="s">
        <v>39</v>
      </c>
      <c r="L76" s="42" t="s">
        <v>4</v>
      </c>
      <c r="M76" s="45"/>
      <c r="N76" s="42"/>
      <c r="O76" s="42"/>
      <c r="P76" s="46"/>
      <c r="Q76" s="42"/>
      <c r="R76" s="42"/>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
        <v>796</v>
      </c>
      <c r="BB76" s="48">
        <f t="shared" si="2"/>
        <v>796</v>
      </c>
      <c r="BC76" s="49" t="str">
        <f t="shared" si="3"/>
        <v>INR  Seven Hundred &amp; Ninety Six  Only</v>
      </c>
      <c r="IA76" s="21">
        <v>1.63</v>
      </c>
      <c r="IB76" s="21" t="s">
        <v>456</v>
      </c>
      <c r="IC76" s="21" t="s">
        <v>117</v>
      </c>
      <c r="ID76" s="21">
        <v>10</v>
      </c>
      <c r="IE76" s="22" t="s">
        <v>436</v>
      </c>
      <c r="IF76" s="22"/>
      <c r="IG76" s="22"/>
      <c r="IH76" s="22"/>
      <c r="II76" s="22"/>
    </row>
    <row r="77" spans="1:243" s="21" customFormat="1" ht="31.5">
      <c r="A77" s="71">
        <v>1.64</v>
      </c>
      <c r="B77" s="38" t="s">
        <v>373</v>
      </c>
      <c r="C77" s="39" t="s">
        <v>118</v>
      </c>
      <c r="D77" s="39">
        <v>10</v>
      </c>
      <c r="E77" s="40" t="s">
        <v>436</v>
      </c>
      <c r="F77" s="41">
        <v>66.24</v>
      </c>
      <c r="G77" s="42"/>
      <c r="H77" s="42"/>
      <c r="I77" s="43" t="s">
        <v>38</v>
      </c>
      <c r="J77" s="44">
        <f t="shared" si="0"/>
        <v>1</v>
      </c>
      <c r="K77" s="42" t="s">
        <v>39</v>
      </c>
      <c r="L77" s="42" t="s">
        <v>4</v>
      </c>
      <c r="M77" s="45"/>
      <c r="N77" s="42"/>
      <c r="O77" s="42"/>
      <c r="P77" s="46"/>
      <c r="Q77" s="42"/>
      <c r="R77" s="42"/>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
        <v>662</v>
      </c>
      <c r="BB77" s="48">
        <f t="shared" si="2"/>
        <v>662</v>
      </c>
      <c r="BC77" s="49" t="str">
        <f t="shared" si="3"/>
        <v>INR  Six Hundred &amp; Sixty Two  Only</v>
      </c>
      <c r="IA77" s="21">
        <v>1.64</v>
      </c>
      <c r="IB77" s="21" t="s">
        <v>373</v>
      </c>
      <c r="IC77" s="21" t="s">
        <v>118</v>
      </c>
      <c r="ID77" s="21">
        <v>10</v>
      </c>
      <c r="IE77" s="22" t="s">
        <v>436</v>
      </c>
      <c r="IF77" s="22"/>
      <c r="IG77" s="22"/>
      <c r="IH77" s="22"/>
      <c r="II77" s="22"/>
    </row>
    <row r="78" spans="1:243" s="21" customFormat="1" ht="63">
      <c r="A78" s="37">
        <v>1.65</v>
      </c>
      <c r="B78" s="38" t="s">
        <v>377</v>
      </c>
      <c r="C78" s="39" t="s">
        <v>119</v>
      </c>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4"/>
      <c r="IA78" s="21">
        <v>1.65</v>
      </c>
      <c r="IB78" s="21" t="s">
        <v>377</v>
      </c>
      <c r="IC78" s="21" t="s">
        <v>119</v>
      </c>
      <c r="IE78" s="22"/>
      <c r="IF78" s="22"/>
      <c r="IG78" s="22"/>
      <c r="IH78" s="22"/>
      <c r="II78" s="22"/>
    </row>
    <row r="79" spans="1:243" s="21" customFormat="1" ht="31.5">
      <c r="A79" s="71">
        <v>1.66</v>
      </c>
      <c r="B79" s="38" t="s">
        <v>374</v>
      </c>
      <c r="C79" s="39" t="s">
        <v>120</v>
      </c>
      <c r="D79" s="39">
        <v>6</v>
      </c>
      <c r="E79" s="40" t="s">
        <v>436</v>
      </c>
      <c r="F79" s="41">
        <v>52.65</v>
      </c>
      <c r="G79" s="42"/>
      <c r="H79" s="42"/>
      <c r="I79" s="43" t="s">
        <v>38</v>
      </c>
      <c r="J79" s="44">
        <f t="shared" si="0"/>
        <v>1</v>
      </c>
      <c r="K79" s="42" t="s">
        <v>39</v>
      </c>
      <c r="L79" s="42" t="s">
        <v>4</v>
      </c>
      <c r="M79" s="45"/>
      <c r="N79" s="42"/>
      <c r="O79" s="42"/>
      <c r="P79" s="46"/>
      <c r="Q79" s="42"/>
      <c r="R79" s="42"/>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
        <v>316</v>
      </c>
      <c r="BB79" s="48">
        <f t="shared" si="2"/>
        <v>316</v>
      </c>
      <c r="BC79" s="49" t="str">
        <f t="shared" si="3"/>
        <v>INR  Three Hundred &amp; Sixteen  Only</v>
      </c>
      <c r="IA79" s="21">
        <v>1.66</v>
      </c>
      <c r="IB79" s="21" t="s">
        <v>374</v>
      </c>
      <c r="IC79" s="21" t="s">
        <v>120</v>
      </c>
      <c r="ID79" s="21">
        <v>6</v>
      </c>
      <c r="IE79" s="22" t="s">
        <v>436</v>
      </c>
      <c r="IF79" s="22"/>
      <c r="IG79" s="22"/>
      <c r="IH79" s="22"/>
      <c r="II79" s="22"/>
    </row>
    <row r="80" spans="1:243" s="21" customFormat="1" ht="31.5">
      <c r="A80" s="37">
        <v>1.67</v>
      </c>
      <c r="B80" s="38" t="s">
        <v>338</v>
      </c>
      <c r="C80" s="39" t="s">
        <v>121</v>
      </c>
      <c r="D80" s="39">
        <v>20</v>
      </c>
      <c r="E80" s="40" t="s">
        <v>436</v>
      </c>
      <c r="F80" s="41">
        <v>46.69</v>
      </c>
      <c r="G80" s="42"/>
      <c r="H80" s="42"/>
      <c r="I80" s="43" t="s">
        <v>38</v>
      </c>
      <c r="J80" s="44">
        <f t="shared" si="0"/>
        <v>1</v>
      </c>
      <c r="K80" s="42" t="s">
        <v>39</v>
      </c>
      <c r="L80" s="42" t="s">
        <v>4</v>
      </c>
      <c r="M80" s="45"/>
      <c r="N80" s="42"/>
      <c r="O80" s="42"/>
      <c r="P80" s="46"/>
      <c r="Q80" s="42"/>
      <c r="R80" s="42"/>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
        <v>934</v>
      </c>
      <c r="BB80" s="48">
        <f t="shared" si="2"/>
        <v>934</v>
      </c>
      <c r="BC80" s="49" t="str">
        <f t="shared" si="3"/>
        <v>INR  Nine Hundred &amp; Thirty Four  Only</v>
      </c>
      <c r="IA80" s="21">
        <v>1.67</v>
      </c>
      <c r="IB80" s="21" t="s">
        <v>338</v>
      </c>
      <c r="IC80" s="21" t="s">
        <v>121</v>
      </c>
      <c r="ID80" s="21">
        <v>20</v>
      </c>
      <c r="IE80" s="22" t="s">
        <v>436</v>
      </c>
      <c r="IF80" s="22"/>
      <c r="IG80" s="22"/>
      <c r="IH80" s="22"/>
      <c r="II80" s="22"/>
    </row>
    <row r="81" spans="1:243" s="21" customFormat="1" ht="78.75">
      <c r="A81" s="71">
        <v>1.68</v>
      </c>
      <c r="B81" s="38" t="s">
        <v>464</v>
      </c>
      <c r="C81" s="39" t="s">
        <v>122</v>
      </c>
      <c r="D81" s="39">
        <v>25.2</v>
      </c>
      <c r="E81" s="40" t="s">
        <v>435</v>
      </c>
      <c r="F81" s="41">
        <v>75.05</v>
      </c>
      <c r="G81" s="42"/>
      <c r="H81" s="42"/>
      <c r="I81" s="43" t="s">
        <v>38</v>
      </c>
      <c r="J81" s="44">
        <f aca="true" t="shared" si="4" ref="J81:J144">IF(I81="Less(-)",-1,1)</f>
        <v>1</v>
      </c>
      <c r="K81" s="42" t="s">
        <v>39</v>
      </c>
      <c r="L81" s="42" t="s">
        <v>4</v>
      </c>
      <c r="M81" s="45"/>
      <c r="N81" s="42"/>
      <c r="O81" s="42"/>
      <c r="P81" s="46"/>
      <c r="Q81" s="42"/>
      <c r="R81" s="42"/>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aca="true" t="shared" si="5" ref="BA81:BA144">ROUND(total_amount_ba($B$2,$D$2,D81,F81,J81,K81,M81),0)</f>
        <v>1891</v>
      </c>
      <c r="BB81" s="48">
        <f aca="true" t="shared" si="6" ref="BB81:BB144">BA81+SUM(N81:AZ81)</f>
        <v>1891</v>
      </c>
      <c r="BC81" s="49" t="str">
        <f aca="true" t="shared" si="7" ref="BC81:BC144">SpellNumber(L81,BB81)</f>
        <v>INR  One Thousand Eight Hundred &amp; Ninety One  Only</v>
      </c>
      <c r="IA81" s="21">
        <v>1.68</v>
      </c>
      <c r="IB81" s="21" t="s">
        <v>464</v>
      </c>
      <c r="IC81" s="21" t="s">
        <v>122</v>
      </c>
      <c r="ID81" s="21">
        <v>25.2</v>
      </c>
      <c r="IE81" s="22" t="s">
        <v>435</v>
      </c>
      <c r="IF81" s="22"/>
      <c r="IG81" s="22"/>
      <c r="IH81" s="22"/>
      <c r="II81" s="22"/>
    </row>
    <row r="82" spans="1:243" s="21" customFormat="1" ht="47.25">
      <c r="A82" s="37">
        <v>1.69</v>
      </c>
      <c r="B82" s="38" t="s">
        <v>378</v>
      </c>
      <c r="C82" s="39" t="s">
        <v>123</v>
      </c>
      <c r="D82" s="72"/>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4"/>
      <c r="IA82" s="21">
        <v>1.69</v>
      </c>
      <c r="IB82" s="21" t="s">
        <v>378</v>
      </c>
      <c r="IC82" s="21" t="s">
        <v>123</v>
      </c>
      <c r="IE82" s="22"/>
      <c r="IF82" s="22"/>
      <c r="IG82" s="22"/>
      <c r="IH82" s="22"/>
      <c r="II82" s="22"/>
    </row>
    <row r="83" spans="1:243" s="21" customFormat="1" ht="31.5">
      <c r="A83" s="71">
        <v>1.7</v>
      </c>
      <c r="B83" s="38" t="s">
        <v>465</v>
      </c>
      <c r="C83" s="39" t="s">
        <v>124</v>
      </c>
      <c r="D83" s="39">
        <v>12</v>
      </c>
      <c r="E83" s="40" t="s">
        <v>436</v>
      </c>
      <c r="F83" s="41">
        <v>39.32</v>
      </c>
      <c r="G83" s="42"/>
      <c r="H83" s="42"/>
      <c r="I83" s="43" t="s">
        <v>38</v>
      </c>
      <c r="J83" s="44">
        <f t="shared" si="4"/>
        <v>1</v>
      </c>
      <c r="K83" s="42" t="s">
        <v>39</v>
      </c>
      <c r="L83" s="42" t="s">
        <v>4</v>
      </c>
      <c r="M83" s="45"/>
      <c r="N83" s="42"/>
      <c r="O83" s="42"/>
      <c r="P83" s="46"/>
      <c r="Q83" s="42"/>
      <c r="R83" s="42"/>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5"/>
        <v>472</v>
      </c>
      <c r="BB83" s="48">
        <f t="shared" si="6"/>
        <v>472</v>
      </c>
      <c r="BC83" s="49" t="str">
        <f t="shared" si="7"/>
        <v>INR  Four Hundred &amp; Seventy Two  Only</v>
      </c>
      <c r="IA83" s="21">
        <v>1.7</v>
      </c>
      <c r="IB83" s="21" t="s">
        <v>465</v>
      </c>
      <c r="IC83" s="21" t="s">
        <v>124</v>
      </c>
      <c r="ID83" s="21">
        <v>12</v>
      </c>
      <c r="IE83" s="22" t="s">
        <v>436</v>
      </c>
      <c r="IF83" s="22"/>
      <c r="IG83" s="22"/>
      <c r="IH83" s="22"/>
      <c r="II83" s="22"/>
    </row>
    <row r="84" spans="1:243" s="21" customFormat="1" ht="15.75" customHeight="1">
      <c r="A84" s="37">
        <v>1.71</v>
      </c>
      <c r="B84" s="38" t="s">
        <v>379</v>
      </c>
      <c r="C84" s="39" t="s">
        <v>125</v>
      </c>
      <c r="D84" s="72"/>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4"/>
      <c r="IA84" s="21">
        <v>1.71</v>
      </c>
      <c r="IB84" s="21" t="s">
        <v>379</v>
      </c>
      <c r="IC84" s="21" t="s">
        <v>125</v>
      </c>
      <c r="IE84" s="22"/>
      <c r="IF84" s="22"/>
      <c r="IG84" s="22"/>
      <c r="IH84" s="22"/>
      <c r="II84" s="22"/>
    </row>
    <row r="85" spans="1:243" s="21" customFormat="1" ht="31.5">
      <c r="A85" s="71">
        <v>1.72</v>
      </c>
      <c r="B85" s="38" t="s">
        <v>466</v>
      </c>
      <c r="C85" s="39" t="s">
        <v>126</v>
      </c>
      <c r="D85" s="39">
        <v>9.12</v>
      </c>
      <c r="E85" s="40" t="s">
        <v>337</v>
      </c>
      <c r="F85" s="41">
        <v>780.84</v>
      </c>
      <c r="G85" s="42"/>
      <c r="H85" s="42"/>
      <c r="I85" s="43" t="s">
        <v>38</v>
      </c>
      <c r="J85" s="44">
        <f t="shared" si="4"/>
        <v>1</v>
      </c>
      <c r="K85" s="42" t="s">
        <v>39</v>
      </c>
      <c r="L85" s="42" t="s">
        <v>4</v>
      </c>
      <c r="M85" s="45"/>
      <c r="N85" s="42"/>
      <c r="O85" s="42"/>
      <c r="P85" s="46"/>
      <c r="Q85" s="42"/>
      <c r="R85" s="42"/>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 t="shared" si="5"/>
        <v>7121</v>
      </c>
      <c r="BB85" s="48">
        <f t="shared" si="6"/>
        <v>7121</v>
      </c>
      <c r="BC85" s="49" t="str">
        <f t="shared" si="7"/>
        <v>INR  Seven Thousand One Hundred &amp; Twenty One  Only</v>
      </c>
      <c r="IA85" s="21">
        <v>1.72</v>
      </c>
      <c r="IB85" s="21" t="s">
        <v>466</v>
      </c>
      <c r="IC85" s="21" t="s">
        <v>126</v>
      </c>
      <c r="ID85" s="21">
        <v>9.12</v>
      </c>
      <c r="IE85" s="22" t="s">
        <v>337</v>
      </c>
      <c r="IF85" s="22"/>
      <c r="IG85" s="22"/>
      <c r="IH85" s="22"/>
      <c r="II85" s="22"/>
    </row>
    <row r="86" spans="1:243" s="21" customFormat="1" ht="15.75">
      <c r="A86" s="37">
        <v>1.73</v>
      </c>
      <c r="B86" s="38" t="s">
        <v>380</v>
      </c>
      <c r="C86" s="39" t="s">
        <v>127</v>
      </c>
      <c r="D86" s="72"/>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4"/>
      <c r="IA86" s="21">
        <v>1.73</v>
      </c>
      <c r="IB86" s="21" t="s">
        <v>380</v>
      </c>
      <c r="IC86" s="21" t="s">
        <v>127</v>
      </c>
      <c r="IE86" s="22"/>
      <c r="IF86" s="22"/>
      <c r="IG86" s="22"/>
      <c r="IH86" s="22"/>
      <c r="II86" s="22"/>
    </row>
    <row r="87" spans="1:243" s="21" customFormat="1" ht="47.25">
      <c r="A87" s="71">
        <v>1.74</v>
      </c>
      <c r="B87" s="38" t="s">
        <v>467</v>
      </c>
      <c r="C87" s="39" t="s">
        <v>128</v>
      </c>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4"/>
      <c r="IA87" s="21">
        <v>1.74</v>
      </c>
      <c r="IB87" s="21" t="s">
        <v>467</v>
      </c>
      <c r="IC87" s="21" t="s">
        <v>128</v>
      </c>
      <c r="IE87" s="22"/>
      <c r="IF87" s="22"/>
      <c r="IG87" s="22"/>
      <c r="IH87" s="22"/>
      <c r="II87" s="22"/>
    </row>
    <row r="88" spans="1:243" s="21" customFormat="1" ht="31.5">
      <c r="A88" s="37">
        <v>1.75</v>
      </c>
      <c r="B88" s="38" t="s">
        <v>468</v>
      </c>
      <c r="C88" s="39" t="s">
        <v>129</v>
      </c>
      <c r="D88" s="39">
        <v>2.7</v>
      </c>
      <c r="E88" s="40" t="s">
        <v>337</v>
      </c>
      <c r="F88" s="41">
        <v>787.54</v>
      </c>
      <c r="G88" s="42"/>
      <c r="H88" s="42"/>
      <c r="I88" s="43" t="s">
        <v>38</v>
      </c>
      <c r="J88" s="44">
        <f t="shared" si="4"/>
        <v>1</v>
      </c>
      <c r="K88" s="42" t="s">
        <v>39</v>
      </c>
      <c r="L88" s="42" t="s">
        <v>4</v>
      </c>
      <c r="M88" s="45"/>
      <c r="N88" s="42"/>
      <c r="O88" s="42"/>
      <c r="P88" s="46"/>
      <c r="Q88" s="42"/>
      <c r="R88" s="42"/>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 t="shared" si="5"/>
        <v>2126</v>
      </c>
      <c r="BB88" s="48">
        <f t="shared" si="6"/>
        <v>2126</v>
      </c>
      <c r="BC88" s="49" t="str">
        <f t="shared" si="7"/>
        <v>INR  Two Thousand One Hundred &amp; Twenty Six  Only</v>
      </c>
      <c r="IA88" s="21">
        <v>1.75</v>
      </c>
      <c r="IB88" s="21" t="s">
        <v>468</v>
      </c>
      <c r="IC88" s="21" t="s">
        <v>129</v>
      </c>
      <c r="ID88" s="21">
        <v>2.7</v>
      </c>
      <c r="IE88" s="22" t="s">
        <v>337</v>
      </c>
      <c r="IF88" s="22"/>
      <c r="IG88" s="22"/>
      <c r="IH88" s="22"/>
      <c r="II88" s="22"/>
    </row>
    <row r="89" spans="1:243" s="21" customFormat="1" ht="78.75">
      <c r="A89" s="71">
        <v>1.76</v>
      </c>
      <c r="B89" s="38" t="s">
        <v>381</v>
      </c>
      <c r="C89" s="39" t="s">
        <v>130</v>
      </c>
      <c r="D89" s="72"/>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4"/>
      <c r="IA89" s="21">
        <v>1.76</v>
      </c>
      <c r="IB89" s="21" t="s">
        <v>381</v>
      </c>
      <c r="IC89" s="21" t="s">
        <v>130</v>
      </c>
      <c r="IE89" s="22"/>
      <c r="IF89" s="22"/>
      <c r="IG89" s="22"/>
      <c r="IH89" s="22"/>
      <c r="II89" s="22"/>
    </row>
    <row r="90" spans="1:243" s="21" customFormat="1" ht="31.5">
      <c r="A90" s="37">
        <v>1.77</v>
      </c>
      <c r="B90" s="38" t="s">
        <v>382</v>
      </c>
      <c r="C90" s="39" t="s">
        <v>131</v>
      </c>
      <c r="D90" s="39">
        <v>0.5</v>
      </c>
      <c r="E90" s="40" t="s">
        <v>337</v>
      </c>
      <c r="F90" s="41">
        <v>1496.36</v>
      </c>
      <c r="G90" s="42"/>
      <c r="H90" s="42"/>
      <c r="I90" s="43" t="s">
        <v>38</v>
      </c>
      <c r="J90" s="44">
        <f t="shared" si="4"/>
        <v>1</v>
      </c>
      <c r="K90" s="42" t="s">
        <v>39</v>
      </c>
      <c r="L90" s="42" t="s">
        <v>4</v>
      </c>
      <c r="M90" s="45"/>
      <c r="N90" s="42"/>
      <c r="O90" s="42"/>
      <c r="P90" s="46"/>
      <c r="Q90" s="42"/>
      <c r="R90" s="42"/>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 t="shared" si="5"/>
        <v>748</v>
      </c>
      <c r="BB90" s="48">
        <f t="shared" si="6"/>
        <v>748</v>
      </c>
      <c r="BC90" s="49" t="str">
        <f t="shared" si="7"/>
        <v>INR  Seven Hundred &amp; Forty Eight  Only</v>
      </c>
      <c r="IA90" s="21">
        <v>1.77</v>
      </c>
      <c r="IB90" s="21" t="s">
        <v>382</v>
      </c>
      <c r="IC90" s="21" t="s">
        <v>131</v>
      </c>
      <c r="ID90" s="21">
        <v>0.5</v>
      </c>
      <c r="IE90" s="22" t="s">
        <v>337</v>
      </c>
      <c r="IF90" s="22"/>
      <c r="IG90" s="22"/>
      <c r="IH90" s="22"/>
      <c r="II90" s="22"/>
    </row>
    <row r="91" spans="1:243" s="21" customFormat="1" ht="78.75">
      <c r="A91" s="71">
        <v>1.78</v>
      </c>
      <c r="B91" s="38" t="s">
        <v>383</v>
      </c>
      <c r="C91" s="39" t="s">
        <v>132</v>
      </c>
      <c r="D91" s="39">
        <v>0.1</v>
      </c>
      <c r="E91" s="40" t="s">
        <v>337</v>
      </c>
      <c r="F91" s="41">
        <v>1787.41</v>
      </c>
      <c r="G91" s="42"/>
      <c r="H91" s="42"/>
      <c r="I91" s="43" t="s">
        <v>38</v>
      </c>
      <c r="J91" s="44">
        <f t="shared" si="4"/>
        <v>1</v>
      </c>
      <c r="K91" s="42" t="s">
        <v>39</v>
      </c>
      <c r="L91" s="42" t="s">
        <v>4</v>
      </c>
      <c r="M91" s="45"/>
      <c r="N91" s="42"/>
      <c r="O91" s="42"/>
      <c r="P91" s="46"/>
      <c r="Q91" s="42"/>
      <c r="R91" s="42"/>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f t="shared" si="5"/>
        <v>179</v>
      </c>
      <c r="BB91" s="48">
        <f t="shared" si="6"/>
        <v>179</v>
      </c>
      <c r="BC91" s="49" t="str">
        <f t="shared" si="7"/>
        <v>INR  One Hundred &amp; Seventy Nine  Only</v>
      </c>
      <c r="IA91" s="21">
        <v>1.78</v>
      </c>
      <c r="IB91" s="21" t="s">
        <v>383</v>
      </c>
      <c r="IC91" s="21" t="s">
        <v>132</v>
      </c>
      <c r="ID91" s="21">
        <v>0.1</v>
      </c>
      <c r="IE91" s="22" t="s">
        <v>337</v>
      </c>
      <c r="IF91" s="22"/>
      <c r="IG91" s="22"/>
      <c r="IH91" s="22"/>
      <c r="II91" s="22"/>
    </row>
    <row r="92" spans="1:243" s="21" customFormat="1" ht="47.25" customHeight="1">
      <c r="A92" s="37">
        <v>1.79</v>
      </c>
      <c r="B92" s="38" t="s">
        <v>469</v>
      </c>
      <c r="C92" s="39" t="s">
        <v>133</v>
      </c>
      <c r="D92" s="39">
        <v>28.9</v>
      </c>
      <c r="E92" s="40" t="s">
        <v>337</v>
      </c>
      <c r="F92" s="41">
        <v>822.88</v>
      </c>
      <c r="G92" s="42"/>
      <c r="H92" s="42"/>
      <c r="I92" s="43" t="s">
        <v>38</v>
      </c>
      <c r="J92" s="44">
        <f t="shared" si="4"/>
        <v>1</v>
      </c>
      <c r="K92" s="42" t="s">
        <v>39</v>
      </c>
      <c r="L92" s="42" t="s">
        <v>4</v>
      </c>
      <c r="M92" s="45"/>
      <c r="N92" s="42"/>
      <c r="O92" s="42"/>
      <c r="P92" s="46"/>
      <c r="Q92" s="42"/>
      <c r="R92" s="42"/>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 t="shared" si="5"/>
        <v>23781</v>
      </c>
      <c r="BB92" s="48">
        <f t="shared" si="6"/>
        <v>23781</v>
      </c>
      <c r="BC92" s="49" t="str">
        <f t="shared" si="7"/>
        <v>INR  Twenty Three Thousand Seven Hundred &amp; Eighty One  Only</v>
      </c>
      <c r="IA92" s="21">
        <v>1.79</v>
      </c>
      <c r="IB92" s="21" t="s">
        <v>469</v>
      </c>
      <c r="IC92" s="21" t="s">
        <v>133</v>
      </c>
      <c r="ID92" s="21">
        <v>28.9</v>
      </c>
      <c r="IE92" s="22" t="s">
        <v>337</v>
      </c>
      <c r="IF92" s="22"/>
      <c r="IG92" s="22"/>
      <c r="IH92" s="22"/>
      <c r="II92" s="22"/>
    </row>
    <row r="93" spans="1:243" s="21" customFormat="1" ht="207.75" customHeight="1">
      <c r="A93" s="71">
        <v>1.8</v>
      </c>
      <c r="B93" s="38" t="s">
        <v>470</v>
      </c>
      <c r="C93" s="39" t="s">
        <v>134</v>
      </c>
      <c r="D93" s="72"/>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4"/>
      <c r="IA93" s="21">
        <v>1.8</v>
      </c>
      <c r="IB93" s="21" t="s">
        <v>470</v>
      </c>
      <c r="IC93" s="21" t="s">
        <v>134</v>
      </c>
      <c r="IE93" s="22"/>
      <c r="IF93" s="22"/>
      <c r="IG93" s="22"/>
      <c r="IH93" s="22"/>
      <c r="II93" s="22"/>
    </row>
    <row r="94" spans="1:243" s="21" customFormat="1" ht="15.75">
      <c r="A94" s="37">
        <v>1.81</v>
      </c>
      <c r="B94" s="38" t="s">
        <v>471</v>
      </c>
      <c r="C94" s="39" t="s">
        <v>135</v>
      </c>
      <c r="D94" s="72"/>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4"/>
      <c r="IA94" s="21">
        <v>1.81</v>
      </c>
      <c r="IB94" s="21" t="s">
        <v>471</v>
      </c>
      <c r="IC94" s="21" t="s">
        <v>135</v>
      </c>
      <c r="IE94" s="22"/>
      <c r="IF94" s="22"/>
      <c r="IG94" s="22"/>
      <c r="IH94" s="22"/>
      <c r="II94" s="22"/>
    </row>
    <row r="95" spans="1:243" s="21" customFormat="1" ht="47.25">
      <c r="A95" s="71">
        <v>1.82</v>
      </c>
      <c r="B95" s="38" t="s">
        <v>472</v>
      </c>
      <c r="C95" s="39" t="s">
        <v>136</v>
      </c>
      <c r="D95" s="39">
        <v>85.1</v>
      </c>
      <c r="E95" s="40" t="s">
        <v>337</v>
      </c>
      <c r="F95" s="41">
        <v>2255.8</v>
      </c>
      <c r="G95" s="42"/>
      <c r="H95" s="42"/>
      <c r="I95" s="43" t="s">
        <v>38</v>
      </c>
      <c r="J95" s="44">
        <f t="shared" si="4"/>
        <v>1</v>
      </c>
      <c r="K95" s="42" t="s">
        <v>39</v>
      </c>
      <c r="L95" s="42" t="s">
        <v>4</v>
      </c>
      <c r="M95" s="45"/>
      <c r="N95" s="42"/>
      <c r="O95" s="42"/>
      <c r="P95" s="46"/>
      <c r="Q95" s="42"/>
      <c r="R95" s="42"/>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 t="shared" si="5"/>
        <v>191969</v>
      </c>
      <c r="BB95" s="48">
        <f t="shared" si="6"/>
        <v>191969</v>
      </c>
      <c r="BC95" s="49" t="str">
        <f t="shared" si="7"/>
        <v>INR  One Lakh Ninety One Thousand Nine Hundred &amp; Sixty Nine  Only</v>
      </c>
      <c r="IA95" s="21">
        <v>1.82</v>
      </c>
      <c r="IB95" s="21" t="s">
        <v>472</v>
      </c>
      <c r="IC95" s="21" t="s">
        <v>136</v>
      </c>
      <c r="ID95" s="21">
        <v>85.1</v>
      </c>
      <c r="IE95" s="22" t="s">
        <v>337</v>
      </c>
      <c r="IF95" s="22"/>
      <c r="IG95" s="22"/>
      <c r="IH95" s="22"/>
      <c r="II95" s="22"/>
    </row>
    <row r="96" spans="1:243" s="21" customFormat="1" ht="15.75">
      <c r="A96" s="37">
        <v>1.83</v>
      </c>
      <c r="B96" s="38" t="s">
        <v>473</v>
      </c>
      <c r="C96" s="39" t="s">
        <v>137</v>
      </c>
      <c r="D96" s="72"/>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4"/>
      <c r="IA96" s="21">
        <v>1.83</v>
      </c>
      <c r="IB96" s="21" t="s">
        <v>473</v>
      </c>
      <c r="IC96" s="21" t="s">
        <v>137</v>
      </c>
      <c r="IE96" s="22"/>
      <c r="IF96" s="22"/>
      <c r="IG96" s="22"/>
      <c r="IH96" s="22"/>
      <c r="II96" s="22"/>
    </row>
    <row r="97" spans="1:243" s="21" customFormat="1" ht="409.5">
      <c r="A97" s="71">
        <v>1.84</v>
      </c>
      <c r="B97" s="38" t="s">
        <v>474</v>
      </c>
      <c r="C97" s="39" t="s">
        <v>138</v>
      </c>
      <c r="D97" s="72"/>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4"/>
      <c r="IA97" s="21">
        <v>1.84</v>
      </c>
      <c r="IB97" s="21" t="s">
        <v>474</v>
      </c>
      <c r="IC97" s="21" t="s">
        <v>138</v>
      </c>
      <c r="IE97" s="22"/>
      <c r="IF97" s="22"/>
      <c r="IG97" s="22"/>
      <c r="IH97" s="22"/>
      <c r="II97" s="22"/>
    </row>
    <row r="98" spans="1:243" s="21" customFormat="1" ht="78.75">
      <c r="A98" s="37">
        <v>1.85</v>
      </c>
      <c r="B98" s="38" t="s">
        <v>475</v>
      </c>
      <c r="C98" s="39" t="s">
        <v>139</v>
      </c>
      <c r="D98" s="39">
        <v>2.16</v>
      </c>
      <c r="E98" s="40" t="s">
        <v>337</v>
      </c>
      <c r="F98" s="41">
        <v>1300.43</v>
      </c>
      <c r="G98" s="42"/>
      <c r="H98" s="42"/>
      <c r="I98" s="43" t="s">
        <v>38</v>
      </c>
      <c r="J98" s="44">
        <f t="shared" si="4"/>
        <v>1</v>
      </c>
      <c r="K98" s="42" t="s">
        <v>39</v>
      </c>
      <c r="L98" s="42" t="s">
        <v>4</v>
      </c>
      <c r="M98" s="45"/>
      <c r="N98" s="42"/>
      <c r="O98" s="42"/>
      <c r="P98" s="46"/>
      <c r="Q98" s="42"/>
      <c r="R98" s="42"/>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 t="shared" si="5"/>
        <v>2809</v>
      </c>
      <c r="BB98" s="48">
        <f t="shared" si="6"/>
        <v>2809</v>
      </c>
      <c r="BC98" s="49" t="str">
        <f t="shared" si="7"/>
        <v>INR  Two Thousand Eight Hundred &amp; Nine  Only</v>
      </c>
      <c r="IA98" s="21">
        <v>1.85</v>
      </c>
      <c r="IB98" s="21" t="s">
        <v>475</v>
      </c>
      <c r="IC98" s="21" t="s">
        <v>139</v>
      </c>
      <c r="ID98" s="21">
        <v>2.16</v>
      </c>
      <c r="IE98" s="22" t="s">
        <v>337</v>
      </c>
      <c r="IF98" s="22"/>
      <c r="IG98" s="22"/>
      <c r="IH98" s="22"/>
      <c r="II98" s="22"/>
    </row>
    <row r="99" spans="1:243" s="21" customFormat="1" ht="409.5" customHeight="1">
      <c r="A99" s="71">
        <v>1.86</v>
      </c>
      <c r="B99" s="38" t="s">
        <v>476</v>
      </c>
      <c r="C99" s="39" t="s">
        <v>140</v>
      </c>
      <c r="D99" s="72"/>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4"/>
      <c r="IA99" s="21">
        <v>1.86</v>
      </c>
      <c r="IB99" s="21" t="s">
        <v>476</v>
      </c>
      <c r="IC99" s="21" t="s">
        <v>140</v>
      </c>
      <c r="IE99" s="22"/>
      <c r="IF99" s="22"/>
      <c r="IG99" s="22"/>
      <c r="IH99" s="22"/>
      <c r="II99" s="22"/>
    </row>
    <row r="100" spans="1:243" s="21" customFormat="1" ht="110.25">
      <c r="A100" s="37">
        <v>1.87</v>
      </c>
      <c r="B100" s="38" t="s">
        <v>477</v>
      </c>
      <c r="C100" s="39" t="s">
        <v>141</v>
      </c>
      <c r="D100" s="39">
        <v>52.56</v>
      </c>
      <c r="E100" s="40" t="s">
        <v>337</v>
      </c>
      <c r="F100" s="41">
        <v>1093.81</v>
      </c>
      <c r="G100" s="42"/>
      <c r="H100" s="42"/>
      <c r="I100" s="43" t="s">
        <v>38</v>
      </c>
      <c r="J100" s="44">
        <f t="shared" si="4"/>
        <v>1</v>
      </c>
      <c r="K100" s="42" t="s">
        <v>39</v>
      </c>
      <c r="L100" s="42" t="s">
        <v>4</v>
      </c>
      <c r="M100" s="45"/>
      <c r="N100" s="42"/>
      <c r="O100" s="42"/>
      <c r="P100" s="46"/>
      <c r="Q100" s="42"/>
      <c r="R100" s="42"/>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7">
        <f t="shared" si="5"/>
        <v>57491</v>
      </c>
      <c r="BB100" s="48">
        <f t="shared" si="6"/>
        <v>57491</v>
      </c>
      <c r="BC100" s="49" t="str">
        <f t="shared" si="7"/>
        <v>INR  Fifty Seven Thousand Four Hundred &amp; Ninety One  Only</v>
      </c>
      <c r="IA100" s="21">
        <v>1.87</v>
      </c>
      <c r="IB100" s="21" t="s">
        <v>477</v>
      </c>
      <c r="IC100" s="21" t="s">
        <v>141</v>
      </c>
      <c r="ID100" s="21">
        <v>52.56</v>
      </c>
      <c r="IE100" s="22" t="s">
        <v>337</v>
      </c>
      <c r="IF100" s="22"/>
      <c r="IG100" s="22"/>
      <c r="IH100" s="22"/>
      <c r="II100" s="22"/>
    </row>
    <row r="101" spans="1:243" s="21" customFormat="1" ht="15.75">
      <c r="A101" s="71">
        <v>1.88</v>
      </c>
      <c r="B101" s="38" t="s">
        <v>385</v>
      </c>
      <c r="C101" s="39" t="s">
        <v>142</v>
      </c>
      <c r="D101" s="72"/>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4"/>
      <c r="IA101" s="21">
        <v>1.88</v>
      </c>
      <c r="IB101" s="21" t="s">
        <v>385</v>
      </c>
      <c r="IC101" s="21" t="s">
        <v>142</v>
      </c>
      <c r="IE101" s="22"/>
      <c r="IF101" s="22"/>
      <c r="IG101" s="22"/>
      <c r="IH101" s="22"/>
      <c r="II101" s="22"/>
    </row>
    <row r="102" spans="1:243" s="21" customFormat="1" ht="15.75">
      <c r="A102" s="37">
        <v>1.89</v>
      </c>
      <c r="B102" s="38" t="s">
        <v>386</v>
      </c>
      <c r="C102" s="39" t="s">
        <v>143</v>
      </c>
      <c r="D102" s="72"/>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4"/>
      <c r="IA102" s="21">
        <v>1.89</v>
      </c>
      <c r="IB102" s="21" t="s">
        <v>386</v>
      </c>
      <c r="IC102" s="21" t="s">
        <v>143</v>
      </c>
      <c r="IE102" s="22"/>
      <c r="IF102" s="22"/>
      <c r="IG102" s="22"/>
      <c r="IH102" s="22"/>
      <c r="II102" s="22"/>
    </row>
    <row r="103" spans="1:243" s="21" customFormat="1" ht="31.5">
      <c r="A103" s="71">
        <v>1.9</v>
      </c>
      <c r="B103" s="38" t="s">
        <v>387</v>
      </c>
      <c r="C103" s="39" t="s">
        <v>144</v>
      </c>
      <c r="D103" s="39">
        <v>1</v>
      </c>
      <c r="E103" s="40" t="s">
        <v>337</v>
      </c>
      <c r="F103" s="41">
        <v>258.08</v>
      </c>
      <c r="G103" s="42"/>
      <c r="H103" s="42"/>
      <c r="I103" s="43" t="s">
        <v>38</v>
      </c>
      <c r="J103" s="44">
        <f t="shared" si="4"/>
        <v>1</v>
      </c>
      <c r="K103" s="42" t="s">
        <v>39</v>
      </c>
      <c r="L103" s="42" t="s">
        <v>4</v>
      </c>
      <c r="M103" s="45"/>
      <c r="N103" s="42"/>
      <c r="O103" s="42"/>
      <c r="P103" s="46"/>
      <c r="Q103" s="42"/>
      <c r="R103" s="42"/>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7">
        <f t="shared" si="5"/>
        <v>258</v>
      </c>
      <c r="BB103" s="48">
        <f t="shared" si="6"/>
        <v>258</v>
      </c>
      <c r="BC103" s="49" t="str">
        <f t="shared" si="7"/>
        <v>INR  Two Hundred &amp; Fifty Eight  Only</v>
      </c>
      <c r="IA103" s="21">
        <v>1.9</v>
      </c>
      <c r="IB103" s="21" t="s">
        <v>387</v>
      </c>
      <c r="IC103" s="21" t="s">
        <v>144</v>
      </c>
      <c r="ID103" s="21">
        <v>1</v>
      </c>
      <c r="IE103" s="22" t="s">
        <v>337</v>
      </c>
      <c r="IF103" s="22"/>
      <c r="IG103" s="22"/>
      <c r="IH103" s="22"/>
      <c r="II103" s="22"/>
    </row>
    <row r="104" spans="1:243" s="21" customFormat="1" ht="31.5">
      <c r="A104" s="37">
        <v>1.91</v>
      </c>
      <c r="B104" s="38" t="s">
        <v>388</v>
      </c>
      <c r="C104" s="39" t="s">
        <v>145</v>
      </c>
      <c r="D104" s="72"/>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4"/>
      <c r="IA104" s="21">
        <v>1.91</v>
      </c>
      <c r="IB104" s="21" t="s">
        <v>388</v>
      </c>
      <c r="IC104" s="21" t="s">
        <v>145</v>
      </c>
      <c r="IE104" s="22"/>
      <c r="IF104" s="22"/>
      <c r="IG104" s="22"/>
      <c r="IH104" s="22"/>
      <c r="II104" s="22"/>
    </row>
    <row r="105" spans="1:243" s="21" customFormat="1" ht="31.5">
      <c r="A105" s="71">
        <v>1.92</v>
      </c>
      <c r="B105" s="38" t="s">
        <v>387</v>
      </c>
      <c r="C105" s="39" t="s">
        <v>146</v>
      </c>
      <c r="D105" s="39">
        <v>1</v>
      </c>
      <c r="E105" s="40" t="s">
        <v>337</v>
      </c>
      <c r="F105" s="41">
        <v>297.32</v>
      </c>
      <c r="G105" s="42"/>
      <c r="H105" s="42"/>
      <c r="I105" s="43" t="s">
        <v>38</v>
      </c>
      <c r="J105" s="44">
        <f t="shared" si="4"/>
        <v>1</v>
      </c>
      <c r="K105" s="42" t="s">
        <v>39</v>
      </c>
      <c r="L105" s="42" t="s">
        <v>4</v>
      </c>
      <c r="M105" s="45"/>
      <c r="N105" s="42"/>
      <c r="O105" s="42"/>
      <c r="P105" s="46"/>
      <c r="Q105" s="42"/>
      <c r="R105" s="42"/>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7">
        <f t="shared" si="5"/>
        <v>297</v>
      </c>
      <c r="BB105" s="48">
        <f t="shared" si="6"/>
        <v>297</v>
      </c>
      <c r="BC105" s="49" t="str">
        <f t="shared" si="7"/>
        <v>INR  Two Hundred &amp; Ninety Seven  Only</v>
      </c>
      <c r="IA105" s="21">
        <v>1.92</v>
      </c>
      <c r="IB105" s="21" t="s">
        <v>387</v>
      </c>
      <c r="IC105" s="21" t="s">
        <v>146</v>
      </c>
      <c r="ID105" s="21">
        <v>1</v>
      </c>
      <c r="IE105" s="22" t="s">
        <v>337</v>
      </c>
      <c r="IF105" s="22"/>
      <c r="IG105" s="22"/>
      <c r="IH105" s="22"/>
      <c r="II105" s="22"/>
    </row>
    <row r="106" spans="1:243" s="21" customFormat="1" ht="31.5">
      <c r="A106" s="37">
        <v>1.93</v>
      </c>
      <c r="B106" s="38" t="s">
        <v>478</v>
      </c>
      <c r="C106" s="39" t="s">
        <v>147</v>
      </c>
      <c r="D106" s="72"/>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4"/>
      <c r="IA106" s="21">
        <v>1.93</v>
      </c>
      <c r="IB106" s="21" t="s">
        <v>478</v>
      </c>
      <c r="IC106" s="21" t="s">
        <v>147</v>
      </c>
      <c r="IE106" s="22"/>
      <c r="IF106" s="22"/>
      <c r="IG106" s="22"/>
      <c r="IH106" s="22"/>
      <c r="II106" s="22"/>
    </row>
    <row r="107" spans="1:243" s="21" customFormat="1" ht="31.5">
      <c r="A107" s="71">
        <v>1.94</v>
      </c>
      <c r="B107" s="38" t="s">
        <v>479</v>
      </c>
      <c r="C107" s="39" t="s">
        <v>148</v>
      </c>
      <c r="D107" s="39">
        <v>1</v>
      </c>
      <c r="E107" s="40" t="s">
        <v>337</v>
      </c>
      <c r="F107" s="41">
        <v>356.07</v>
      </c>
      <c r="G107" s="42"/>
      <c r="H107" s="42"/>
      <c r="I107" s="43" t="s">
        <v>38</v>
      </c>
      <c r="J107" s="44">
        <f t="shared" si="4"/>
        <v>1</v>
      </c>
      <c r="K107" s="42" t="s">
        <v>39</v>
      </c>
      <c r="L107" s="42" t="s">
        <v>4</v>
      </c>
      <c r="M107" s="45"/>
      <c r="N107" s="42"/>
      <c r="O107" s="42"/>
      <c r="P107" s="46"/>
      <c r="Q107" s="42"/>
      <c r="R107" s="42"/>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7">
        <f t="shared" si="5"/>
        <v>356</v>
      </c>
      <c r="BB107" s="48">
        <f t="shared" si="6"/>
        <v>356</v>
      </c>
      <c r="BC107" s="49" t="str">
        <f t="shared" si="7"/>
        <v>INR  Three Hundred &amp; Fifty Six  Only</v>
      </c>
      <c r="IA107" s="21">
        <v>1.94</v>
      </c>
      <c r="IB107" s="21" t="s">
        <v>479</v>
      </c>
      <c r="IC107" s="21" t="s">
        <v>148</v>
      </c>
      <c r="ID107" s="21">
        <v>1</v>
      </c>
      <c r="IE107" s="22" t="s">
        <v>337</v>
      </c>
      <c r="IF107" s="22"/>
      <c r="IG107" s="22"/>
      <c r="IH107" s="22"/>
      <c r="II107" s="22"/>
    </row>
    <row r="108" spans="1:243" s="21" customFormat="1" ht="15.75">
      <c r="A108" s="37">
        <v>1.95</v>
      </c>
      <c r="B108" s="38" t="s">
        <v>389</v>
      </c>
      <c r="C108" s="39" t="s">
        <v>149</v>
      </c>
      <c r="D108" s="72"/>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4"/>
      <c r="IA108" s="21">
        <v>1.95</v>
      </c>
      <c r="IB108" s="21" t="s">
        <v>389</v>
      </c>
      <c r="IC108" s="21" t="s">
        <v>149</v>
      </c>
      <c r="IE108" s="22"/>
      <c r="IF108" s="22"/>
      <c r="IG108" s="22"/>
      <c r="IH108" s="22"/>
      <c r="II108" s="22"/>
    </row>
    <row r="109" spans="1:243" s="21" customFormat="1" ht="31.5">
      <c r="A109" s="71">
        <v>1.96</v>
      </c>
      <c r="B109" s="38" t="s">
        <v>390</v>
      </c>
      <c r="C109" s="39" t="s">
        <v>150</v>
      </c>
      <c r="D109" s="39">
        <v>2.5</v>
      </c>
      <c r="E109" s="40" t="s">
        <v>337</v>
      </c>
      <c r="F109" s="41">
        <v>221.87</v>
      </c>
      <c r="G109" s="42"/>
      <c r="H109" s="42"/>
      <c r="I109" s="43" t="s">
        <v>38</v>
      </c>
      <c r="J109" s="44">
        <f t="shared" si="4"/>
        <v>1</v>
      </c>
      <c r="K109" s="42" t="s">
        <v>39</v>
      </c>
      <c r="L109" s="42" t="s">
        <v>4</v>
      </c>
      <c r="M109" s="45"/>
      <c r="N109" s="42"/>
      <c r="O109" s="42"/>
      <c r="P109" s="46"/>
      <c r="Q109" s="42"/>
      <c r="R109" s="42"/>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7">
        <f t="shared" si="5"/>
        <v>555</v>
      </c>
      <c r="BB109" s="48">
        <f t="shared" si="6"/>
        <v>555</v>
      </c>
      <c r="BC109" s="49" t="str">
        <f t="shared" si="7"/>
        <v>INR  Five Hundred &amp; Fifty Five  Only</v>
      </c>
      <c r="IA109" s="21">
        <v>1.96</v>
      </c>
      <c r="IB109" s="21" t="s">
        <v>390</v>
      </c>
      <c r="IC109" s="21" t="s">
        <v>150</v>
      </c>
      <c r="ID109" s="21">
        <v>2.5</v>
      </c>
      <c r="IE109" s="22" t="s">
        <v>337</v>
      </c>
      <c r="IF109" s="22"/>
      <c r="IG109" s="22"/>
      <c r="IH109" s="22"/>
      <c r="II109" s="22"/>
    </row>
    <row r="110" spans="1:243" s="21" customFormat="1" ht="15.75">
      <c r="A110" s="37">
        <v>1.97</v>
      </c>
      <c r="B110" s="38" t="s">
        <v>480</v>
      </c>
      <c r="C110" s="39" t="s">
        <v>151</v>
      </c>
      <c r="D110" s="39">
        <v>0.5</v>
      </c>
      <c r="E110" s="40" t="s">
        <v>337</v>
      </c>
      <c r="F110" s="41">
        <v>59.44</v>
      </c>
      <c r="G110" s="42"/>
      <c r="H110" s="42"/>
      <c r="I110" s="43" t="s">
        <v>38</v>
      </c>
      <c r="J110" s="44">
        <f t="shared" si="4"/>
        <v>1</v>
      </c>
      <c r="K110" s="42" t="s">
        <v>39</v>
      </c>
      <c r="L110" s="42" t="s">
        <v>4</v>
      </c>
      <c r="M110" s="45"/>
      <c r="N110" s="42"/>
      <c r="O110" s="42"/>
      <c r="P110" s="46"/>
      <c r="Q110" s="42"/>
      <c r="R110" s="42"/>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7">
        <f t="shared" si="5"/>
        <v>30</v>
      </c>
      <c r="BB110" s="48">
        <f t="shared" si="6"/>
        <v>30</v>
      </c>
      <c r="BC110" s="49" t="str">
        <f t="shared" si="7"/>
        <v>INR  Thirty Only</v>
      </c>
      <c r="IA110" s="21">
        <v>1.97</v>
      </c>
      <c r="IB110" s="21" t="s">
        <v>480</v>
      </c>
      <c r="IC110" s="21" t="s">
        <v>151</v>
      </c>
      <c r="ID110" s="21">
        <v>0.5</v>
      </c>
      <c r="IE110" s="22" t="s">
        <v>337</v>
      </c>
      <c r="IF110" s="22"/>
      <c r="IG110" s="22"/>
      <c r="IH110" s="22"/>
      <c r="II110" s="22"/>
    </row>
    <row r="111" spans="1:243" s="21" customFormat="1" ht="63">
      <c r="A111" s="71">
        <v>1.98</v>
      </c>
      <c r="B111" s="38" t="s">
        <v>391</v>
      </c>
      <c r="C111" s="39" t="s">
        <v>152</v>
      </c>
      <c r="D111" s="72"/>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4"/>
      <c r="IA111" s="21">
        <v>1.98</v>
      </c>
      <c r="IB111" s="21" t="s">
        <v>391</v>
      </c>
      <c r="IC111" s="21" t="s">
        <v>152</v>
      </c>
      <c r="IE111" s="22"/>
      <c r="IF111" s="22"/>
      <c r="IG111" s="22"/>
      <c r="IH111" s="22"/>
      <c r="II111" s="22"/>
    </row>
    <row r="112" spans="1:243" s="21" customFormat="1" ht="31.5">
      <c r="A112" s="37">
        <v>1.99</v>
      </c>
      <c r="B112" s="38" t="s">
        <v>392</v>
      </c>
      <c r="C112" s="39" t="s">
        <v>153</v>
      </c>
      <c r="D112" s="39">
        <v>100</v>
      </c>
      <c r="E112" s="40" t="s">
        <v>337</v>
      </c>
      <c r="F112" s="41">
        <v>81.32</v>
      </c>
      <c r="G112" s="42"/>
      <c r="H112" s="42"/>
      <c r="I112" s="43" t="s">
        <v>38</v>
      </c>
      <c r="J112" s="44">
        <f t="shared" si="4"/>
        <v>1</v>
      </c>
      <c r="K112" s="42" t="s">
        <v>39</v>
      </c>
      <c r="L112" s="42" t="s">
        <v>4</v>
      </c>
      <c r="M112" s="45"/>
      <c r="N112" s="42"/>
      <c r="O112" s="42"/>
      <c r="P112" s="46"/>
      <c r="Q112" s="42"/>
      <c r="R112" s="42"/>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7">
        <f t="shared" si="5"/>
        <v>8132</v>
      </c>
      <c r="BB112" s="48">
        <f t="shared" si="6"/>
        <v>8132</v>
      </c>
      <c r="BC112" s="49" t="str">
        <f t="shared" si="7"/>
        <v>INR  Eight Thousand One Hundred &amp; Thirty Two  Only</v>
      </c>
      <c r="IA112" s="21">
        <v>1.99</v>
      </c>
      <c r="IB112" s="21" t="s">
        <v>392</v>
      </c>
      <c r="IC112" s="21" t="s">
        <v>153</v>
      </c>
      <c r="ID112" s="21">
        <v>100</v>
      </c>
      <c r="IE112" s="22" t="s">
        <v>337</v>
      </c>
      <c r="IF112" s="22"/>
      <c r="IG112" s="22"/>
      <c r="IH112" s="22"/>
      <c r="II112" s="22"/>
    </row>
    <row r="113" spans="1:243" s="21" customFormat="1" ht="31.5">
      <c r="A113" s="71">
        <v>2</v>
      </c>
      <c r="B113" s="38" t="s">
        <v>481</v>
      </c>
      <c r="C113" s="39" t="s">
        <v>154</v>
      </c>
      <c r="D113" s="72"/>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4"/>
      <c r="IA113" s="21">
        <v>2</v>
      </c>
      <c r="IB113" s="21" t="s">
        <v>481</v>
      </c>
      <c r="IC113" s="21" t="s">
        <v>154</v>
      </c>
      <c r="IE113" s="22"/>
      <c r="IF113" s="22"/>
      <c r="IG113" s="22"/>
      <c r="IH113" s="22"/>
      <c r="II113" s="22"/>
    </row>
    <row r="114" spans="1:243" s="21" customFormat="1" ht="47.25">
      <c r="A114" s="37">
        <v>2.01</v>
      </c>
      <c r="B114" s="38" t="s">
        <v>482</v>
      </c>
      <c r="C114" s="39" t="s">
        <v>155</v>
      </c>
      <c r="D114" s="39">
        <v>25</v>
      </c>
      <c r="E114" s="40" t="s">
        <v>337</v>
      </c>
      <c r="F114" s="41">
        <v>146.29</v>
      </c>
      <c r="G114" s="42"/>
      <c r="H114" s="42"/>
      <c r="I114" s="43" t="s">
        <v>38</v>
      </c>
      <c r="J114" s="44">
        <f t="shared" si="4"/>
        <v>1</v>
      </c>
      <c r="K114" s="42" t="s">
        <v>39</v>
      </c>
      <c r="L114" s="42" t="s">
        <v>4</v>
      </c>
      <c r="M114" s="45"/>
      <c r="N114" s="42"/>
      <c r="O114" s="42"/>
      <c r="P114" s="46"/>
      <c r="Q114" s="42"/>
      <c r="R114" s="42"/>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7">
        <f t="shared" si="5"/>
        <v>3657</v>
      </c>
      <c r="BB114" s="48">
        <f t="shared" si="6"/>
        <v>3657</v>
      </c>
      <c r="BC114" s="49" t="str">
        <f t="shared" si="7"/>
        <v>INR  Three Thousand Six Hundred &amp; Fifty Seven  Only</v>
      </c>
      <c r="IA114" s="21">
        <v>2.01</v>
      </c>
      <c r="IB114" s="21" t="s">
        <v>482</v>
      </c>
      <c r="IC114" s="21" t="s">
        <v>155</v>
      </c>
      <c r="ID114" s="21">
        <v>25</v>
      </c>
      <c r="IE114" s="22" t="s">
        <v>337</v>
      </c>
      <c r="IF114" s="22"/>
      <c r="IG114" s="22"/>
      <c r="IH114" s="22"/>
      <c r="II114" s="22"/>
    </row>
    <row r="115" spans="1:243" s="21" customFormat="1" ht="15.75">
      <c r="A115" s="71">
        <v>2.02</v>
      </c>
      <c r="B115" s="38" t="s">
        <v>483</v>
      </c>
      <c r="C115" s="39" t="s">
        <v>156</v>
      </c>
      <c r="D115" s="72"/>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4"/>
      <c r="IA115" s="21">
        <v>2.02</v>
      </c>
      <c r="IB115" s="21" t="s">
        <v>483</v>
      </c>
      <c r="IC115" s="21" t="s">
        <v>156</v>
      </c>
      <c r="IE115" s="22"/>
      <c r="IF115" s="22"/>
      <c r="IG115" s="22"/>
      <c r="IH115" s="22"/>
      <c r="II115" s="22"/>
    </row>
    <row r="116" spans="1:243" s="21" customFormat="1" ht="31.5">
      <c r="A116" s="37">
        <v>2.03</v>
      </c>
      <c r="B116" s="38" t="s">
        <v>484</v>
      </c>
      <c r="C116" s="39" t="s">
        <v>157</v>
      </c>
      <c r="D116" s="39">
        <v>1.5</v>
      </c>
      <c r="E116" s="40" t="s">
        <v>337</v>
      </c>
      <c r="F116" s="41">
        <v>322.92</v>
      </c>
      <c r="G116" s="42"/>
      <c r="H116" s="42"/>
      <c r="I116" s="43" t="s">
        <v>38</v>
      </c>
      <c r="J116" s="44">
        <f t="shared" si="4"/>
        <v>1</v>
      </c>
      <c r="K116" s="42" t="s">
        <v>39</v>
      </c>
      <c r="L116" s="42" t="s">
        <v>4</v>
      </c>
      <c r="M116" s="45"/>
      <c r="N116" s="42"/>
      <c r="O116" s="42"/>
      <c r="P116" s="46"/>
      <c r="Q116" s="42"/>
      <c r="R116" s="42"/>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7">
        <f t="shared" si="5"/>
        <v>484</v>
      </c>
      <c r="BB116" s="48">
        <f t="shared" si="6"/>
        <v>484</v>
      </c>
      <c r="BC116" s="49" t="str">
        <f t="shared" si="7"/>
        <v>INR  Four Hundred &amp; Eighty Four  Only</v>
      </c>
      <c r="IA116" s="21">
        <v>2.03</v>
      </c>
      <c r="IB116" s="21" t="s">
        <v>484</v>
      </c>
      <c r="IC116" s="21" t="s">
        <v>157</v>
      </c>
      <c r="ID116" s="21">
        <v>1.5</v>
      </c>
      <c r="IE116" s="22" t="s">
        <v>337</v>
      </c>
      <c r="IF116" s="22"/>
      <c r="IG116" s="22"/>
      <c r="IH116" s="22"/>
      <c r="II116" s="22"/>
    </row>
    <row r="117" spans="1:243" s="21" customFormat="1" ht="63">
      <c r="A117" s="71">
        <v>2.04</v>
      </c>
      <c r="B117" s="38" t="s">
        <v>393</v>
      </c>
      <c r="C117" s="39" t="s">
        <v>158</v>
      </c>
      <c r="D117" s="39">
        <v>85</v>
      </c>
      <c r="E117" s="40" t="s">
        <v>337</v>
      </c>
      <c r="F117" s="41">
        <v>108.59</v>
      </c>
      <c r="G117" s="42"/>
      <c r="H117" s="42"/>
      <c r="I117" s="43" t="s">
        <v>38</v>
      </c>
      <c r="J117" s="44">
        <f t="shared" si="4"/>
        <v>1</v>
      </c>
      <c r="K117" s="42" t="s">
        <v>39</v>
      </c>
      <c r="L117" s="42" t="s">
        <v>4</v>
      </c>
      <c r="M117" s="45"/>
      <c r="N117" s="42"/>
      <c r="O117" s="42"/>
      <c r="P117" s="46"/>
      <c r="Q117" s="42"/>
      <c r="R117" s="42"/>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7">
        <f t="shared" si="5"/>
        <v>9230</v>
      </c>
      <c r="BB117" s="48">
        <f t="shared" si="6"/>
        <v>9230</v>
      </c>
      <c r="BC117" s="49" t="str">
        <f t="shared" si="7"/>
        <v>INR  Nine Thousand Two Hundred &amp; Thirty  Only</v>
      </c>
      <c r="IA117" s="21">
        <v>2.04</v>
      </c>
      <c r="IB117" s="21" t="s">
        <v>393</v>
      </c>
      <c r="IC117" s="21" t="s">
        <v>158</v>
      </c>
      <c r="ID117" s="21">
        <v>85</v>
      </c>
      <c r="IE117" s="22" t="s">
        <v>337</v>
      </c>
      <c r="IF117" s="22"/>
      <c r="IG117" s="22"/>
      <c r="IH117" s="22"/>
      <c r="II117" s="22"/>
    </row>
    <row r="118" spans="1:243" s="21" customFormat="1" ht="15.75">
      <c r="A118" s="37">
        <v>2.05</v>
      </c>
      <c r="B118" s="38" t="s">
        <v>485</v>
      </c>
      <c r="C118" s="39" t="s">
        <v>159</v>
      </c>
      <c r="D118" s="72"/>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4"/>
      <c r="IA118" s="21">
        <v>2.05</v>
      </c>
      <c r="IB118" s="21" t="s">
        <v>485</v>
      </c>
      <c r="IC118" s="21" t="s">
        <v>159</v>
      </c>
      <c r="IE118" s="22"/>
      <c r="IF118" s="22"/>
      <c r="IG118" s="22"/>
      <c r="IH118" s="22"/>
      <c r="II118" s="22"/>
    </row>
    <row r="119" spans="1:243" s="21" customFormat="1" ht="31.5">
      <c r="A119" s="71">
        <v>2.06</v>
      </c>
      <c r="B119" s="38" t="s">
        <v>486</v>
      </c>
      <c r="C119" s="39" t="s">
        <v>160</v>
      </c>
      <c r="D119" s="39">
        <v>85</v>
      </c>
      <c r="E119" s="40" t="s">
        <v>337</v>
      </c>
      <c r="F119" s="41">
        <v>16.65</v>
      </c>
      <c r="G119" s="42"/>
      <c r="H119" s="42"/>
      <c r="I119" s="43" t="s">
        <v>38</v>
      </c>
      <c r="J119" s="44">
        <f t="shared" si="4"/>
        <v>1</v>
      </c>
      <c r="K119" s="42" t="s">
        <v>39</v>
      </c>
      <c r="L119" s="42" t="s">
        <v>4</v>
      </c>
      <c r="M119" s="45"/>
      <c r="N119" s="42"/>
      <c r="O119" s="42"/>
      <c r="P119" s="46"/>
      <c r="Q119" s="42"/>
      <c r="R119" s="42"/>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7">
        <f t="shared" si="5"/>
        <v>1415</v>
      </c>
      <c r="BB119" s="48">
        <f t="shared" si="6"/>
        <v>1415</v>
      </c>
      <c r="BC119" s="49" t="str">
        <f t="shared" si="7"/>
        <v>INR  One Thousand Four Hundred &amp; Fifteen  Only</v>
      </c>
      <c r="IA119" s="21">
        <v>2.06</v>
      </c>
      <c r="IB119" s="21" t="s">
        <v>486</v>
      </c>
      <c r="IC119" s="21" t="s">
        <v>160</v>
      </c>
      <c r="ID119" s="21">
        <v>85</v>
      </c>
      <c r="IE119" s="22" t="s">
        <v>337</v>
      </c>
      <c r="IF119" s="22"/>
      <c r="IG119" s="22"/>
      <c r="IH119" s="22"/>
      <c r="II119" s="22"/>
    </row>
    <row r="120" spans="1:243" s="21" customFormat="1" ht="47.25">
      <c r="A120" s="37">
        <v>2.07</v>
      </c>
      <c r="B120" s="38" t="s">
        <v>487</v>
      </c>
      <c r="C120" s="39" t="s">
        <v>161</v>
      </c>
      <c r="D120" s="39">
        <v>85</v>
      </c>
      <c r="E120" s="40" t="s">
        <v>337</v>
      </c>
      <c r="F120" s="41">
        <v>14.33</v>
      </c>
      <c r="G120" s="42"/>
      <c r="H120" s="42"/>
      <c r="I120" s="43" t="s">
        <v>38</v>
      </c>
      <c r="J120" s="44">
        <f t="shared" si="4"/>
        <v>1</v>
      </c>
      <c r="K120" s="42" t="s">
        <v>39</v>
      </c>
      <c r="L120" s="42" t="s">
        <v>4</v>
      </c>
      <c r="M120" s="45"/>
      <c r="N120" s="42"/>
      <c r="O120" s="42"/>
      <c r="P120" s="46"/>
      <c r="Q120" s="42"/>
      <c r="R120" s="42"/>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7">
        <f t="shared" si="5"/>
        <v>1218</v>
      </c>
      <c r="BB120" s="48">
        <f t="shared" si="6"/>
        <v>1218</v>
      </c>
      <c r="BC120" s="49" t="str">
        <f t="shared" si="7"/>
        <v>INR  One Thousand Two Hundred &amp; Eighteen  Only</v>
      </c>
      <c r="IA120" s="21">
        <v>2.07</v>
      </c>
      <c r="IB120" s="21" t="s">
        <v>487</v>
      </c>
      <c r="IC120" s="21" t="s">
        <v>161</v>
      </c>
      <c r="ID120" s="21">
        <v>85</v>
      </c>
      <c r="IE120" s="22" t="s">
        <v>337</v>
      </c>
      <c r="IF120" s="22"/>
      <c r="IG120" s="22"/>
      <c r="IH120" s="22"/>
      <c r="II120" s="22"/>
    </row>
    <row r="121" spans="1:243" s="21" customFormat="1" ht="47.25">
      <c r="A121" s="71">
        <v>2.08</v>
      </c>
      <c r="B121" s="38" t="s">
        <v>488</v>
      </c>
      <c r="C121" s="39" t="s">
        <v>162</v>
      </c>
      <c r="D121" s="72"/>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4"/>
      <c r="IA121" s="21">
        <v>2.08</v>
      </c>
      <c r="IB121" s="21" t="s">
        <v>488</v>
      </c>
      <c r="IC121" s="21" t="s">
        <v>162</v>
      </c>
      <c r="IE121" s="22"/>
      <c r="IF121" s="22"/>
      <c r="IG121" s="22"/>
      <c r="IH121" s="22"/>
      <c r="II121" s="22"/>
    </row>
    <row r="122" spans="1:243" s="21" customFormat="1" ht="31.5">
      <c r="A122" s="37">
        <v>2.09</v>
      </c>
      <c r="B122" s="38" t="s">
        <v>489</v>
      </c>
      <c r="C122" s="39" t="s">
        <v>163</v>
      </c>
      <c r="D122" s="39">
        <v>390</v>
      </c>
      <c r="E122" s="40" t="s">
        <v>337</v>
      </c>
      <c r="F122" s="41">
        <v>49.8</v>
      </c>
      <c r="G122" s="42"/>
      <c r="H122" s="42"/>
      <c r="I122" s="43" t="s">
        <v>38</v>
      </c>
      <c r="J122" s="44">
        <f t="shared" si="4"/>
        <v>1</v>
      </c>
      <c r="K122" s="42" t="s">
        <v>39</v>
      </c>
      <c r="L122" s="42" t="s">
        <v>4</v>
      </c>
      <c r="M122" s="45"/>
      <c r="N122" s="42"/>
      <c r="O122" s="42"/>
      <c r="P122" s="46"/>
      <c r="Q122" s="42"/>
      <c r="R122" s="42"/>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7">
        <f t="shared" si="5"/>
        <v>19422</v>
      </c>
      <c r="BB122" s="48">
        <f t="shared" si="6"/>
        <v>19422</v>
      </c>
      <c r="BC122" s="49" t="str">
        <f t="shared" si="7"/>
        <v>INR  Nineteen Thousand Four Hundred &amp; Twenty Two  Only</v>
      </c>
      <c r="IA122" s="21">
        <v>2.09</v>
      </c>
      <c r="IB122" s="21" t="s">
        <v>489</v>
      </c>
      <c r="IC122" s="21" t="s">
        <v>163</v>
      </c>
      <c r="ID122" s="21">
        <v>390</v>
      </c>
      <c r="IE122" s="22" t="s">
        <v>337</v>
      </c>
      <c r="IF122" s="22"/>
      <c r="IG122" s="22"/>
      <c r="IH122" s="22"/>
      <c r="II122" s="22"/>
    </row>
    <row r="123" spans="1:243" s="21" customFormat="1" ht="63">
      <c r="A123" s="71">
        <v>2.1</v>
      </c>
      <c r="B123" s="38" t="s">
        <v>490</v>
      </c>
      <c r="C123" s="39" t="s">
        <v>164</v>
      </c>
      <c r="D123" s="39">
        <v>100</v>
      </c>
      <c r="E123" s="40" t="s">
        <v>337</v>
      </c>
      <c r="F123" s="41">
        <v>18.28</v>
      </c>
      <c r="G123" s="42"/>
      <c r="H123" s="42"/>
      <c r="I123" s="43" t="s">
        <v>38</v>
      </c>
      <c r="J123" s="44">
        <f t="shared" si="4"/>
        <v>1</v>
      </c>
      <c r="K123" s="42" t="s">
        <v>39</v>
      </c>
      <c r="L123" s="42" t="s">
        <v>4</v>
      </c>
      <c r="M123" s="45"/>
      <c r="N123" s="42"/>
      <c r="O123" s="42"/>
      <c r="P123" s="46"/>
      <c r="Q123" s="42"/>
      <c r="R123" s="42"/>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7">
        <f t="shared" si="5"/>
        <v>1828</v>
      </c>
      <c r="BB123" s="48">
        <f t="shared" si="6"/>
        <v>1828</v>
      </c>
      <c r="BC123" s="49" t="str">
        <f t="shared" si="7"/>
        <v>INR  One Thousand Eight Hundred &amp; Twenty Eight  Only</v>
      </c>
      <c r="IA123" s="21">
        <v>2.1</v>
      </c>
      <c r="IB123" s="21" t="s">
        <v>490</v>
      </c>
      <c r="IC123" s="21" t="s">
        <v>164</v>
      </c>
      <c r="ID123" s="21">
        <v>100</v>
      </c>
      <c r="IE123" s="22" t="s">
        <v>337</v>
      </c>
      <c r="IF123" s="22"/>
      <c r="IG123" s="22"/>
      <c r="IH123" s="22"/>
      <c r="II123" s="22"/>
    </row>
    <row r="124" spans="1:243" s="21" customFormat="1" ht="31.5">
      <c r="A124" s="37">
        <v>2.11</v>
      </c>
      <c r="B124" s="38" t="s">
        <v>491</v>
      </c>
      <c r="C124" s="39" t="s">
        <v>165</v>
      </c>
      <c r="D124" s="72"/>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4"/>
      <c r="IA124" s="21">
        <v>2.11</v>
      </c>
      <c r="IB124" s="21" t="s">
        <v>491</v>
      </c>
      <c r="IC124" s="21" t="s">
        <v>165</v>
      </c>
      <c r="IE124" s="22"/>
      <c r="IF124" s="22"/>
      <c r="IG124" s="22"/>
      <c r="IH124" s="22"/>
      <c r="II124" s="22"/>
    </row>
    <row r="125" spans="1:243" s="21" customFormat="1" ht="47.25" customHeight="1">
      <c r="A125" s="71">
        <v>2.12</v>
      </c>
      <c r="B125" s="38" t="s">
        <v>492</v>
      </c>
      <c r="C125" s="39" t="s">
        <v>166</v>
      </c>
      <c r="D125" s="39">
        <v>110</v>
      </c>
      <c r="E125" s="40" t="s">
        <v>337</v>
      </c>
      <c r="F125" s="41">
        <v>75.88</v>
      </c>
      <c r="G125" s="42"/>
      <c r="H125" s="42"/>
      <c r="I125" s="43" t="s">
        <v>38</v>
      </c>
      <c r="J125" s="44">
        <f t="shared" si="4"/>
        <v>1</v>
      </c>
      <c r="K125" s="42" t="s">
        <v>39</v>
      </c>
      <c r="L125" s="42" t="s">
        <v>4</v>
      </c>
      <c r="M125" s="45"/>
      <c r="N125" s="42"/>
      <c r="O125" s="42"/>
      <c r="P125" s="46"/>
      <c r="Q125" s="42"/>
      <c r="R125" s="42"/>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7">
        <f t="shared" si="5"/>
        <v>8347</v>
      </c>
      <c r="BB125" s="48">
        <f t="shared" si="6"/>
        <v>8347</v>
      </c>
      <c r="BC125" s="49" t="str">
        <f t="shared" si="7"/>
        <v>INR  Eight Thousand Three Hundred &amp; Forty Seven  Only</v>
      </c>
      <c r="IA125" s="21">
        <v>2.12</v>
      </c>
      <c r="IB125" s="21" t="s">
        <v>492</v>
      </c>
      <c r="IC125" s="21" t="s">
        <v>166</v>
      </c>
      <c r="ID125" s="21">
        <v>110</v>
      </c>
      <c r="IE125" s="22" t="s">
        <v>337</v>
      </c>
      <c r="IF125" s="22"/>
      <c r="IG125" s="22"/>
      <c r="IH125" s="22"/>
      <c r="II125" s="22"/>
    </row>
    <row r="126" spans="1:243" s="21" customFormat="1" ht="15.75">
      <c r="A126" s="37">
        <v>2.13</v>
      </c>
      <c r="B126" s="38" t="s">
        <v>483</v>
      </c>
      <c r="C126" s="39" t="s">
        <v>167</v>
      </c>
      <c r="D126" s="72"/>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4"/>
      <c r="IA126" s="21">
        <v>2.13</v>
      </c>
      <c r="IB126" s="21" t="s">
        <v>483</v>
      </c>
      <c r="IC126" s="21" t="s">
        <v>167</v>
      </c>
      <c r="IE126" s="22"/>
      <c r="IF126" s="22"/>
      <c r="IG126" s="22"/>
      <c r="IH126" s="22"/>
      <c r="II126" s="22"/>
    </row>
    <row r="127" spans="1:243" s="21" customFormat="1" ht="31.5">
      <c r="A127" s="71">
        <v>2.14</v>
      </c>
      <c r="B127" s="38" t="s">
        <v>492</v>
      </c>
      <c r="C127" s="39" t="s">
        <v>168</v>
      </c>
      <c r="D127" s="39">
        <v>10</v>
      </c>
      <c r="E127" s="40" t="s">
        <v>337</v>
      </c>
      <c r="F127" s="41">
        <v>162.56</v>
      </c>
      <c r="G127" s="42"/>
      <c r="H127" s="42"/>
      <c r="I127" s="43" t="s">
        <v>38</v>
      </c>
      <c r="J127" s="44">
        <f t="shared" si="4"/>
        <v>1</v>
      </c>
      <c r="K127" s="42" t="s">
        <v>39</v>
      </c>
      <c r="L127" s="42" t="s">
        <v>4</v>
      </c>
      <c r="M127" s="45"/>
      <c r="N127" s="42"/>
      <c r="O127" s="42"/>
      <c r="P127" s="46"/>
      <c r="Q127" s="42"/>
      <c r="R127" s="42"/>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7">
        <f t="shared" si="5"/>
        <v>1626</v>
      </c>
      <c r="BB127" s="48">
        <f t="shared" si="6"/>
        <v>1626</v>
      </c>
      <c r="BC127" s="49" t="str">
        <f t="shared" si="7"/>
        <v>INR  One Thousand Six Hundred &amp; Twenty Six  Only</v>
      </c>
      <c r="IA127" s="21">
        <v>2.14</v>
      </c>
      <c r="IB127" s="21" t="s">
        <v>492</v>
      </c>
      <c r="IC127" s="21" t="s">
        <v>168</v>
      </c>
      <c r="ID127" s="21">
        <v>10</v>
      </c>
      <c r="IE127" s="22" t="s">
        <v>337</v>
      </c>
      <c r="IF127" s="22"/>
      <c r="IG127" s="22"/>
      <c r="IH127" s="22"/>
      <c r="II127" s="22"/>
    </row>
    <row r="128" spans="1:243" s="21" customFormat="1" ht="31.5">
      <c r="A128" s="37">
        <v>2.15</v>
      </c>
      <c r="B128" s="38" t="s">
        <v>493</v>
      </c>
      <c r="C128" s="39" t="s">
        <v>169</v>
      </c>
      <c r="D128" s="72"/>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4"/>
      <c r="IA128" s="21">
        <v>2.15</v>
      </c>
      <c r="IB128" s="21" t="s">
        <v>493</v>
      </c>
      <c r="IC128" s="21" t="s">
        <v>169</v>
      </c>
      <c r="IE128" s="22"/>
      <c r="IF128" s="22"/>
      <c r="IG128" s="22"/>
      <c r="IH128" s="22"/>
      <c r="II128" s="22"/>
    </row>
    <row r="129" spans="1:243" s="21" customFormat="1" ht="78.75" customHeight="1">
      <c r="A129" s="71">
        <v>2.16</v>
      </c>
      <c r="B129" s="38" t="s">
        <v>494</v>
      </c>
      <c r="C129" s="39" t="s">
        <v>170</v>
      </c>
      <c r="D129" s="39">
        <v>15</v>
      </c>
      <c r="E129" s="40" t="s">
        <v>337</v>
      </c>
      <c r="F129" s="41">
        <v>82.55</v>
      </c>
      <c r="G129" s="42"/>
      <c r="H129" s="42"/>
      <c r="I129" s="43" t="s">
        <v>38</v>
      </c>
      <c r="J129" s="44">
        <f t="shared" si="4"/>
        <v>1</v>
      </c>
      <c r="K129" s="42" t="s">
        <v>39</v>
      </c>
      <c r="L129" s="42" t="s">
        <v>4</v>
      </c>
      <c r="M129" s="45"/>
      <c r="N129" s="42"/>
      <c r="O129" s="42"/>
      <c r="P129" s="46"/>
      <c r="Q129" s="42"/>
      <c r="R129" s="42"/>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7">
        <f t="shared" si="5"/>
        <v>1238</v>
      </c>
      <c r="BB129" s="48">
        <f t="shared" si="6"/>
        <v>1238</v>
      </c>
      <c r="BC129" s="49" t="str">
        <f t="shared" si="7"/>
        <v>INR  One Thousand Two Hundred &amp; Thirty Eight  Only</v>
      </c>
      <c r="IA129" s="21">
        <v>2.16</v>
      </c>
      <c r="IB129" s="21" t="s">
        <v>494</v>
      </c>
      <c r="IC129" s="21" t="s">
        <v>170</v>
      </c>
      <c r="ID129" s="21">
        <v>15</v>
      </c>
      <c r="IE129" s="22" t="s">
        <v>337</v>
      </c>
      <c r="IF129" s="22"/>
      <c r="IG129" s="22"/>
      <c r="IH129" s="22"/>
      <c r="II129" s="22"/>
    </row>
    <row r="130" spans="1:243" s="21" customFormat="1" ht="15.75">
      <c r="A130" s="37">
        <v>2.17</v>
      </c>
      <c r="B130" s="38" t="s">
        <v>495</v>
      </c>
      <c r="C130" s="39" t="s">
        <v>171</v>
      </c>
      <c r="D130" s="72"/>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4"/>
      <c r="IA130" s="21">
        <v>2.17</v>
      </c>
      <c r="IB130" s="21" t="s">
        <v>495</v>
      </c>
      <c r="IC130" s="21" t="s">
        <v>171</v>
      </c>
      <c r="IE130" s="22"/>
      <c r="IF130" s="22"/>
      <c r="IG130" s="22"/>
      <c r="IH130" s="22"/>
      <c r="II130" s="22"/>
    </row>
    <row r="131" spans="1:243" s="21" customFormat="1" ht="94.5">
      <c r="A131" s="71">
        <v>2.18</v>
      </c>
      <c r="B131" s="38" t="s">
        <v>496</v>
      </c>
      <c r="C131" s="39" t="s">
        <v>172</v>
      </c>
      <c r="D131" s="72"/>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4"/>
      <c r="IA131" s="21">
        <v>2.18</v>
      </c>
      <c r="IB131" s="21" t="s">
        <v>496</v>
      </c>
      <c r="IC131" s="21" t="s">
        <v>172</v>
      </c>
      <c r="IE131" s="22"/>
      <c r="IF131" s="22"/>
      <c r="IG131" s="22"/>
      <c r="IH131" s="22"/>
      <c r="II131" s="22"/>
    </row>
    <row r="132" spans="1:243" s="21" customFormat="1" ht="31.5">
      <c r="A132" s="37">
        <v>2.19</v>
      </c>
      <c r="B132" s="38" t="s">
        <v>497</v>
      </c>
      <c r="C132" s="39" t="s">
        <v>173</v>
      </c>
      <c r="D132" s="39">
        <v>1.5</v>
      </c>
      <c r="E132" s="40" t="s">
        <v>337</v>
      </c>
      <c r="F132" s="41">
        <v>419.11</v>
      </c>
      <c r="G132" s="42"/>
      <c r="H132" s="42"/>
      <c r="I132" s="43" t="s">
        <v>38</v>
      </c>
      <c r="J132" s="44">
        <f t="shared" si="4"/>
        <v>1</v>
      </c>
      <c r="K132" s="42" t="s">
        <v>39</v>
      </c>
      <c r="L132" s="42" t="s">
        <v>4</v>
      </c>
      <c r="M132" s="45"/>
      <c r="N132" s="42"/>
      <c r="O132" s="42"/>
      <c r="P132" s="46"/>
      <c r="Q132" s="42"/>
      <c r="R132" s="42"/>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7">
        <f t="shared" si="5"/>
        <v>629</v>
      </c>
      <c r="BB132" s="48">
        <f t="shared" si="6"/>
        <v>629</v>
      </c>
      <c r="BC132" s="49" t="str">
        <f t="shared" si="7"/>
        <v>INR  Six Hundred &amp; Twenty Nine  Only</v>
      </c>
      <c r="IA132" s="21">
        <v>2.19</v>
      </c>
      <c r="IB132" s="21" t="s">
        <v>497</v>
      </c>
      <c r="IC132" s="21" t="s">
        <v>173</v>
      </c>
      <c r="ID132" s="21">
        <v>1.5</v>
      </c>
      <c r="IE132" s="22" t="s">
        <v>337</v>
      </c>
      <c r="IF132" s="22"/>
      <c r="IG132" s="22"/>
      <c r="IH132" s="22"/>
      <c r="II132" s="22"/>
    </row>
    <row r="133" spans="1:243" s="21" customFormat="1" ht="63">
      <c r="A133" s="71">
        <v>2.2</v>
      </c>
      <c r="B133" s="38" t="s">
        <v>498</v>
      </c>
      <c r="C133" s="39" t="s">
        <v>174</v>
      </c>
      <c r="D133" s="39">
        <v>1</v>
      </c>
      <c r="E133" s="40" t="s">
        <v>436</v>
      </c>
      <c r="F133" s="41">
        <v>313.5</v>
      </c>
      <c r="G133" s="42"/>
      <c r="H133" s="42"/>
      <c r="I133" s="43" t="s">
        <v>38</v>
      </c>
      <c r="J133" s="44">
        <f t="shared" si="4"/>
        <v>1</v>
      </c>
      <c r="K133" s="42" t="s">
        <v>39</v>
      </c>
      <c r="L133" s="42" t="s">
        <v>4</v>
      </c>
      <c r="M133" s="45"/>
      <c r="N133" s="42"/>
      <c r="O133" s="42"/>
      <c r="P133" s="46"/>
      <c r="Q133" s="42"/>
      <c r="R133" s="42"/>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7">
        <f t="shared" si="5"/>
        <v>314</v>
      </c>
      <c r="BB133" s="48">
        <f t="shared" si="6"/>
        <v>314</v>
      </c>
      <c r="BC133" s="49" t="str">
        <f t="shared" si="7"/>
        <v>INR  Three Hundred &amp; Fourteen  Only</v>
      </c>
      <c r="IA133" s="21">
        <v>2.2</v>
      </c>
      <c r="IB133" s="21" t="s">
        <v>498</v>
      </c>
      <c r="IC133" s="21" t="s">
        <v>174</v>
      </c>
      <c r="ID133" s="21">
        <v>1</v>
      </c>
      <c r="IE133" s="22" t="s">
        <v>436</v>
      </c>
      <c r="IF133" s="22"/>
      <c r="IG133" s="22"/>
      <c r="IH133" s="22"/>
      <c r="II133" s="22"/>
    </row>
    <row r="134" spans="1:243" s="21" customFormat="1" ht="47.25">
      <c r="A134" s="37">
        <v>2.21</v>
      </c>
      <c r="B134" s="38" t="s">
        <v>499</v>
      </c>
      <c r="C134" s="39" t="s">
        <v>175</v>
      </c>
      <c r="D134" s="39">
        <v>6</v>
      </c>
      <c r="E134" s="40" t="s">
        <v>436</v>
      </c>
      <c r="F134" s="41">
        <v>97.06</v>
      </c>
      <c r="G134" s="42"/>
      <c r="H134" s="42"/>
      <c r="I134" s="43" t="s">
        <v>38</v>
      </c>
      <c r="J134" s="44">
        <f t="shared" si="4"/>
        <v>1</v>
      </c>
      <c r="K134" s="42" t="s">
        <v>39</v>
      </c>
      <c r="L134" s="42" t="s">
        <v>4</v>
      </c>
      <c r="M134" s="45"/>
      <c r="N134" s="42"/>
      <c r="O134" s="42"/>
      <c r="P134" s="46"/>
      <c r="Q134" s="42"/>
      <c r="R134" s="42"/>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7">
        <f t="shared" si="5"/>
        <v>582</v>
      </c>
      <c r="BB134" s="48">
        <f t="shared" si="6"/>
        <v>582</v>
      </c>
      <c r="BC134" s="49" t="str">
        <f t="shared" si="7"/>
        <v>INR  Five Hundred &amp; Eighty Two  Only</v>
      </c>
      <c r="IA134" s="21">
        <v>2.21</v>
      </c>
      <c r="IB134" s="21" t="s">
        <v>499</v>
      </c>
      <c r="IC134" s="21" t="s">
        <v>175</v>
      </c>
      <c r="ID134" s="21">
        <v>6</v>
      </c>
      <c r="IE134" s="22" t="s">
        <v>436</v>
      </c>
      <c r="IF134" s="22"/>
      <c r="IG134" s="22"/>
      <c r="IH134" s="22"/>
      <c r="II134" s="22"/>
    </row>
    <row r="135" spans="1:243" s="21" customFormat="1" ht="47.25">
      <c r="A135" s="71">
        <v>2.22</v>
      </c>
      <c r="B135" s="38" t="s">
        <v>500</v>
      </c>
      <c r="C135" s="39" t="s">
        <v>176</v>
      </c>
      <c r="D135" s="39">
        <v>155.15</v>
      </c>
      <c r="E135" s="40" t="s">
        <v>435</v>
      </c>
      <c r="F135" s="41">
        <v>2.49</v>
      </c>
      <c r="G135" s="42"/>
      <c r="H135" s="42"/>
      <c r="I135" s="43" t="s">
        <v>38</v>
      </c>
      <c r="J135" s="44">
        <f t="shared" si="4"/>
        <v>1</v>
      </c>
      <c r="K135" s="42" t="s">
        <v>39</v>
      </c>
      <c r="L135" s="42" t="s">
        <v>4</v>
      </c>
      <c r="M135" s="45"/>
      <c r="N135" s="42"/>
      <c r="O135" s="42"/>
      <c r="P135" s="46"/>
      <c r="Q135" s="42"/>
      <c r="R135" s="42"/>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7">
        <f t="shared" si="5"/>
        <v>386</v>
      </c>
      <c r="BB135" s="48">
        <f t="shared" si="6"/>
        <v>386</v>
      </c>
      <c r="BC135" s="49" t="str">
        <f t="shared" si="7"/>
        <v>INR  Three Hundred &amp; Eighty Six  Only</v>
      </c>
      <c r="IA135" s="21">
        <v>2.22</v>
      </c>
      <c r="IB135" s="21" t="s">
        <v>500</v>
      </c>
      <c r="IC135" s="21" t="s">
        <v>176</v>
      </c>
      <c r="ID135" s="21">
        <v>155.15</v>
      </c>
      <c r="IE135" s="22" t="s">
        <v>435</v>
      </c>
      <c r="IF135" s="22"/>
      <c r="IG135" s="22"/>
      <c r="IH135" s="22"/>
      <c r="II135" s="22"/>
    </row>
    <row r="136" spans="1:243" s="21" customFormat="1" ht="78.75">
      <c r="A136" s="37">
        <v>2.23</v>
      </c>
      <c r="B136" s="38" t="s">
        <v>501</v>
      </c>
      <c r="C136" s="39" t="s">
        <v>177</v>
      </c>
      <c r="D136" s="39">
        <v>12</v>
      </c>
      <c r="E136" s="40" t="s">
        <v>436</v>
      </c>
      <c r="F136" s="41">
        <v>285.79</v>
      </c>
      <c r="G136" s="42"/>
      <c r="H136" s="42"/>
      <c r="I136" s="43" t="s">
        <v>38</v>
      </c>
      <c r="J136" s="44">
        <f t="shared" si="4"/>
        <v>1</v>
      </c>
      <c r="K136" s="42" t="s">
        <v>39</v>
      </c>
      <c r="L136" s="42" t="s">
        <v>4</v>
      </c>
      <c r="M136" s="45"/>
      <c r="N136" s="42"/>
      <c r="O136" s="42"/>
      <c r="P136" s="46"/>
      <c r="Q136" s="42"/>
      <c r="R136" s="42"/>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7">
        <f t="shared" si="5"/>
        <v>3429</v>
      </c>
      <c r="BB136" s="48">
        <f t="shared" si="6"/>
        <v>3429</v>
      </c>
      <c r="BC136" s="49" t="str">
        <f t="shared" si="7"/>
        <v>INR  Three Thousand Four Hundred &amp; Twenty Nine  Only</v>
      </c>
      <c r="IA136" s="21">
        <v>2.23</v>
      </c>
      <c r="IB136" s="21" t="s">
        <v>501</v>
      </c>
      <c r="IC136" s="21" t="s">
        <v>177</v>
      </c>
      <c r="ID136" s="21">
        <v>12</v>
      </c>
      <c r="IE136" s="22" t="s">
        <v>436</v>
      </c>
      <c r="IF136" s="22"/>
      <c r="IG136" s="22"/>
      <c r="IH136" s="22"/>
      <c r="II136" s="22"/>
    </row>
    <row r="137" spans="1:243" s="21" customFormat="1" ht="15.75">
      <c r="A137" s="71">
        <v>2.24</v>
      </c>
      <c r="B137" s="38" t="s">
        <v>394</v>
      </c>
      <c r="C137" s="39" t="s">
        <v>178</v>
      </c>
      <c r="D137" s="72"/>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4"/>
      <c r="IA137" s="21">
        <v>2.24</v>
      </c>
      <c r="IB137" s="21" t="s">
        <v>394</v>
      </c>
      <c r="IC137" s="21" t="s">
        <v>178</v>
      </c>
      <c r="IE137" s="22"/>
      <c r="IF137" s="22"/>
      <c r="IG137" s="22"/>
      <c r="IH137" s="22"/>
      <c r="II137" s="22"/>
    </row>
    <row r="138" spans="1:243" s="21" customFormat="1" ht="47.25">
      <c r="A138" s="37">
        <v>2.25</v>
      </c>
      <c r="B138" s="38" t="s">
        <v>502</v>
      </c>
      <c r="C138" s="39" t="s">
        <v>179</v>
      </c>
      <c r="D138" s="72"/>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4"/>
      <c r="IA138" s="21">
        <v>2.25</v>
      </c>
      <c r="IB138" s="21" t="s">
        <v>502</v>
      </c>
      <c r="IC138" s="21" t="s">
        <v>179</v>
      </c>
      <c r="IE138" s="22"/>
      <c r="IF138" s="22"/>
      <c r="IG138" s="22"/>
      <c r="IH138" s="22"/>
      <c r="II138" s="22"/>
    </row>
    <row r="139" spans="1:243" s="21" customFormat="1" ht="31.5">
      <c r="A139" s="71">
        <v>2.26</v>
      </c>
      <c r="B139" s="38" t="s">
        <v>503</v>
      </c>
      <c r="C139" s="39" t="s">
        <v>180</v>
      </c>
      <c r="D139" s="39">
        <v>2</v>
      </c>
      <c r="E139" s="40" t="s">
        <v>434</v>
      </c>
      <c r="F139" s="41">
        <v>1759.84</v>
      </c>
      <c r="G139" s="42"/>
      <c r="H139" s="42"/>
      <c r="I139" s="43" t="s">
        <v>38</v>
      </c>
      <c r="J139" s="44">
        <f t="shared" si="4"/>
        <v>1</v>
      </c>
      <c r="K139" s="42" t="s">
        <v>39</v>
      </c>
      <c r="L139" s="42" t="s">
        <v>4</v>
      </c>
      <c r="M139" s="45"/>
      <c r="N139" s="42"/>
      <c r="O139" s="42"/>
      <c r="P139" s="46"/>
      <c r="Q139" s="42"/>
      <c r="R139" s="42"/>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7">
        <f t="shared" si="5"/>
        <v>3520</v>
      </c>
      <c r="BB139" s="48">
        <f t="shared" si="6"/>
        <v>3520</v>
      </c>
      <c r="BC139" s="49" t="str">
        <f t="shared" si="7"/>
        <v>INR  Three Thousand Five Hundred &amp; Twenty  Only</v>
      </c>
      <c r="IA139" s="21">
        <v>2.26</v>
      </c>
      <c r="IB139" s="21" t="s">
        <v>503</v>
      </c>
      <c r="IC139" s="21" t="s">
        <v>180</v>
      </c>
      <c r="ID139" s="21">
        <v>2</v>
      </c>
      <c r="IE139" s="22" t="s">
        <v>434</v>
      </c>
      <c r="IF139" s="22"/>
      <c r="IG139" s="22"/>
      <c r="IH139" s="22"/>
      <c r="II139" s="22"/>
    </row>
    <row r="140" spans="1:243" s="21" customFormat="1" ht="31.5">
      <c r="A140" s="37">
        <v>2.27</v>
      </c>
      <c r="B140" s="38" t="s">
        <v>504</v>
      </c>
      <c r="C140" s="39" t="s">
        <v>181</v>
      </c>
      <c r="D140" s="39">
        <v>3.03</v>
      </c>
      <c r="E140" s="40" t="s">
        <v>434</v>
      </c>
      <c r="F140" s="41">
        <v>1086.89</v>
      </c>
      <c r="G140" s="42"/>
      <c r="H140" s="42"/>
      <c r="I140" s="43" t="s">
        <v>38</v>
      </c>
      <c r="J140" s="44">
        <f t="shared" si="4"/>
        <v>1</v>
      </c>
      <c r="K140" s="42" t="s">
        <v>39</v>
      </c>
      <c r="L140" s="42" t="s">
        <v>4</v>
      </c>
      <c r="M140" s="45"/>
      <c r="N140" s="42"/>
      <c r="O140" s="42"/>
      <c r="P140" s="46"/>
      <c r="Q140" s="42"/>
      <c r="R140" s="42"/>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7">
        <f t="shared" si="5"/>
        <v>3293</v>
      </c>
      <c r="BB140" s="48">
        <f t="shared" si="6"/>
        <v>3293</v>
      </c>
      <c r="BC140" s="49" t="str">
        <f t="shared" si="7"/>
        <v>INR  Three Thousand Two Hundred &amp; Ninety Three  Only</v>
      </c>
      <c r="IA140" s="21">
        <v>2.27</v>
      </c>
      <c r="IB140" s="21" t="s">
        <v>504</v>
      </c>
      <c r="IC140" s="21" t="s">
        <v>181</v>
      </c>
      <c r="ID140" s="21">
        <v>3.03</v>
      </c>
      <c r="IE140" s="22" t="s">
        <v>434</v>
      </c>
      <c r="IF140" s="22"/>
      <c r="IG140" s="22"/>
      <c r="IH140" s="22"/>
      <c r="II140" s="22"/>
    </row>
    <row r="141" spans="1:243" s="21" customFormat="1" ht="63">
      <c r="A141" s="71">
        <v>2.28</v>
      </c>
      <c r="B141" s="38" t="s">
        <v>395</v>
      </c>
      <c r="C141" s="39" t="s">
        <v>182</v>
      </c>
      <c r="D141" s="72"/>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4"/>
      <c r="IA141" s="21">
        <v>2.28</v>
      </c>
      <c r="IB141" s="21" t="s">
        <v>395</v>
      </c>
      <c r="IC141" s="21" t="s">
        <v>182</v>
      </c>
      <c r="IE141" s="22"/>
      <c r="IF141" s="22"/>
      <c r="IG141" s="22"/>
      <c r="IH141" s="22"/>
      <c r="II141" s="22"/>
    </row>
    <row r="142" spans="1:243" s="21" customFormat="1" ht="31.5">
      <c r="A142" s="37">
        <v>2.29</v>
      </c>
      <c r="B142" s="38" t="s">
        <v>396</v>
      </c>
      <c r="C142" s="39" t="s">
        <v>183</v>
      </c>
      <c r="D142" s="39">
        <v>0.7</v>
      </c>
      <c r="E142" s="40" t="s">
        <v>434</v>
      </c>
      <c r="F142" s="41">
        <v>1489.21</v>
      </c>
      <c r="G142" s="42"/>
      <c r="H142" s="42"/>
      <c r="I142" s="43" t="s">
        <v>38</v>
      </c>
      <c r="J142" s="44">
        <f t="shared" si="4"/>
        <v>1</v>
      </c>
      <c r="K142" s="42" t="s">
        <v>39</v>
      </c>
      <c r="L142" s="42" t="s">
        <v>4</v>
      </c>
      <c r="M142" s="45"/>
      <c r="N142" s="42"/>
      <c r="O142" s="42"/>
      <c r="P142" s="46"/>
      <c r="Q142" s="42"/>
      <c r="R142" s="42"/>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7">
        <f t="shared" si="5"/>
        <v>1042</v>
      </c>
      <c r="BB142" s="48">
        <f t="shared" si="6"/>
        <v>1042</v>
      </c>
      <c r="BC142" s="49" t="str">
        <f t="shared" si="7"/>
        <v>INR  One Thousand  &amp;Forty Two  Only</v>
      </c>
      <c r="IA142" s="21">
        <v>2.29</v>
      </c>
      <c r="IB142" s="21" t="s">
        <v>396</v>
      </c>
      <c r="IC142" s="21" t="s">
        <v>183</v>
      </c>
      <c r="ID142" s="21">
        <v>0.7</v>
      </c>
      <c r="IE142" s="22" t="s">
        <v>434</v>
      </c>
      <c r="IF142" s="22"/>
      <c r="IG142" s="22"/>
      <c r="IH142" s="22"/>
      <c r="II142" s="22"/>
    </row>
    <row r="143" spans="1:243" s="21" customFormat="1" ht="31.5">
      <c r="A143" s="71">
        <v>2.3</v>
      </c>
      <c r="B143" s="38" t="s">
        <v>505</v>
      </c>
      <c r="C143" s="39" t="s">
        <v>184</v>
      </c>
      <c r="D143" s="72"/>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4"/>
      <c r="IA143" s="21">
        <v>2.3</v>
      </c>
      <c r="IB143" s="21" t="s">
        <v>505</v>
      </c>
      <c r="IC143" s="21" t="s">
        <v>184</v>
      </c>
      <c r="IE143" s="22"/>
      <c r="IF143" s="22"/>
      <c r="IG143" s="22"/>
      <c r="IH143" s="22"/>
      <c r="II143" s="22"/>
    </row>
    <row r="144" spans="1:243" s="21" customFormat="1" ht="31.5">
      <c r="A144" s="37">
        <v>2.31</v>
      </c>
      <c r="B144" s="38" t="s">
        <v>506</v>
      </c>
      <c r="C144" s="39" t="s">
        <v>185</v>
      </c>
      <c r="D144" s="39">
        <v>84.6</v>
      </c>
      <c r="E144" s="40" t="s">
        <v>337</v>
      </c>
      <c r="F144" s="41">
        <v>81.89</v>
      </c>
      <c r="G144" s="42"/>
      <c r="H144" s="42"/>
      <c r="I144" s="43" t="s">
        <v>38</v>
      </c>
      <c r="J144" s="44">
        <f t="shared" si="4"/>
        <v>1</v>
      </c>
      <c r="K144" s="42" t="s">
        <v>39</v>
      </c>
      <c r="L144" s="42" t="s">
        <v>4</v>
      </c>
      <c r="M144" s="45"/>
      <c r="N144" s="42"/>
      <c r="O144" s="42"/>
      <c r="P144" s="46"/>
      <c r="Q144" s="42"/>
      <c r="R144" s="42"/>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7">
        <f t="shared" si="5"/>
        <v>6928</v>
      </c>
      <c r="BB144" s="48">
        <f t="shared" si="6"/>
        <v>6928</v>
      </c>
      <c r="BC144" s="49" t="str">
        <f t="shared" si="7"/>
        <v>INR  Six Thousand Nine Hundred &amp; Twenty Eight  Only</v>
      </c>
      <c r="IA144" s="21">
        <v>2.31</v>
      </c>
      <c r="IB144" s="21" t="s">
        <v>506</v>
      </c>
      <c r="IC144" s="21" t="s">
        <v>185</v>
      </c>
      <c r="ID144" s="21">
        <v>84.6</v>
      </c>
      <c r="IE144" s="22" t="s">
        <v>337</v>
      </c>
      <c r="IF144" s="22"/>
      <c r="IG144" s="22"/>
      <c r="IH144" s="22"/>
      <c r="II144" s="22"/>
    </row>
    <row r="145" spans="1:243" s="21" customFormat="1" ht="63">
      <c r="A145" s="71">
        <v>2.32</v>
      </c>
      <c r="B145" s="38" t="s">
        <v>507</v>
      </c>
      <c r="C145" s="39" t="s">
        <v>186</v>
      </c>
      <c r="D145" s="72"/>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4"/>
      <c r="IA145" s="21">
        <v>2.32</v>
      </c>
      <c r="IB145" s="21" t="s">
        <v>507</v>
      </c>
      <c r="IC145" s="21" t="s">
        <v>186</v>
      </c>
      <c r="IE145" s="22"/>
      <c r="IF145" s="22"/>
      <c r="IG145" s="22"/>
      <c r="IH145" s="22"/>
      <c r="II145" s="22"/>
    </row>
    <row r="146" spans="1:243" s="21" customFormat="1" ht="31.5">
      <c r="A146" s="37">
        <v>2.33</v>
      </c>
      <c r="B146" s="38" t="s">
        <v>508</v>
      </c>
      <c r="C146" s="39" t="s">
        <v>187</v>
      </c>
      <c r="D146" s="39">
        <v>5</v>
      </c>
      <c r="E146" s="40" t="s">
        <v>435</v>
      </c>
      <c r="F146" s="41">
        <v>108.81</v>
      </c>
      <c r="G146" s="42"/>
      <c r="H146" s="42"/>
      <c r="I146" s="43" t="s">
        <v>38</v>
      </c>
      <c r="J146" s="44">
        <f aca="true" t="shared" si="8" ref="J146:J207">IF(I146="Less(-)",-1,1)</f>
        <v>1</v>
      </c>
      <c r="K146" s="42" t="s">
        <v>39</v>
      </c>
      <c r="L146" s="42" t="s">
        <v>4</v>
      </c>
      <c r="M146" s="45"/>
      <c r="N146" s="42"/>
      <c r="O146" s="42"/>
      <c r="P146" s="46"/>
      <c r="Q146" s="42"/>
      <c r="R146" s="42"/>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7">
        <f aca="true" t="shared" si="9" ref="BA146:BA207">ROUND(total_amount_ba($B$2,$D$2,D146,F146,J146,K146,M146),0)</f>
        <v>544</v>
      </c>
      <c r="BB146" s="48">
        <f aca="true" t="shared" si="10" ref="BB146:BB207">BA146+SUM(N146:AZ146)</f>
        <v>544</v>
      </c>
      <c r="BC146" s="49" t="str">
        <f aca="true" t="shared" si="11" ref="BC146:BC207">SpellNumber(L146,BB146)</f>
        <v>INR  Five Hundred &amp; Forty Four  Only</v>
      </c>
      <c r="IA146" s="21">
        <v>2.33</v>
      </c>
      <c r="IB146" s="21" t="s">
        <v>508</v>
      </c>
      <c r="IC146" s="21" t="s">
        <v>187</v>
      </c>
      <c r="ID146" s="21">
        <v>5</v>
      </c>
      <c r="IE146" s="22" t="s">
        <v>435</v>
      </c>
      <c r="IF146" s="22"/>
      <c r="IG146" s="22"/>
      <c r="IH146" s="22"/>
      <c r="II146" s="22"/>
    </row>
    <row r="147" spans="1:243" s="21" customFormat="1" ht="78.75">
      <c r="A147" s="71">
        <v>2.34</v>
      </c>
      <c r="B147" s="38" t="s">
        <v>509</v>
      </c>
      <c r="C147" s="39" t="s">
        <v>188</v>
      </c>
      <c r="D147" s="72"/>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4"/>
      <c r="IA147" s="21">
        <v>2.34</v>
      </c>
      <c r="IB147" s="21" t="s">
        <v>509</v>
      </c>
      <c r="IC147" s="21" t="s">
        <v>188</v>
      </c>
      <c r="IE147" s="22"/>
      <c r="IF147" s="22"/>
      <c r="IG147" s="22"/>
      <c r="IH147" s="22"/>
      <c r="II147" s="22"/>
    </row>
    <row r="148" spans="1:243" s="21" customFormat="1" ht="31.5">
      <c r="A148" s="37">
        <v>2.35</v>
      </c>
      <c r="B148" s="38" t="s">
        <v>510</v>
      </c>
      <c r="C148" s="39" t="s">
        <v>189</v>
      </c>
      <c r="D148" s="39">
        <v>28.9</v>
      </c>
      <c r="E148" s="40" t="s">
        <v>435</v>
      </c>
      <c r="F148" s="41">
        <v>298.72</v>
      </c>
      <c r="G148" s="42"/>
      <c r="H148" s="42"/>
      <c r="I148" s="43" t="s">
        <v>38</v>
      </c>
      <c r="J148" s="44">
        <f t="shared" si="8"/>
        <v>1</v>
      </c>
      <c r="K148" s="42" t="s">
        <v>39</v>
      </c>
      <c r="L148" s="42" t="s">
        <v>4</v>
      </c>
      <c r="M148" s="45"/>
      <c r="N148" s="42"/>
      <c r="O148" s="42"/>
      <c r="P148" s="46"/>
      <c r="Q148" s="42"/>
      <c r="R148" s="42"/>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7">
        <f t="shared" si="9"/>
        <v>8633</v>
      </c>
      <c r="BB148" s="48">
        <f t="shared" si="10"/>
        <v>8633</v>
      </c>
      <c r="BC148" s="49" t="str">
        <f t="shared" si="11"/>
        <v>INR  Eight Thousand Six Hundred &amp; Thirty Three  Only</v>
      </c>
      <c r="IA148" s="21">
        <v>2.35</v>
      </c>
      <c r="IB148" s="21" t="s">
        <v>510</v>
      </c>
      <c r="IC148" s="21" t="s">
        <v>189</v>
      </c>
      <c r="ID148" s="21">
        <v>28.9</v>
      </c>
      <c r="IE148" s="22" t="s">
        <v>435</v>
      </c>
      <c r="IF148" s="22"/>
      <c r="IG148" s="22"/>
      <c r="IH148" s="22"/>
      <c r="II148" s="22"/>
    </row>
    <row r="149" spans="1:243" s="21" customFormat="1" ht="47.25">
      <c r="A149" s="71">
        <v>2.36</v>
      </c>
      <c r="B149" s="38" t="s">
        <v>511</v>
      </c>
      <c r="C149" s="39" t="s">
        <v>190</v>
      </c>
      <c r="D149" s="39">
        <v>110</v>
      </c>
      <c r="E149" s="40" t="s">
        <v>337</v>
      </c>
      <c r="F149" s="41">
        <v>39.5</v>
      </c>
      <c r="G149" s="42"/>
      <c r="H149" s="42"/>
      <c r="I149" s="43" t="s">
        <v>38</v>
      </c>
      <c r="J149" s="44">
        <f t="shared" si="8"/>
        <v>1</v>
      </c>
      <c r="K149" s="42" t="s">
        <v>39</v>
      </c>
      <c r="L149" s="42" t="s">
        <v>4</v>
      </c>
      <c r="M149" s="45"/>
      <c r="N149" s="42"/>
      <c r="O149" s="42"/>
      <c r="P149" s="46"/>
      <c r="Q149" s="42"/>
      <c r="R149" s="42"/>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7">
        <f t="shared" si="9"/>
        <v>4345</v>
      </c>
      <c r="BB149" s="48">
        <f t="shared" si="10"/>
        <v>4345</v>
      </c>
      <c r="BC149" s="49" t="str">
        <f t="shared" si="11"/>
        <v>INR  Four Thousand Three Hundred &amp; Forty Five  Only</v>
      </c>
      <c r="IA149" s="21">
        <v>2.36</v>
      </c>
      <c r="IB149" s="21" t="s">
        <v>511</v>
      </c>
      <c r="IC149" s="21" t="s">
        <v>190</v>
      </c>
      <c r="ID149" s="21">
        <v>110</v>
      </c>
      <c r="IE149" s="22" t="s">
        <v>337</v>
      </c>
      <c r="IF149" s="22"/>
      <c r="IG149" s="22"/>
      <c r="IH149" s="22"/>
      <c r="II149" s="22"/>
    </row>
    <row r="150" spans="1:243" s="21" customFormat="1" ht="63">
      <c r="A150" s="37">
        <v>2.37</v>
      </c>
      <c r="B150" s="38" t="s">
        <v>512</v>
      </c>
      <c r="C150" s="39" t="s">
        <v>191</v>
      </c>
      <c r="D150" s="39">
        <v>5.25</v>
      </c>
      <c r="E150" s="40" t="s">
        <v>337</v>
      </c>
      <c r="F150" s="41">
        <v>40.77</v>
      </c>
      <c r="G150" s="42"/>
      <c r="H150" s="42"/>
      <c r="I150" s="43" t="s">
        <v>38</v>
      </c>
      <c r="J150" s="44">
        <f t="shared" si="8"/>
        <v>1</v>
      </c>
      <c r="K150" s="42" t="s">
        <v>39</v>
      </c>
      <c r="L150" s="42" t="s">
        <v>4</v>
      </c>
      <c r="M150" s="45"/>
      <c r="N150" s="42"/>
      <c r="O150" s="42"/>
      <c r="P150" s="46"/>
      <c r="Q150" s="42"/>
      <c r="R150" s="42"/>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7">
        <f t="shared" si="9"/>
        <v>214</v>
      </c>
      <c r="BB150" s="48">
        <f t="shared" si="10"/>
        <v>214</v>
      </c>
      <c r="BC150" s="49" t="str">
        <f t="shared" si="11"/>
        <v>INR  Two Hundred &amp; Fourteen  Only</v>
      </c>
      <c r="IA150" s="21">
        <v>2.37</v>
      </c>
      <c r="IB150" s="21" t="s">
        <v>512</v>
      </c>
      <c r="IC150" s="21" t="s">
        <v>191</v>
      </c>
      <c r="ID150" s="21">
        <v>5.25</v>
      </c>
      <c r="IE150" s="22" t="s">
        <v>337</v>
      </c>
      <c r="IF150" s="22"/>
      <c r="IG150" s="22"/>
      <c r="IH150" s="22"/>
      <c r="II150" s="22"/>
    </row>
    <row r="151" spans="1:243" s="21" customFormat="1" ht="15.75">
      <c r="A151" s="71">
        <v>2.38</v>
      </c>
      <c r="B151" s="38" t="s">
        <v>397</v>
      </c>
      <c r="C151" s="39" t="s">
        <v>192</v>
      </c>
      <c r="D151" s="72"/>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4"/>
      <c r="IA151" s="21">
        <v>2.38</v>
      </c>
      <c r="IB151" s="21" t="s">
        <v>397</v>
      </c>
      <c r="IC151" s="21" t="s">
        <v>192</v>
      </c>
      <c r="IE151" s="22"/>
      <c r="IF151" s="22"/>
      <c r="IG151" s="22"/>
      <c r="IH151" s="22"/>
      <c r="II151" s="22"/>
    </row>
    <row r="152" spans="1:243" s="21" customFormat="1" ht="94.5">
      <c r="A152" s="37">
        <v>2.39</v>
      </c>
      <c r="B152" s="38" t="s">
        <v>513</v>
      </c>
      <c r="C152" s="39" t="s">
        <v>193</v>
      </c>
      <c r="D152" s="72"/>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4"/>
      <c r="IA152" s="21">
        <v>2.39</v>
      </c>
      <c r="IB152" s="21" t="s">
        <v>513</v>
      </c>
      <c r="IC152" s="21" t="s">
        <v>193</v>
      </c>
      <c r="IE152" s="22"/>
      <c r="IF152" s="22"/>
      <c r="IG152" s="22"/>
      <c r="IH152" s="22"/>
      <c r="II152" s="22"/>
    </row>
    <row r="153" spans="1:243" s="21" customFormat="1" ht="31.5">
      <c r="A153" s="71">
        <v>2.4</v>
      </c>
      <c r="B153" s="38" t="s">
        <v>514</v>
      </c>
      <c r="C153" s="39" t="s">
        <v>194</v>
      </c>
      <c r="D153" s="39">
        <v>1</v>
      </c>
      <c r="E153" s="40" t="s">
        <v>436</v>
      </c>
      <c r="F153" s="41">
        <v>5069.13</v>
      </c>
      <c r="G153" s="42"/>
      <c r="H153" s="42"/>
      <c r="I153" s="43" t="s">
        <v>38</v>
      </c>
      <c r="J153" s="44">
        <f t="shared" si="8"/>
        <v>1</v>
      </c>
      <c r="K153" s="42" t="s">
        <v>39</v>
      </c>
      <c r="L153" s="42" t="s">
        <v>4</v>
      </c>
      <c r="M153" s="45"/>
      <c r="N153" s="42"/>
      <c r="O153" s="42"/>
      <c r="P153" s="46"/>
      <c r="Q153" s="42"/>
      <c r="R153" s="42"/>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7">
        <f t="shared" si="9"/>
        <v>5069</v>
      </c>
      <c r="BB153" s="48">
        <f t="shared" si="10"/>
        <v>5069</v>
      </c>
      <c r="BC153" s="49" t="str">
        <f t="shared" si="11"/>
        <v>INR  Five Thousand  &amp;Sixty Nine  Only</v>
      </c>
      <c r="IA153" s="21">
        <v>2.4</v>
      </c>
      <c r="IB153" s="21" t="s">
        <v>514</v>
      </c>
      <c r="IC153" s="21" t="s">
        <v>194</v>
      </c>
      <c r="ID153" s="21">
        <v>1</v>
      </c>
      <c r="IE153" s="22" t="s">
        <v>436</v>
      </c>
      <c r="IF153" s="22"/>
      <c r="IG153" s="22"/>
      <c r="IH153" s="22"/>
      <c r="II153" s="22"/>
    </row>
    <row r="154" spans="1:243" s="21" customFormat="1" ht="47.25">
      <c r="A154" s="37">
        <v>2.41</v>
      </c>
      <c r="B154" s="38" t="s">
        <v>398</v>
      </c>
      <c r="C154" s="39" t="s">
        <v>195</v>
      </c>
      <c r="D154" s="39">
        <v>7</v>
      </c>
      <c r="E154" s="40" t="s">
        <v>436</v>
      </c>
      <c r="F154" s="41">
        <v>777.07</v>
      </c>
      <c r="G154" s="42"/>
      <c r="H154" s="42"/>
      <c r="I154" s="43" t="s">
        <v>38</v>
      </c>
      <c r="J154" s="44">
        <f t="shared" si="8"/>
        <v>1</v>
      </c>
      <c r="K154" s="42" t="s">
        <v>39</v>
      </c>
      <c r="L154" s="42" t="s">
        <v>4</v>
      </c>
      <c r="M154" s="45"/>
      <c r="N154" s="42"/>
      <c r="O154" s="42"/>
      <c r="P154" s="46"/>
      <c r="Q154" s="42"/>
      <c r="R154" s="42"/>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7">
        <f t="shared" si="9"/>
        <v>5439</v>
      </c>
      <c r="BB154" s="48">
        <f t="shared" si="10"/>
        <v>5439</v>
      </c>
      <c r="BC154" s="49" t="str">
        <f t="shared" si="11"/>
        <v>INR  Five Thousand Four Hundred &amp; Thirty Nine  Only</v>
      </c>
      <c r="IA154" s="21">
        <v>2.41</v>
      </c>
      <c r="IB154" s="21" t="s">
        <v>398</v>
      </c>
      <c r="IC154" s="21" t="s">
        <v>195</v>
      </c>
      <c r="ID154" s="21">
        <v>7</v>
      </c>
      <c r="IE154" s="22" t="s">
        <v>436</v>
      </c>
      <c r="IF154" s="22"/>
      <c r="IG154" s="22"/>
      <c r="IH154" s="22"/>
      <c r="II154" s="22"/>
    </row>
    <row r="155" spans="1:243" s="21" customFormat="1" ht="47.25">
      <c r="A155" s="71">
        <v>2.42</v>
      </c>
      <c r="B155" s="38" t="s">
        <v>515</v>
      </c>
      <c r="C155" s="39" t="s">
        <v>196</v>
      </c>
      <c r="D155" s="39">
        <v>2</v>
      </c>
      <c r="E155" s="40" t="s">
        <v>436</v>
      </c>
      <c r="F155" s="41">
        <v>5365.32</v>
      </c>
      <c r="G155" s="42"/>
      <c r="H155" s="42"/>
      <c r="I155" s="43" t="s">
        <v>38</v>
      </c>
      <c r="J155" s="44">
        <f t="shared" si="8"/>
        <v>1</v>
      </c>
      <c r="K155" s="42" t="s">
        <v>39</v>
      </c>
      <c r="L155" s="42" t="s">
        <v>4</v>
      </c>
      <c r="M155" s="45"/>
      <c r="N155" s="42"/>
      <c r="O155" s="42"/>
      <c r="P155" s="46"/>
      <c r="Q155" s="42"/>
      <c r="R155" s="42"/>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7">
        <f t="shared" si="9"/>
        <v>10731</v>
      </c>
      <c r="BB155" s="48">
        <f t="shared" si="10"/>
        <v>10731</v>
      </c>
      <c r="BC155" s="49" t="str">
        <f t="shared" si="11"/>
        <v>INR  Ten Thousand Seven Hundred &amp; Thirty One  Only</v>
      </c>
      <c r="IA155" s="21">
        <v>2.42</v>
      </c>
      <c r="IB155" s="21" t="s">
        <v>515</v>
      </c>
      <c r="IC155" s="21" t="s">
        <v>196</v>
      </c>
      <c r="ID155" s="21">
        <v>2</v>
      </c>
      <c r="IE155" s="22" t="s">
        <v>436</v>
      </c>
      <c r="IF155" s="22"/>
      <c r="IG155" s="22"/>
      <c r="IH155" s="22"/>
      <c r="II155" s="22"/>
    </row>
    <row r="156" spans="1:243" s="21" customFormat="1" ht="15.75">
      <c r="A156" s="37">
        <v>2.43</v>
      </c>
      <c r="B156" s="38" t="s">
        <v>516</v>
      </c>
      <c r="C156" s="39" t="s">
        <v>197</v>
      </c>
      <c r="D156" s="72"/>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4"/>
      <c r="IA156" s="21">
        <v>2.43</v>
      </c>
      <c r="IB156" s="21" t="s">
        <v>516</v>
      </c>
      <c r="IC156" s="21" t="s">
        <v>197</v>
      </c>
      <c r="IE156" s="22"/>
      <c r="IF156" s="22"/>
      <c r="IG156" s="22"/>
      <c r="IH156" s="22"/>
      <c r="II156" s="22"/>
    </row>
    <row r="157" spans="1:243" s="21" customFormat="1" ht="31.5">
      <c r="A157" s="71">
        <v>2.44</v>
      </c>
      <c r="B157" s="38" t="s">
        <v>517</v>
      </c>
      <c r="C157" s="39" t="s">
        <v>198</v>
      </c>
      <c r="D157" s="39">
        <v>7</v>
      </c>
      <c r="E157" s="40" t="s">
        <v>436</v>
      </c>
      <c r="F157" s="41">
        <v>596.93</v>
      </c>
      <c r="G157" s="42"/>
      <c r="H157" s="42"/>
      <c r="I157" s="43" t="s">
        <v>38</v>
      </c>
      <c r="J157" s="44">
        <f t="shared" si="8"/>
        <v>1</v>
      </c>
      <c r="K157" s="42" t="s">
        <v>39</v>
      </c>
      <c r="L157" s="42" t="s">
        <v>4</v>
      </c>
      <c r="M157" s="45"/>
      <c r="N157" s="42"/>
      <c r="O157" s="42"/>
      <c r="P157" s="46"/>
      <c r="Q157" s="42"/>
      <c r="R157" s="42"/>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7">
        <f t="shared" si="9"/>
        <v>4179</v>
      </c>
      <c r="BB157" s="48">
        <f t="shared" si="10"/>
        <v>4179</v>
      </c>
      <c r="BC157" s="49" t="str">
        <f t="shared" si="11"/>
        <v>INR  Four Thousand One Hundred &amp; Seventy Nine  Only</v>
      </c>
      <c r="IA157" s="21">
        <v>2.44</v>
      </c>
      <c r="IB157" s="21" t="s">
        <v>517</v>
      </c>
      <c r="IC157" s="21" t="s">
        <v>198</v>
      </c>
      <c r="ID157" s="21">
        <v>7</v>
      </c>
      <c r="IE157" s="22" t="s">
        <v>436</v>
      </c>
      <c r="IF157" s="22"/>
      <c r="IG157" s="22"/>
      <c r="IH157" s="22"/>
      <c r="II157" s="22"/>
    </row>
    <row r="158" spans="1:243" s="21" customFormat="1" ht="15.75">
      <c r="A158" s="37">
        <v>2.45</v>
      </c>
      <c r="B158" s="38" t="s">
        <v>399</v>
      </c>
      <c r="C158" s="39" t="s">
        <v>199</v>
      </c>
      <c r="D158" s="72"/>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4"/>
      <c r="IA158" s="21">
        <v>2.45</v>
      </c>
      <c r="IB158" s="21" t="s">
        <v>399</v>
      </c>
      <c r="IC158" s="21" t="s">
        <v>199</v>
      </c>
      <c r="IE158" s="22"/>
      <c r="IF158" s="22"/>
      <c r="IG158" s="22"/>
      <c r="IH158" s="22"/>
      <c r="II158" s="22"/>
    </row>
    <row r="159" spans="1:243" s="21" customFormat="1" ht="15.75">
      <c r="A159" s="71">
        <v>2.46</v>
      </c>
      <c r="B159" s="38" t="s">
        <v>400</v>
      </c>
      <c r="C159" s="39" t="s">
        <v>200</v>
      </c>
      <c r="D159" s="72"/>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4"/>
      <c r="IA159" s="21">
        <v>2.46</v>
      </c>
      <c r="IB159" s="21" t="s">
        <v>400</v>
      </c>
      <c r="IC159" s="21" t="s">
        <v>200</v>
      </c>
      <c r="IE159" s="22"/>
      <c r="IF159" s="22"/>
      <c r="IG159" s="22"/>
      <c r="IH159" s="22"/>
      <c r="II159" s="22"/>
    </row>
    <row r="160" spans="1:243" s="21" customFormat="1" ht="31.5">
      <c r="A160" s="37">
        <v>2.47</v>
      </c>
      <c r="B160" s="38" t="s">
        <v>401</v>
      </c>
      <c r="C160" s="39" t="s">
        <v>201</v>
      </c>
      <c r="D160" s="39">
        <v>40.35</v>
      </c>
      <c r="E160" s="40" t="s">
        <v>435</v>
      </c>
      <c r="F160" s="41">
        <v>944.67</v>
      </c>
      <c r="G160" s="42"/>
      <c r="H160" s="42"/>
      <c r="I160" s="43" t="s">
        <v>38</v>
      </c>
      <c r="J160" s="44">
        <f t="shared" si="8"/>
        <v>1</v>
      </c>
      <c r="K160" s="42" t="s">
        <v>39</v>
      </c>
      <c r="L160" s="42" t="s">
        <v>4</v>
      </c>
      <c r="M160" s="45"/>
      <c r="N160" s="42"/>
      <c r="O160" s="42"/>
      <c r="P160" s="46"/>
      <c r="Q160" s="42"/>
      <c r="R160" s="42"/>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7">
        <f t="shared" si="9"/>
        <v>38117</v>
      </c>
      <c r="BB160" s="48">
        <f t="shared" si="10"/>
        <v>38117</v>
      </c>
      <c r="BC160" s="49" t="str">
        <f t="shared" si="11"/>
        <v>INR  Thirty Eight Thousand One Hundred &amp; Seventeen  Only</v>
      </c>
      <c r="IA160" s="21">
        <v>2.47</v>
      </c>
      <c r="IB160" s="21" t="s">
        <v>401</v>
      </c>
      <c r="IC160" s="21" t="s">
        <v>201</v>
      </c>
      <c r="ID160" s="21">
        <v>40.35</v>
      </c>
      <c r="IE160" s="22" t="s">
        <v>435</v>
      </c>
      <c r="IF160" s="22"/>
      <c r="IG160" s="22"/>
      <c r="IH160" s="22"/>
      <c r="II160" s="22"/>
    </row>
    <row r="161" spans="1:243" s="21" customFormat="1" ht="15.75">
      <c r="A161" s="71">
        <v>2.48</v>
      </c>
      <c r="B161" s="38" t="s">
        <v>402</v>
      </c>
      <c r="C161" s="39" t="s">
        <v>202</v>
      </c>
      <c r="D161" s="72"/>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4"/>
      <c r="IA161" s="21">
        <v>2.48</v>
      </c>
      <c r="IB161" s="21" t="s">
        <v>402</v>
      </c>
      <c r="IC161" s="21" t="s">
        <v>202</v>
      </c>
      <c r="IE161" s="22"/>
      <c r="IF161" s="22"/>
      <c r="IG161" s="22"/>
      <c r="IH161" s="22"/>
      <c r="II161" s="22"/>
    </row>
    <row r="162" spans="1:243" s="21" customFormat="1" ht="31.5">
      <c r="A162" s="37">
        <v>2.49</v>
      </c>
      <c r="B162" s="38" t="s">
        <v>403</v>
      </c>
      <c r="C162" s="39" t="s">
        <v>203</v>
      </c>
      <c r="D162" s="39">
        <v>49.9</v>
      </c>
      <c r="E162" s="40" t="s">
        <v>435</v>
      </c>
      <c r="F162" s="41">
        <v>913.72</v>
      </c>
      <c r="G162" s="42"/>
      <c r="H162" s="42"/>
      <c r="I162" s="43" t="s">
        <v>38</v>
      </c>
      <c r="J162" s="44">
        <f t="shared" si="8"/>
        <v>1</v>
      </c>
      <c r="K162" s="42" t="s">
        <v>39</v>
      </c>
      <c r="L162" s="42" t="s">
        <v>4</v>
      </c>
      <c r="M162" s="45"/>
      <c r="N162" s="42"/>
      <c r="O162" s="42"/>
      <c r="P162" s="46"/>
      <c r="Q162" s="42"/>
      <c r="R162" s="42"/>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7">
        <f t="shared" si="9"/>
        <v>45595</v>
      </c>
      <c r="BB162" s="48">
        <f t="shared" si="10"/>
        <v>45595</v>
      </c>
      <c r="BC162" s="49" t="str">
        <f t="shared" si="11"/>
        <v>INR  Forty Five Thousand Five Hundred &amp; Ninety Five  Only</v>
      </c>
      <c r="IA162" s="21">
        <v>2.49</v>
      </c>
      <c r="IB162" s="21" t="s">
        <v>403</v>
      </c>
      <c r="IC162" s="21" t="s">
        <v>203</v>
      </c>
      <c r="ID162" s="21">
        <v>49.9</v>
      </c>
      <c r="IE162" s="22" t="s">
        <v>435</v>
      </c>
      <c r="IF162" s="22"/>
      <c r="IG162" s="22"/>
      <c r="IH162" s="22"/>
      <c r="II162" s="22"/>
    </row>
    <row r="163" spans="1:243" s="21" customFormat="1" ht="31.5">
      <c r="A163" s="71">
        <v>2.5</v>
      </c>
      <c r="B163" s="38" t="s">
        <v>404</v>
      </c>
      <c r="C163" s="39" t="s">
        <v>204</v>
      </c>
      <c r="D163" s="72"/>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4"/>
      <c r="IA163" s="21">
        <v>2.5</v>
      </c>
      <c r="IB163" s="21" t="s">
        <v>404</v>
      </c>
      <c r="IC163" s="21" t="s">
        <v>204</v>
      </c>
      <c r="IE163" s="22"/>
      <c r="IF163" s="22"/>
      <c r="IG163" s="22"/>
      <c r="IH163" s="22"/>
      <c r="II163" s="22"/>
    </row>
    <row r="164" spans="1:243" s="21" customFormat="1" ht="15.75">
      <c r="A164" s="37">
        <v>2.51</v>
      </c>
      <c r="B164" s="38" t="s">
        <v>400</v>
      </c>
      <c r="C164" s="39" t="s">
        <v>205</v>
      </c>
      <c r="D164" s="72"/>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4"/>
      <c r="IA164" s="21">
        <v>2.51</v>
      </c>
      <c r="IB164" s="21" t="s">
        <v>400</v>
      </c>
      <c r="IC164" s="21" t="s">
        <v>205</v>
      </c>
      <c r="IE164" s="22"/>
      <c r="IF164" s="22"/>
      <c r="IG164" s="22"/>
      <c r="IH164" s="22"/>
      <c r="II164" s="22"/>
    </row>
    <row r="165" spans="1:243" s="21" customFormat="1" ht="31.5">
      <c r="A165" s="71">
        <v>2.52</v>
      </c>
      <c r="B165" s="38" t="s">
        <v>405</v>
      </c>
      <c r="C165" s="39" t="s">
        <v>206</v>
      </c>
      <c r="D165" s="39">
        <v>6</v>
      </c>
      <c r="E165" s="40" t="s">
        <v>436</v>
      </c>
      <c r="F165" s="41">
        <v>523.98</v>
      </c>
      <c r="G165" s="42"/>
      <c r="H165" s="42"/>
      <c r="I165" s="43" t="s">
        <v>38</v>
      </c>
      <c r="J165" s="44">
        <f t="shared" si="8"/>
        <v>1</v>
      </c>
      <c r="K165" s="42" t="s">
        <v>39</v>
      </c>
      <c r="L165" s="42" t="s">
        <v>4</v>
      </c>
      <c r="M165" s="45"/>
      <c r="N165" s="42"/>
      <c r="O165" s="42"/>
      <c r="P165" s="46"/>
      <c r="Q165" s="42"/>
      <c r="R165" s="42"/>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7">
        <f t="shared" si="9"/>
        <v>3144</v>
      </c>
      <c r="BB165" s="48">
        <f t="shared" si="10"/>
        <v>3144</v>
      </c>
      <c r="BC165" s="49" t="str">
        <f t="shared" si="11"/>
        <v>INR  Three Thousand One Hundred &amp; Forty Four  Only</v>
      </c>
      <c r="IA165" s="21">
        <v>2.52</v>
      </c>
      <c r="IB165" s="21" t="s">
        <v>405</v>
      </c>
      <c r="IC165" s="21" t="s">
        <v>206</v>
      </c>
      <c r="ID165" s="21">
        <v>6</v>
      </c>
      <c r="IE165" s="22" t="s">
        <v>436</v>
      </c>
      <c r="IF165" s="22"/>
      <c r="IG165" s="22"/>
      <c r="IH165" s="22"/>
      <c r="II165" s="22"/>
    </row>
    <row r="166" spans="1:243" s="21" customFormat="1" ht="15.75">
      <c r="A166" s="37">
        <v>2.53</v>
      </c>
      <c r="B166" s="38" t="s">
        <v>406</v>
      </c>
      <c r="C166" s="39" t="s">
        <v>207</v>
      </c>
      <c r="D166" s="72"/>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4"/>
      <c r="IA166" s="21">
        <v>2.53</v>
      </c>
      <c r="IB166" s="21" t="s">
        <v>406</v>
      </c>
      <c r="IC166" s="21" t="s">
        <v>207</v>
      </c>
      <c r="IE166" s="22"/>
      <c r="IF166" s="22"/>
      <c r="IG166" s="22"/>
      <c r="IH166" s="22"/>
      <c r="II166" s="22"/>
    </row>
    <row r="167" spans="1:243" s="21" customFormat="1" ht="15.75">
      <c r="A167" s="71">
        <v>2.54</v>
      </c>
      <c r="B167" s="38" t="s">
        <v>400</v>
      </c>
      <c r="C167" s="39" t="s">
        <v>208</v>
      </c>
      <c r="D167" s="72"/>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4"/>
      <c r="IA167" s="21">
        <v>2.54</v>
      </c>
      <c r="IB167" s="21" t="s">
        <v>400</v>
      </c>
      <c r="IC167" s="21" t="s">
        <v>208</v>
      </c>
      <c r="IE167" s="22"/>
      <c r="IF167" s="22"/>
      <c r="IG167" s="22"/>
      <c r="IH167" s="22"/>
      <c r="II167" s="22"/>
    </row>
    <row r="168" spans="1:243" s="21" customFormat="1" ht="31.5">
      <c r="A168" s="37">
        <v>2.55</v>
      </c>
      <c r="B168" s="38" t="s">
        <v>407</v>
      </c>
      <c r="C168" s="39" t="s">
        <v>209</v>
      </c>
      <c r="D168" s="39">
        <v>4</v>
      </c>
      <c r="E168" s="40" t="s">
        <v>436</v>
      </c>
      <c r="F168" s="41">
        <v>385.57</v>
      </c>
      <c r="G168" s="42"/>
      <c r="H168" s="42"/>
      <c r="I168" s="43" t="s">
        <v>38</v>
      </c>
      <c r="J168" s="44">
        <f t="shared" si="8"/>
        <v>1</v>
      </c>
      <c r="K168" s="42" t="s">
        <v>39</v>
      </c>
      <c r="L168" s="42" t="s">
        <v>4</v>
      </c>
      <c r="M168" s="45"/>
      <c r="N168" s="42"/>
      <c r="O168" s="42"/>
      <c r="P168" s="46"/>
      <c r="Q168" s="42"/>
      <c r="R168" s="42"/>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7">
        <f t="shared" si="9"/>
        <v>1542</v>
      </c>
      <c r="BB168" s="48">
        <f t="shared" si="10"/>
        <v>1542</v>
      </c>
      <c r="BC168" s="49" t="str">
        <f t="shared" si="11"/>
        <v>INR  One Thousand Five Hundred &amp; Forty Two  Only</v>
      </c>
      <c r="IA168" s="21">
        <v>2.55</v>
      </c>
      <c r="IB168" s="21" t="s">
        <v>407</v>
      </c>
      <c r="IC168" s="21" t="s">
        <v>209</v>
      </c>
      <c r="ID168" s="21">
        <v>4</v>
      </c>
      <c r="IE168" s="22" t="s">
        <v>436</v>
      </c>
      <c r="IF168" s="22"/>
      <c r="IG168" s="22"/>
      <c r="IH168" s="22"/>
      <c r="II168" s="22"/>
    </row>
    <row r="169" spans="1:243" s="21" customFormat="1" ht="15.75">
      <c r="A169" s="71">
        <v>2.56</v>
      </c>
      <c r="B169" s="38" t="s">
        <v>518</v>
      </c>
      <c r="C169" s="39" t="s">
        <v>210</v>
      </c>
      <c r="D169" s="72"/>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4"/>
      <c r="IA169" s="21">
        <v>2.56</v>
      </c>
      <c r="IB169" s="21" t="s">
        <v>518</v>
      </c>
      <c r="IC169" s="21" t="s">
        <v>210</v>
      </c>
      <c r="IE169" s="22"/>
      <c r="IF169" s="22"/>
      <c r="IG169" s="22"/>
      <c r="IH169" s="22"/>
      <c r="II169" s="22"/>
    </row>
    <row r="170" spans="1:243" s="21" customFormat="1" ht="31.5">
      <c r="A170" s="37">
        <v>2.57</v>
      </c>
      <c r="B170" s="38" t="s">
        <v>405</v>
      </c>
      <c r="C170" s="39" t="s">
        <v>211</v>
      </c>
      <c r="D170" s="39">
        <v>6</v>
      </c>
      <c r="E170" s="40" t="s">
        <v>436</v>
      </c>
      <c r="F170" s="41">
        <v>261.46</v>
      </c>
      <c r="G170" s="42"/>
      <c r="H170" s="42"/>
      <c r="I170" s="43" t="s">
        <v>38</v>
      </c>
      <c r="J170" s="44">
        <f t="shared" si="8"/>
        <v>1</v>
      </c>
      <c r="K170" s="42" t="s">
        <v>39</v>
      </c>
      <c r="L170" s="42" t="s">
        <v>4</v>
      </c>
      <c r="M170" s="45"/>
      <c r="N170" s="42"/>
      <c r="O170" s="42"/>
      <c r="P170" s="46"/>
      <c r="Q170" s="42"/>
      <c r="R170" s="42"/>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7">
        <f t="shared" si="9"/>
        <v>1569</v>
      </c>
      <c r="BB170" s="48">
        <f t="shared" si="10"/>
        <v>1569</v>
      </c>
      <c r="BC170" s="49" t="str">
        <f t="shared" si="11"/>
        <v>INR  One Thousand Five Hundred &amp; Sixty Nine  Only</v>
      </c>
      <c r="IA170" s="21">
        <v>2.57</v>
      </c>
      <c r="IB170" s="21" t="s">
        <v>405</v>
      </c>
      <c r="IC170" s="21" t="s">
        <v>211</v>
      </c>
      <c r="ID170" s="21">
        <v>6</v>
      </c>
      <c r="IE170" s="22" t="s">
        <v>436</v>
      </c>
      <c r="IF170" s="22"/>
      <c r="IG170" s="22"/>
      <c r="IH170" s="22"/>
      <c r="II170" s="22"/>
    </row>
    <row r="171" spans="1:243" s="21" customFormat="1" ht="47.25">
      <c r="A171" s="71">
        <v>2.58</v>
      </c>
      <c r="B171" s="38" t="s">
        <v>519</v>
      </c>
      <c r="C171" s="39" t="s">
        <v>212</v>
      </c>
      <c r="D171" s="72"/>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4"/>
      <c r="IA171" s="21">
        <v>2.58</v>
      </c>
      <c r="IB171" s="21" t="s">
        <v>519</v>
      </c>
      <c r="IC171" s="21" t="s">
        <v>212</v>
      </c>
      <c r="IE171" s="22"/>
      <c r="IF171" s="22"/>
      <c r="IG171" s="22"/>
      <c r="IH171" s="22"/>
      <c r="II171" s="22"/>
    </row>
    <row r="172" spans="1:243" s="21" customFormat="1" ht="15.75">
      <c r="A172" s="37">
        <v>2.59</v>
      </c>
      <c r="B172" s="38" t="s">
        <v>408</v>
      </c>
      <c r="C172" s="39" t="s">
        <v>213</v>
      </c>
      <c r="D172" s="72"/>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4"/>
      <c r="IA172" s="21">
        <v>2.59</v>
      </c>
      <c r="IB172" s="21" t="s">
        <v>408</v>
      </c>
      <c r="IC172" s="21" t="s">
        <v>213</v>
      </c>
      <c r="IE172" s="22"/>
      <c r="IF172" s="22"/>
      <c r="IG172" s="22"/>
      <c r="IH172" s="22"/>
      <c r="II172" s="22"/>
    </row>
    <row r="173" spans="1:243" s="21" customFormat="1" ht="31.5">
      <c r="A173" s="71">
        <v>2.6</v>
      </c>
      <c r="B173" s="38" t="s">
        <v>405</v>
      </c>
      <c r="C173" s="39" t="s">
        <v>214</v>
      </c>
      <c r="D173" s="39">
        <v>5</v>
      </c>
      <c r="E173" s="40" t="s">
        <v>436</v>
      </c>
      <c r="F173" s="41">
        <v>641.29</v>
      </c>
      <c r="G173" s="42"/>
      <c r="H173" s="42"/>
      <c r="I173" s="43" t="s">
        <v>38</v>
      </c>
      <c r="J173" s="44">
        <f t="shared" si="8"/>
        <v>1</v>
      </c>
      <c r="K173" s="42" t="s">
        <v>39</v>
      </c>
      <c r="L173" s="42" t="s">
        <v>4</v>
      </c>
      <c r="M173" s="45"/>
      <c r="N173" s="42"/>
      <c r="O173" s="42"/>
      <c r="P173" s="46"/>
      <c r="Q173" s="42"/>
      <c r="R173" s="42"/>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7">
        <f t="shared" si="9"/>
        <v>3206</v>
      </c>
      <c r="BB173" s="48">
        <f t="shared" si="10"/>
        <v>3206</v>
      </c>
      <c r="BC173" s="49" t="str">
        <f t="shared" si="11"/>
        <v>INR  Three Thousand Two Hundred &amp; Six  Only</v>
      </c>
      <c r="IA173" s="21">
        <v>2.6</v>
      </c>
      <c r="IB173" s="21" t="s">
        <v>405</v>
      </c>
      <c r="IC173" s="21" t="s">
        <v>214</v>
      </c>
      <c r="ID173" s="21">
        <v>5</v>
      </c>
      <c r="IE173" s="22" t="s">
        <v>436</v>
      </c>
      <c r="IF173" s="22"/>
      <c r="IG173" s="22"/>
      <c r="IH173" s="22"/>
      <c r="II173" s="22"/>
    </row>
    <row r="174" spans="1:243" s="21" customFormat="1" ht="15.75">
      <c r="A174" s="37">
        <v>2.61</v>
      </c>
      <c r="B174" s="38" t="s">
        <v>520</v>
      </c>
      <c r="C174" s="39" t="s">
        <v>215</v>
      </c>
      <c r="D174" s="72"/>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4"/>
      <c r="IA174" s="21">
        <v>2.61</v>
      </c>
      <c r="IB174" s="21" t="s">
        <v>520</v>
      </c>
      <c r="IC174" s="21" t="s">
        <v>215</v>
      </c>
      <c r="IE174" s="22"/>
      <c r="IF174" s="22"/>
      <c r="IG174" s="22"/>
      <c r="IH174" s="22"/>
      <c r="II174" s="22"/>
    </row>
    <row r="175" spans="1:243" s="21" customFormat="1" ht="31.5">
      <c r="A175" s="71">
        <v>2.62</v>
      </c>
      <c r="B175" s="38" t="s">
        <v>405</v>
      </c>
      <c r="C175" s="39" t="s">
        <v>216</v>
      </c>
      <c r="D175" s="39">
        <v>9</v>
      </c>
      <c r="E175" s="40" t="s">
        <v>436</v>
      </c>
      <c r="F175" s="41">
        <v>503.11</v>
      </c>
      <c r="G175" s="42"/>
      <c r="H175" s="42"/>
      <c r="I175" s="43" t="s">
        <v>38</v>
      </c>
      <c r="J175" s="44">
        <f t="shared" si="8"/>
        <v>1</v>
      </c>
      <c r="K175" s="42" t="s">
        <v>39</v>
      </c>
      <c r="L175" s="42" t="s">
        <v>4</v>
      </c>
      <c r="M175" s="45"/>
      <c r="N175" s="42"/>
      <c r="O175" s="42"/>
      <c r="P175" s="46"/>
      <c r="Q175" s="42"/>
      <c r="R175" s="42"/>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7">
        <f t="shared" si="9"/>
        <v>4528</v>
      </c>
      <c r="BB175" s="48">
        <f t="shared" si="10"/>
        <v>4528</v>
      </c>
      <c r="BC175" s="49" t="str">
        <f t="shared" si="11"/>
        <v>INR  Four Thousand Five Hundred &amp; Twenty Eight  Only</v>
      </c>
      <c r="IA175" s="21">
        <v>2.62</v>
      </c>
      <c r="IB175" s="21" t="s">
        <v>405</v>
      </c>
      <c r="IC175" s="21" t="s">
        <v>216</v>
      </c>
      <c r="ID175" s="21">
        <v>9</v>
      </c>
      <c r="IE175" s="22" t="s">
        <v>436</v>
      </c>
      <c r="IF175" s="22"/>
      <c r="IG175" s="22"/>
      <c r="IH175" s="22"/>
      <c r="II175" s="22"/>
    </row>
    <row r="176" spans="1:243" s="21" customFormat="1" ht="15.75">
      <c r="A176" s="37">
        <v>2.63</v>
      </c>
      <c r="B176" s="38" t="s">
        <v>409</v>
      </c>
      <c r="C176" s="39" t="s">
        <v>217</v>
      </c>
      <c r="D176" s="72"/>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4"/>
      <c r="IA176" s="21">
        <v>2.63</v>
      </c>
      <c r="IB176" s="21" t="s">
        <v>409</v>
      </c>
      <c r="IC176" s="21" t="s">
        <v>217</v>
      </c>
      <c r="IE176" s="22"/>
      <c r="IF176" s="22"/>
      <c r="IG176" s="22"/>
      <c r="IH176" s="22"/>
      <c r="II176" s="22"/>
    </row>
    <row r="177" spans="1:243" s="21" customFormat="1" ht="15.75">
      <c r="A177" s="71">
        <v>2.64</v>
      </c>
      <c r="B177" s="38" t="s">
        <v>338</v>
      </c>
      <c r="C177" s="39" t="s">
        <v>218</v>
      </c>
      <c r="D177" s="72"/>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4"/>
      <c r="IA177" s="21">
        <v>2.64</v>
      </c>
      <c r="IB177" s="21" t="s">
        <v>338</v>
      </c>
      <c r="IC177" s="21" t="s">
        <v>218</v>
      </c>
      <c r="IE177" s="22"/>
      <c r="IF177" s="22"/>
      <c r="IG177" s="22"/>
      <c r="IH177" s="22"/>
      <c r="II177" s="22"/>
    </row>
    <row r="178" spans="1:243" s="21" customFormat="1" ht="31.5">
      <c r="A178" s="37">
        <v>2.65</v>
      </c>
      <c r="B178" s="38" t="s">
        <v>405</v>
      </c>
      <c r="C178" s="39" t="s">
        <v>219</v>
      </c>
      <c r="D178" s="39">
        <v>22</v>
      </c>
      <c r="E178" s="40" t="s">
        <v>436</v>
      </c>
      <c r="F178" s="41">
        <v>385.57</v>
      </c>
      <c r="G178" s="42"/>
      <c r="H178" s="42"/>
      <c r="I178" s="43" t="s">
        <v>38</v>
      </c>
      <c r="J178" s="44">
        <f t="shared" si="8"/>
        <v>1</v>
      </c>
      <c r="K178" s="42" t="s">
        <v>39</v>
      </c>
      <c r="L178" s="42" t="s">
        <v>4</v>
      </c>
      <c r="M178" s="45"/>
      <c r="N178" s="42"/>
      <c r="O178" s="42"/>
      <c r="P178" s="46"/>
      <c r="Q178" s="42"/>
      <c r="R178" s="42"/>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7">
        <f t="shared" si="9"/>
        <v>8483</v>
      </c>
      <c r="BB178" s="48">
        <f t="shared" si="10"/>
        <v>8483</v>
      </c>
      <c r="BC178" s="49" t="str">
        <f t="shared" si="11"/>
        <v>INR  Eight Thousand Four Hundred &amp; Eighty Three  Only</v>
      </c>
      <c r="IA178" s="21">
        <v>2.65</v>
      </c>
      <c r="IB178" s="21" t="s">
        <v>405</v>
      </c>
      <c r="IC178" s="21" t="s">
        <v>219</v>
      </c>
      <c r="ID178" s="21">
        <v>22</v>
      </c>
      <c r="IE178" s="22" t="s">
        <v>436</v>
      </c>
      <c r="IF178" s="22"/>
      <c r="IG178" s="22"/>
      <c r="IH178" s="22"/>
      <c r="II178" s="22"/>
    </row>
    <row r="179" spans="1:243" s="21" customFormat="1" ht="15.75">
      <c r="A179" s="71">
        <v>2.66</v>
      </c>
      <c r="B179" s="38" t="s">
        <v>384</v>
      </c>
      <c r="C179" s="39" t="s">
        <v>220</v>
      </c>
      <c r="D179" s="72"/>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4"/>
      <c r="IA179" s="21">
        <v>2.66</v>
      </c>
      <c r="IB179" s="21" t="s">
        <v>384</v>
      </c>
      <c r="IC179" s="21" t="s">
        <v>220</v>
      </c>
      <c r="IE179" s="22"/>
      <c r="IF179" s="22"/>
      <c r="IG179" s="22"/>
      <c r="IH179" s="22"/>
      <c r="II179" s="22"/>
    </row>
    <row r="180" spans="1:243" s="21" customFormat="1" ht="31.5">
      <c r="A180" s="37">
        <v>2.67</v>
      </c>
      <c r="B180" s="38" t="s">
        <v>405</v>
      </c>
      <c r="C180" s="39" t="s">
        <v>221</v>
      </c>
      <c r="D180" s="39">
        <v>26</v>
      </c>
      <c r="E180" s="40" t="s">
        <v>436</v>
      </c>
      <c r="F180" s="41">
        <v>238</v>
      </c>
      <c r="G180" s="42"/>
      <c r="H180" s="42"/>
      <c r="I180" s="43" t="s">
        <v>38</v>
      </c>
      <c r="J180" s="44">
        <f t="shared" si="8"/>
        <v>1</v>
      </c>
      <c r="K180" s="42" t="s">
        <v>39</v>
      </c>
      <c r="L180" s="42" t="s">
        <v>4</v>
      </c>
      <c r="M180" s="45"/>
      <c r="N180" s="42"/>
      <c r="O180" s="42"/>
      <c r="P180" s="46"/>
      <c r="Q180" s="42"/>
      <c r="R180" s="42"/>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7">
        <f t="shared" si="9"/>
        <v>6188</v>
      </c>
      <c r="BB180" s="48">
        <f t="shared" si="10"/>
        <v>6188</v>
      </c>
      <c r="BC180" s="49" t="str">
        <f t="shared" si="11"/>
        <v>INR  Six Thousand One Hundred &amp; Eighty Eight  Only</v>
      </c>
      <c r="IA180" s="21">
        <v>2.67</v>
      </c>
      <c r="IB180" s="21" t="s">
        <v>405</v>
      </c>
      <c r="IC180" s="21" t="s">
        <v>221</v>
      </c>
      <c r="ID180" s="21">
        <v>26</v>
      </c>
      <c r="IE180" s="22" t="s">
        <v>436</v>
      </c>
      <c r="IF180" s="22"/>
      <c r="IG180" s="22"/>
      <c r="IH180" s="22"/>
      <c r="II180" s="22"/>
    </row>
    <row r="181" spans="1:243" s="21" customFormat="1" ht="31.5">
      <c r="A181" s="71">
        <v>2.68</v>
      </c>
      <c r="B181" s="38" t="s">
        <v>410</v>
      </c>
      <c r="C181" s="39" t="s">
        <v>222</v>
      </c>
      <c r="D181" s="72"/>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4"/>
      <c r="IA181" s="21">
        <v>2.68</v>
      </c>
      <c r="IB181" s="21" t="s">
        <v>410</v>
      </c>
      <c r="IC181" s="21" t="s">
        <v>222</v>
      </c>
      <c r="IE181" s="22"/>
      <c r="IF181" s="22"/>
      <c r="IG181" s="22"/>
      <c r="IH181" s="22"/>
      <c r="II181" s="22"/>
    </row>
    <row r="182" spans="1:243" s="21" customFormat="1" ht="47.25">
      <c r="A182" s="37">
        <v>2.69</v>
      </c>
      <c r="B182" s="38" t="s">
        <v>338</v>
      </c>
      <c r="C182" s="39" t="s">
        <v>223</v>
      </c>
      <c r="D182" s="39">
        <v>40</v>
      </c>
      <c r="E182" s="40" t="s">
        <v>436</v>
      </c>
      <c r="F182" s="41">
        <v>481.93</v>
      </c>
      <c r="G182" s="42"/>
      <c r="H182" s="42"/>
      <c r="I182" s="43" t="s">
        <v>38</v>
      </c>
      <c r="J182" s="44">
        <f t="shared" si="8"/>
        <v>1</v>
      </c>
      <c r="K182" s="42" t="s">
        <v>39</v>
      </c>
      <c r="L182" s="42" t="s">
        <v>4</v>
      </c>
      <c r="M182" s="45"/>
      <c r="N182" s="42"/>
      <c r="O182" s="42"/>
      <c r="P182" s="46"/>
      <c r="Q182" s="42"/>
      <c r="R182" s="42"/>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7">
        <f t="shared" si="9"/>
        <v>19277</v>
      </c>
      <c r="BB182" s="48">
        <f t="shared" si="10"/>
        <v>19277</v>
      </c>
      <c r="BC182" s="49" t="str">
        <f t="shared" si="11"/>
        <v>INR  Nineteen Thousand Two Hundred &amp; Seventy Seven  Only</v>
      </c>
      <c r="IA182" s="21">
        <v>2.69</v>
      </c>
      <c r="IB182" s="21" t="s">
        <v>338</v>
      </c>
      <c r="IC182" s="21" t="s">
        <v>223</v>
      </c>
      <c r="ID182" s="21">
        <v>40</v>
      </c>
      <c r="IE182" s="22" t="s">
        <v>436</v>
      </c>
      <c r="IF182" s="22"/>
      <c r="IG182" s="22"/>
      <c r="IH182" s="22"/>
      <c r="II182" s="22"/>
    </row>
    <row r="183" spans="1:243" s="21" customFormat="1" ht="31.5">
      <c r="A183" s="71">
        <v>2.7</v>
      </c>
      <c r="B183" s="38" t="s">
        <v>384</v>
      </c>
      <c r="C183" s="39" t="s">
        <v>224</v>
      </c>
      <c r="D183" s="39">
        <v>46</v>
      </c>
      <c r="E183" s="40" t="s">
        <v>436</v>
      </c>
      <c r="F183" s="41">
        <v>408.94</v>
      </c>
      <c r="G183" s="42"/>
      <c r="H183" s="42"/>
      <c r="I183" s="43" t="s">
        <v>38</v>
      </c>
      <c r="J183" s="44">
        <f t="shared" si="8"/>
        <v>1</v>
      </c>
      <c r="K183" s="42" t="s">
        <v>39</v>
      </c>
      <c r="L183" s="42" t="s">
        <v>4</v>
      </c>
      <c r="M183" s="45"/>
      <c r="N183" s="42"/>
      <c r="O183" s="42"/>
      <c r="P183" s="46"/>
      <c r="Q183" s="42"/>
      <c r="R183" s="42"/>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7">
        <f t="shared" si="9"/>
        <v>18811</v>
      </c>
      <c r="BB183" s="48">
        <f t="shared" si="10"/>
        <v>18811</v>
      </c>
      <c r="BC183" s="49" t="str">
        <f t="shared" si="11"/>
        <v>INR  Eighteen Thousand Eight Hundred &amp; Eleven  Only</v>
      </c>
      <c r="IA183" s="21">
        <v>2.7</v>
      </c>
      <c r="IB183" s="21" t="s">
        <v>384</v>
      </c>
      <c r="IC183" s="21" t="s">
        <v>224</v>
      </c>
      <c r="ID183" s="21">
        <v>46</v>
      </c>
      <c r="IE183" s="22" t="s">
        <v>436</v>
      </c>
      <c r="IF183" s="22"/>
      <c r="IG183" s="22"/>
      <c r="IH183" s="22"/>
      <c r="II183" s="22"/>
    </row>
    <row r="184" spans="1:243" s="21" customFormat="1" ht="47.25">
      <c r="A184" s="37">
        <v>2.71</v>
      </c>
      <c r="B184" s="38" t="s">
        <v>411</v>
      </c>
      <c r="C184" s="39" t="s">
        <v>225</v>
      </c>
      <c r="D184" s="72"/>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4"/>
      <c r="IA184" s="21">
        <v>2.71</v>
      </c>
      <c r="IB184" s="21" t="s">
        <v>411</v>
      </c>
      <c r="IC184" s="21" t="s">
        <v>225</v>
      </c>
      <c r="IE184" s="22"/>
      <c r="IF184" s="22"/>
      <c r="IG184" s="22"/>
      <c r="IH184" s="22"/>
      <c r="II184" s="22"/>
    </row>
    <row r="185" spans="1:243" s="21" customFormat="1" ht="25.5" customHeight="1">
      <c r="A185" s="71">
        <v>2.72</v>
      </c>
      <c r="B185" s="38" t="s">
        <v>412</v>
      </c>
      <c r="C185" s="39" t="s">
        <v>226</v>
      </c>
      <c r="D185" s="72"/>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4"/>
      <c r="IA185" s="21">
        <v>2.72</v>
      </c>
      <c r="IB185" s="21" t="s">
        <v>412</v>
      </c>
      <c r="IC185" s="21" t="s">
        <v>226</v>
      </c>
      <c r="IE185" s="22"/>
      <c r="IF185" s="22"/>
      <c r="IG185" s="22"/>
      <c r="IH185" s="22"/>
      <c r="II185" s="22"/>
    </row>
    <row r="186" spans="1:243" s="21" customFormat="1" ht="31.5">
      <c r="A186" s="37">
        <v>2.73</v>
      </c>
      <c r="B186" s="38" t="s">
        <v>413</v>
      </c>
      <c r="C186" s="39" t="s">
        <v>227</v>
      </c>
      <c r="D186" s="39">
        <v>4</v>
      </c>
      <c r="E186" s="40" t="s">
        <v>436</v>
      </c>
      <c r="F186" s="41">
        <v>1406.48</v>
      </c>
      <c r="G186" s="42"/>
      <c r="H186" s="42"/>
      <c r="I186" s="43" t="s">
        <v>38</v>
      </c>
      <c r="J186" s="44">
        <f t="shared" si="8"/>
        <v>1</v>
      </c>
      <c r="K186" s="42" t="s">
        <v>39</v>
      </c>
      <c r="L186" s="42" t="s">
        <v>4</v>
      </c>
      <c r="M186" s="45"/>
      <c r="N186" s="42"/>
      <c r="O186" s="42"/>
      <c r="P186" s="46"/>
      <c r="Q186" s="42"/>
      <c r="R186" s="42"/>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7">
        <f t="shared" si="9"/>
        <v>5626</v>
      </c>
      <c r="BB186" s="48">
        <f t="shared" si="10"/>
        <v>5626</v>
      </c>
      <c r="BC186" s="49" t="str">
        <f t="shared" si="11"/>
        <v>INR  Five Thousand Six Hundred &amp; Twenty Six  Only</v>
      </c>
      <c r="IA186" s="21">
        <v>2.73</v>
      </c>
      <c r="IB186" s="21" t="s">
        <v>413</v>
      </c>
      <c r="IC186" s="21" t="s">
        <v>227</v>
      </c>
      <c r="ID186" s="21">
        <v>4</v>
      </c>
      <c r="IE186" s="22" t="s">
        <v>436</v>
      </c>
      <c r="IF186" s="22"/>
      <c r="IG186" s="22"/>
      <c r="IH186" s="22"/>
      <c r="II186" s="22"/>
    </row>
    <row r="187" spans="1:243" s="21" customFormat="1" ht="15.75">
      <c r="A187" s="71">
        <v>2.74</v>
      </c>
      <c r="B187" s="38" t="s">
        <v>414</v>
      </c>
      <c r="C187" s="39" t="s">
        <v>228</v>
      </c>
      <c r="D187" s="72"/>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4"/>
      <c r="IA187" s="21">
        <v>2.74</v>
      </c>
      <c r="IB187" s="21" t="s">
        <v>414</v>
      </c>
      <c r="IC187" s="21" t="s">
        <v>228</v>
      </c>
      <c r="IE187" s="22"/>
      <c r="IF187" s="22"/>
      <c r="IG187" s="22"/>
      <c r="IH187" s="22"/>
      <c r="II187" s="22"/>
    </row>
    <row r="188" spans="1:243" s="21" customFormat="1" ht="31.5">
      <c r="A188" s="37">
        <v>2.75</v>
      </c>
      <c r="B188" s="38" t="s">
        <v>405</v>
      </c>
      <c r="C188" s="39" t="s">
        <v>229</v>
      </c>
      <c r="D188" s="39">
        <v>6</v>
      </c>
      <c r="E188" s="40" t="s">
        <v>436</v>
      </c>
      <c r="F188" s="41">
        <v>1465.14</v>
      </c>
      <c r="G188" s="42"/>
      <c r="H188" s="42"/>
      <c r="I188" s="43" t="s">
        <v>38</v>
      </c>
      <c r="J188" s="44">
        <f t="shared" si="8"/>
        <v>1</v>
      </c>
      <c r="K188" s="42" t="s">
        <v>39</v>
      </c>
      <c r="L188" s="42" t="s">
        <v>4</v>
      </c>
      <c r="M188" s="45"/>
      <c r="N188" s="42"/>
      <c r="O188" s="42"/>
      <c r="P188" s="46"/>
      <c r="Q188" s="42"/>
      <c r="R188" s="42"/>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7">
        <f t="shared" si="9"/>
        <v>8791</v>
      </c>
      <c r="BB188" s="48">
        <f t="shared" si="10"/>
        <v>8791</v>
      </c>
      <c r="BC188" s="49" t="str">
        <f t="shared" si="11"/>
        <v>INR  Eight Thousand Seven Hundred &amp; Ninety One  Only</v>
      </c>
      <c r="IA188" s="21">
        <v>2.75</v>
      </c>
      <c r="IB188" s="21" t="s">
        <v>405</v>
      </c>
      <c r="IC188" s="21" t="s">
        <v>229</v>
      </c>
      <c r="ID188" s="21">
        <v>6</v>
      </c>
      <c r="IE188" s="22" t="s">
        <v>436</v>
      </c>
      <c r="IF188" s="22"/>
      <c r="IG188" s="22"/>
      <c r="IH188" s="22"/>
      <c r="II188" s="22"/>
    </row>
    <row r="189" spans="1:243" s="21" customFormat="1" ht="94.5">
      <c r="A189" s="71">
        <v>2.76</v>
      </c>
      <c r="B189" s="38" t="s">
        <v>521</v>
      </c>
      <c r="C189" s="39" t="s">
        <v>230</v>
      </c>
      <c r="D189" s="39">
        <v>7</v>
      </c>
      <c r="E189" s="40" t="s">
        <v>436</v>
      </c>
      <c r="F189" s="41">
        <v>11430.55</v>
      </c>
      <c r="G189" s="42"/>
      <c r="H189" s="42"/>
      <c r="I189" s="43" t="s">
        <v>38</v>
      </c>
      <c r="J189" s="44">
        <f t="shared" si="8"/>
        <v>1</v>
      </c>
      <c r="K189" s="42" t="s">
        <v>39</v>
      </c>
      <c r="L189" s="42" t="s">
        <v>4</v>
      </c>
      <c r="M189" s="45"/>
      <c r="N189" s="42"/>
      <c r="O189" s="42"/>
      <c r="P189" s="46"/>
      <c r="Q189" s="42"/>
      <c r="R189" s="42"/>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7">
        <f t="shared" si="9"/>
        <v>80014</v>
      </c>
      <c r="BB189" s="48">
        <f t="shared" si="10"/>
        <v>80014</v>
      </c>
      <c r="BC189" s="49" t="str">
        <f t="shared" si="11"/>
        <v>INR  Eighty Thousand  &amp;Fourteen  Only</v>
      </c>
      <c r="IA189" s="21">
        <v>2.76</v>
      </c>
      <c r="IB189" s="21" t="s">
        <v>521</v>
      </c>
      <c r="IC189" s="21" t="s">
        <v>230</v>
      </c>
      <c r="ID189" s="21">
        <v>7</v>
      </c>
      <c r="IE189" s="22" t="s">
        <v>436</v>
      </c>
      <c r="IF189" s="22"/>
      <c r="IG189" s="22"/>
      <c r="IH189" s="22"/>
      <c r="II189" s="22"/>
    </row>
    <row r="190" spans="1:243" s="21" customFormat="1" ht="126">
      <c r="A190" s="37">
        <v>2.77</v>
      </c>
      <c r="B190" s="38" t="s">
        <v>522</v>
      </c>
      <c r="C190" s="39" t="s">
        <v>231</v>
      </c>
      <c r="D190" s="39">
        <v>1</v>
      </c>
      <c r="E190" s="40" t="s">
        <v>436</v>
      </c>
      <c r="F190" s="41">
        <v>14116.96</v>
      </c>
      <c r="G190" s="42"/>
      <c r="H190" s="42"/>
      <c r="I190" s="43" t="s">
        <v>38</v>
      </c>
      <c r="J190" s="44">
        <f t="shared" si="8"/>
        <v>1</v>
      </c>
      <c r="K190" s="42" t="s">
        <v>39</v>
      </c>
      <c r="L190" s="42" t="s">
        <v>4</v>
      </c>
      <c r="M190" s="45"/>
      <c r="N190" s="42"/>
      <c r="O190" s="42"/>
      <c r="P190" s="46"/>
      <c r="Q190" s="42"/>
      <c r="R190" s="42"/>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7">
        <f t="shared" si="9"/>
        <v>14117</v>
      </c>
      <c r="BB190" s="48">
        <f t="shared" si="10"/>
        <v>14117</v>
      </c>
      <c r="BC190" s="49" t="str">
        <f t="shared" si="11"/>
        <v>INR  Fourteen Thousand One Hundred &amp; Seventeen  Only</v>
      </c>
      <c r="IA190" s="21">
        <v>2.77</v>
      </c>
      <c r="IB190" s="21" t="s">
        <v>522</v>
      </c>
      <c r="IC190" s="21" t="s">
        <v>231</v>
      </c>
      <c r="ID190" s="21">
        <v>1</v>
      </c>
      <c r="IE190" s="22" t="s">
        <v>436</v>
      </c>
      <c r="IF190" s="22"/>
      <c r="IG190" s="22"/>
      <c r="IH190" s="22"/>
      <c r="II190" s="22"/>
    </row>
    <row r="191" spans="1:243" s="21" customFormat="1" ht="15.75">
      <c r="A191" s="71">
        <v>2.78</v>
      </c>
      <c r="B191" s="38" t="s">
        <v>415</v>
      </c>
      <c r="C191" s="39" t="s">
        <v>232</v>
      </c>
      <c r="D191" s="72"/>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4"/>
      <c r="IA191" s="21">
        <v>2.78</v>
      </c>
      <c r="IB191" s="21" t="s">
        <v>415</v>
      </c>
      <c r="IC191" s="21" t="s">
        <v>232</v>
      </c>
      <c r="IE191" s="22"/>
      <c r="IF191" s="22"/>
      <c r="IG191" s="22"/>
      <c r="IH191" s="22"/>
      <c r="II191" s="22"/>
    </row>
    <row r="192" spans="1:243" s="21" customFormat="1" ht="110.25">
      <c r="A192" s="37">
        <v>2.79</v>
      </c>
      <c r="B192" s="38" t="s">
        <v>523</v>
      </c>
      <c r="C192" s="39" t="s">
        <v>233</v>
      </c>
      <c r="D192" s="72"/>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4"/>
      <c r="IA192" s="21">
        <v>2.79</v>
      </c>
      <c r="IB192" s="21" t="s">
        <v>523</v>
      </c>
      <c r="IC192" s="21" t="s">
        <v>233</v>
      </c>
      <c r="IE192" s="22"/>
      <c r="IF192" s="22"/>
      <c r="IG192" s="22"/>
      <c r="IH192" s="22"/>
      <c r="II192" s="22"/>
    </row>
    <row r="193" spans="1:243" s="21" customFormat="1" ht="31.5">
      <c r="A193" s="71">
        <v>2.8</v>
      </c>
      <c r="B193" s="38" t="s">
        <v>524</v>
      </c>
      <c r="C193" s="39" t="s">
        <v>234</v>
      </c>
      <c r="D193" s="39">
        <v>5.4</v>
      </c>
      <c r="E193" s="40" t="s">
        <v>435</v>
      </c>
      <c r="F193" s="41">
        <v>439.23</v>
      </c>
      <c r="G193" s="42"/>
      <c r="H193" s="42"/>
      <c r="I193" s="43" t="s">
        <v>38</v>
      </c>
      <c r="J193" s="44">
        <f t="shared" si="8"/>
        <v>1</v>
      </c>
      <c r="K193" s="42" t="s">
        <v>39</v>
      </c>
      <c r="L193" s="42" t="s">
        <v>4</v>
      </c>
      <c r="M193" s="45"/>
      <c r="N193" s="42"/>
      <c r="O193" s="42"/>
      <c r="P193" s="46"/>
      <c r="Q193" s="42"/>
      <c r="R193" s="42"/>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7">
        <f t="shared" si="9"/>
        <v>2372</v>
      </c>
      <c r="BB193" s="48">
        <f t="shared" si="10"/>
        <v>2372</v>
      </c>
      <c r="BC193" s="49" t="str">
        <f t="shared" si="11"/>
        <v>INR  Two Thousand Three Hundred &amp; Seventy Two  Only</v>
      </c>
      <c r="IA193" s="21">
        <v>2.8</v>
      </c>
      <c r="IB193" s="21" t="s">
        <v>524</v>
      </c>
      <c r="IC193" s="21" t="s">
        <v>234</v>
      </c>
      <c r="ID193" s="21">
        <v>5.4</v>
      </c>
      <c r="IE193" s="22" t="s">
        <v>435</v>
      </c>
      <c r="IF193" s="22"/>
      <c r="IG193" s="22"/>
      <c r="IH193" s="22"/>
      <c r="II193" s="22"/>
    </row>
    <row r="194" spans="1:243" s="21" customFormat="1" ht="47.25">
      <c r="A194" s="37">
        <v>2.81</v>
      </c>
      <c r="B194" s="38" t="s">
        <v>525</v>
      </c>
      <c r="C194" s="39" t="s">
        <v>235</v>
      </c>
      <c r="D194" s="39">
        <v>135</v>
      </c>
      <c r="E194" s="40" t="s">
        <v>435</v>
      </c>
      <c r="F194" s="41">
        <v>591.27</v>
      </c>
      <c r="G194" s="42"/>
      <c r="H194" s="42"/>
      <c r="I194" s="43" t="s">
        <v>38</v>
      </c>
      <c r="J194" s="44">
        <f t="shared" si="8"/>
        <v>1</v>
      </c>
      <c r="K194" s="42" t="s">
        <v>39</v>
      </c>
      <c r="L194" s="42" t="s">
        <v>4</v>
      </c>
      <c r="M194" s="45"/>
      <c r="N194" s="42"/>
      <c r="O194" s="42"/>
      <c r="P194" s="46"/>
      <c r="Q194" s="42"/>
      <c r="R194" s="42"/>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7">
        <f t="shared" si="9"/>
        <v>79821</v>
      </c>
      <c r="BB194" s="48">
        <f t="shared" si="10"/>
        <v>79821</v>
      </c>
      <c r="BC194" s="49" t="str">
        <f t="shared" si="11"/>
        <v>INR  Seventy Nine Thousand Eight Hundred &amp; Twenty One  Only</v>
      </c>
      <c r="IA194" s="21">
        <v>2.81</v>
      </c>
      <c r="IB194" s="21" t="s">
        <v>525</v>
      </c>
      <c r="IC194" s="21" t="s">
        <v>235</v>
      </c>
      <c r="ID194" s="21">
        <v>135</v>
      </c>
      <c r="IE194" s="22" t="s">
        <v>435</v>
      </c>
      <c r="IF194" s="22"/>
      <c r="IG194" s="22"/>
      <c r="IH194" s="22"/>
      <c r="II194" s="22"/>
    </row>
    <row r="195" spans="1:243" s="21" customFormat="1" ht="126">
      <c r="A195" s="71">
        <v>2.82</v>
      </c>
      <c r="B195" s="38" t="s">
        <v>526</v>
      </c>
      <c r="C195" s="39" t="s">
        <v>236</v>
      </c>
      <c r="D195" s="72"/>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4"/>
      <c r="IA195" s="21">
        <v>2.82</v>
      </c>
      <c r="IB195" s="21" t="s">
        <v>526</v>
      </c>
      <c r="IC195" s="21" t="s">
        <v>236</v>
      </c>
      <c r="IE195" s="22"/>
      <c r="IF195" s="22"/>
      <c r="IG195" s="22"/>
      <c r="IH195" s="22"/>
      <c r="II195" s="22"/>
    </row>
    <row r="196" spans="1:243" s="21" customFormat="1" ht="31.5">
      <c r="A196" s="37">
        <v>2.83</v>
      </c>
      <c r="B196" s="38" t="s">
        <v>527</v>
      </c>
      <c r="C196" s="39" t="s">
        <v>237</v>
      </c>
      <c r="D196" s="39">
        <v>42.1</v>
      </c>
      <c r="E196" s="40" t="s">
        <v>435</v>
      </c>
      <c r="F196" s="41">
        <v>450.46</v>
      </c>
      <c r="G196" s="42"/>
      <c r="H196" s="42"/>
      <c r="I196" s="43" t="s">
        <v>38</v>
      </c>
      <c r="J196" s="44">
        <f t="shared" si="8"/>
        <v>1</v>
      </c>
      <c r="K196" s="42" t="s">
        <v>39</v>
      </c>
      <c r="L196" s="42" t="s">
        <v>4</v>
      </c>
      <c r="M196" s="45"/>
      <c r="N196" s="42"/>
      <c r="O196" s="42"/>
      <c r="P196" s="46"/>
      <c r="Q196" s="42"/>
      <c r="R196" s="42"/>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7">
        <f t="shared" si="9"/>
        <v>18964</v>
      </c>
      <c r="BB196" s="48">
        <f t="shared" si="10"/>
        <v>18964</v>
      </c>
      <c r="BC196" s="49" t="str">
        <f t="shared" si="11"/>
        <v>INR  Eighteen Thousand Nine Hundred &amp; Sixty Four  Only</v>
      </c>
      <c r="IA196" s="21">
        <v>2.83</v>
      </c>
      <c r="IB196" s="21" t="s">
        <v>527</v>
      </c>
      <c r="IC196" s="21" t="s">
        <v>237</v>
      </c>
      <c r="ID196" s="21">
        <v>42.1</v>
      </c>
      <c r="IE196" s="22" t="s">
        <v>435</v>
      </c>
      <c r="IF196" s="22"/>
      <c r="IG196" s="22"/>
      <c r="IH196" s="22"/>
      <c r="II196" s="22"/>
    </row>
    <row r="197" spans="1:243" s="21" customFormat="1" ht="31.5">
      <c r="A197" s="71">
        <v>2.84</v>
      </c>
      <c r="B197" s="38" t="s">
        <v>528</v>
      </c>
      <c r="C197" s="39" t="s">
        <v>238</v>
      </c>
      <c r="D197" s="39">
        <v>10</v>
      </c>
      <c r="E197" s="40" t="s">
        <v>435</v>
      </c>
      <c r="F197" s="41">
        <v>548.92</v>
      </c>
      <c r="G197" s="42"/>
      <c r="H197" s="42"/>
      <c r="I197" s="43" t="s">
        <v>38</v>
      </c>
      <c r="J197" s="44">
        <f t="shared" si="8"/>
        <v>1</v>
      </c>
      <c r="K197" s="42" t="s">
        <v>39</v>
      </c>
      <c r="L197" s="42" t="s">
        <v>4</v>
      </c>
      <c r="M197" s="45"/>
      <c r="N197" s="42"/>
      <c r="O197" s="42"/>
      <c r="P197" s="46"/>
      <c r="Q197" s="42"/>
      <c r="R197" s="42"/>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7">
        <f t="shared" si="9"/>
        <v>5489</v>
      </c>
      <c r="BB197" s="48">
        <f t="shared" si="10"/>
        <v>5489</v>
      </c>
      <c r="BC197" s="49" t="str">
        <f t="shared" si="11"/>
        <v>INR  Five Thousand Four Hundred &amp; Eighty Nine  Only</v>
      </c>
      <c r="IA197" s="21">
        <v>2.84</v>
      </c>
      <c r="IB197" s="21" t="s">
        <v>528</v>
      </c>
      <c r="IC197" s="21" t="s">
        <v>238</v>
      </c>
      <c r="ID197" s="21">
        <v>10</v>
      </c>
      <c r="IE197" s="22" t="s">
        <v>435</v>
      </c>
      <c r="IF197" s="22"/>
      <c r="IG197" s="22"/>
      <c r="IH197" s="22"/>
      <c r="II197" s="22"/>
    </row>
    <row r="198" spans="1:243" s="21" customFormat="1" ht="15.75">
      <c r="A198" s="37">
        <v>2.85</v>
      </c>
      <c r="B198" s="38" t="s">
        <v>524</v>
      </c>
      <c r="C198" s="39" t="s">
        <v>239</v>
      </c>
      <c r="D198" s="39">
        <v>8</v>
      </c>
      <c r="E198" s="40" t="s">
        <v>435</v>
      </c>
      <c r="F198" s="41">
        <v>624.94</v>
      </c>
      <c r="G198" s="42"/>
      <c r="H198" s="42"/>
      <c r="I198" s="43" t="s">
        <v>38</v>
      </c>
      <c r="J198" s="44">
        <f t="shared" si="8"/>
        <v>1</v>
      </c>
      <c r="K198" s="42" t="s">
        <v>39</v>
      </c>
      <c r="L198" s="42" t="s">
        <v>4</v>
      </c>
      <c r="M198" s="45"/>
      <c r="N198" s="42"/>
      <c r="O198" s="42"/>
      <c r="P198" s="46"/>
      <c r="Q198" s="42"/>
      <c r="R198" s="42"/>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7">
        <f t="shared" si="9"/>
        <v>5000</v>
      </c>
      <c r="BB198" s="48">
        <f t="shared" si="10"/>
        <v>5000</v>
      </c>
      <c r="BC198" s="49" t="str">
        <f t="shared" si="11"/>
        <v>INR  Five Thousand    Only</v>
      </c>
      <c r="IA198" s="21">
        <v>2.85</v>
      </c>
      <c r="IB198" s="21" t="s">
        <v>524</v>
      </c>
      <c r="IC198" s="21" t="s">
        <v>239</v>
      </c>
      <c r="ID198" s="21">
        <v>8</v>
      </c>
      <c r="IE198" s="22" t="s">
        <v>435</v>
      </c>
      <c r="IF198" s="22"/>
      <c r="IG198" s="22"/>
      <c r="IH198" s="22"/>
      <c r="II198" s="22"/>
    </row>
    <row r="199" spans="1:243" s="21" customFormat="1" ht="94.5">
      <c r="A199" s="71">
        <v>2.86</v>
      </c>
      <c r="B199" s="38" t="s">
        <v>529</v>
      </c>
      <c r="C199" s="39" t="s">
        <v>240</v>
      </c>
      <c r="D199" s="72"/>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4"/>
      <c r="IA199" s="21">
        <v>2.86</v>
      </c>
      <c r="IB199" s="21" t="s">
        <v>529</v>
      </c>
      <c r="IC199" s="21" t="s">
        <v>240</v>
      </c>
      <c r="IE199" s="22"/>
      <c r="IF199" s="22"/>
      <c r="IG199" s="22"/>
      <c r="IH199" s="22"/>
      <c r="II199" s="22"/>
    </row>
    <row r="200" spans="1:243" s="21" customFormat="1" ht="31.5">
      <c r="A200" s="37">
        <v>2.87</v>
      </c>
      <c r="B200" s="38" t="s">
        <v>527</v>
      </c>
      <c r="C200" s="39" t="s">
        <v>241</v>
      </c>
      <c r="D200" s="39">
        <v>1</v>
      </c>
      <c r="E200" s="40" t="s">
        <v>435</v>
      </c>
      <c r="F200" s="41">
        <v>241.34</v>
      </c>
      <c r="G200" s="42"/>
      <c r="H200" s="42"/>
      <c r="I200" s="43" t="s">
        <v>38</v>
      </c>
      <c r="J200" s="44">
        <f t="shared" si="8"/>
        <v>1</v>
      </c>
      <c r="K200" s="42" t="s">
        <v>39</v>
      </c>
      <c r="L200" s="42" t="s">
        <v>4</v>
      </c>
      <c r="M200" s="45"/>
      <c r="N200" s="42"/>
      <c r="O200" s="42"/>
      <c r="P200" s="46"/>
      <c r="Q200" s="42"/>
      <c r="R200" s="42"/>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7">
        <f t="shared" si="9"/>
        <v>241</v>
      </c>
      <c r="BB200" s="48">
        <f t="shared" si="10"/>
        <v>241</v>
      </c>
      <c r="BC200" s="49" t="str">
        <f t="shared" si="11"/>
        <v>INR  Two Hundred &amp; Forty One  Only</v>
      </c>
      <c r="IA200" s="21">
        <v>2.87</v>
      </c>
      <c r="IB200" s="21" t="s">
        <v>527</v>
      </c>
      <c r="IC200" s="21" t="s">
        <v>241</v>
      </c>
      <c r="ID200" s="21">
        <v>1</v>
      </c>
      <c r="IE200" s="22" t="s">
        <v>435</v>
      </c>
      <c r="IF200" s="22"/>
      <c r="IG200" s="22"/>
      <c r="IH200" s="22"/>
      <c r="II200" s="22"/>
    </row>
    <row r="201" spans="1:243" s="21" customFormat="1" ht="31.5">
      <c r="A201" s="71">
        <v>2.88</v>
      </c>
      <c r="B201" s="38" t="s">
        <v>528</v>
      </c>
      <c r="C201" s="39" t="s">
        <v>242</v>
      </c>
      <c r="D201" s="39">
        <v>1</v>
      </c>
      <c r="E201" s="40" t="s">
        <v>435</v>
      </c>
      <c r="F201" s="41">
        <v>324.98</v>
      </c>
      <c r="G201" s="42"/>
      <c r="H201" s="42"/>
      <c r="I201" s="43" t="s">
        <v>38</v>
      </c>
      <c r="J201" s="44">
        <f t="shared" si="8"/>
        <v>1</v>
      </c>
      <c r="K201" s="42" t="s">
        <v>39</v>
      </c>
      <c r="L201" s="42" t="s">
        <v>4</v>
      </c>
      <c r="M201" s="45"/>
      <c r="N201" s="42"/>
      <c r="O201" s="42"/>
      <c r="P201" s="46"/>
      <c r="Q201" s="42"/>
      <c r="R201" s="42"/>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7">
        <f t="shared" si="9"/>
        <v>325</v>
      </c>
      <c r="BB201" s="48">
        <f t="shared" si="10"/>
        <v>325</v>
      </c>
      <c r="BC201" s="49" t="str">
        <f t="shared" si="11"/>
        <v>INR  Three Hundred &amp; Twenty Five  Only</v>
      </c>
      <c r="IA201" s="21">
        <v>2.88</v>
      </c>
      <c r="IB201" s="21" t="s">
        <v>528</v>
      </c>
      <c r="IC201" s="21" t="s">
        <v>242</v>
      </c>
      <c r="ID201" s="21">
        <v>1</v>
      </c>
      <c r="IE201" s="22" t="s">
        <v>435</v>
      </c>
      <c r="IF201" s="22"/>
      <c r="IG201" s="22"/>
      <c r="IH201" s="22"/>
      <c r="II201" s="22"/>
    </row>
    <row r="202" spans="1:243" s="21" customFormat="1" ht="31.5">
      <c r="A202" s="37">
        <v>2.89</v>
      </c>
      <c r="B202" s="38" t="s">
        <v>524</v>
      </c>
      <c r="C202" s="39" t="s">
        <v>243</v>
      </c>
      <c r="D202" s="39">
        <v>10</v>
      </c>
      <c r="E202" s="40" t="s">
        <v>435</v>
      </c>
      <c r="F202" s="41">
        <v>381.45</v>
      </c>
      <c r="G202" s="42"/>
      <c r="H202" s="42"/>
      <c r="I202" s="43" t="s">
        <v>38</v>
      </c>
      <c r="J202" s="44">
        <f t="shared" si="8"/>
        <v>1</v>
      </c>
      <c r="K202" s="42" t="s">
        <v>39</v>
      </c>
      <c r="L202" s="42" t="s">
        <v>4</v>
      </c>
      <c r="M202" s="45"/>
      <c r="N202" s="42"/>
      <c r="O202" s="42"/>
      <c r="P202" s="46"/>
      <c r="Q202" s="42"/>
      <c r="R202" s="42"/>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7">
        <f t="shared" si="9"/>
        <v>3815</v>
      </c>
      <c r="BB202" s="48">
        <f t="shared" si="10"/>
        <v>3815</v>
      </c>
      <c r="BC202" s="49" t="str">
        <f t="shared" si="11"/>
        <v>INR  Three Thousand Eight Hundred &amp; Fifteen  Only</v>
      </c>
      <c r="IA202" s="21">
        <v>2.89</v>
      </c>
      <c r="IB202" s="21" t="s">
        <v>524</v>
      </c>
      <c r="IC202" s="21" t="s">
        <v>243</v>
      </c>
      <c r="ID202" s="21">
        <v>10</v>
      </c>
      <c r="IE202" s="22" t="s">
        <v>435</v>
      </c>
      <c r="IF202" s="22"/>
      <c r="IG202" s="22"/>
      <c r="IH202" s="22"/>
      <c r="II202" s="22"/>
    </row>
    <row r="203" spans="1:243" s="21" customFormat="1" ht="31.5">
      <c r="A203" s="71">
        <v>2.9</v>
      </c>
      <c r="B203" s="38" t="s">
        <v>525</v>
      </c>
      <c r="C203" s="39" t="s">
        <v>244</v>
      </c>
      <c r="D203" s="39">
        <v>25</v>
      </c>
      <c r="E203" s="40" t="s">
        <v>435</v>
      </c>
      <c r="F203" s="41">
        <v>490.31</v>
      </c>
      <c r="G203" s="42"/>
      <c r="H203" s="42"/>
      <c r="I203" s="43" t="s">
        <v>38</v>
      </c>
      <c r="J203" s="44">
        <f t="shared" si="8"/>
        <v>1</v>
      </c>
      <c r="K203" s="42" t="s">
        <v>39</v>
      </c>
      <c r="L203" s="42" t="s">
        <v>4</v>
      </c>
      <c r="M203" s="45"/>
      <c r="N203" s="42"/>
      <c r="O203" s="42"/>
      <c r="P203" s="46"/>
      <c r="Q203" s="42"/>
      <c r="R203" s="42"/>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7">
        <f t="shared" si="9"/>
        <v>12258</v>
      </c>
      <c r="BB203" s="48">
        <f t="shared" si="10"/>
        <v>12258</v>
      </c>
      <c r="BC203" s="49" t="str">
        <f t="shared" si="11"/>
        <v>INR  Twelve Thousand Two Hundred &amp; Fifty Eight  Only</v>
      </c>
      <c r="IA203" s="21">
        <v>2.9</v>
      </c>
      <c r="IB203" s="21" t="s">
        <v>525</v>
      </c>
      <c r="IC203" s="21" t="s">
        <v>244</v>
      </c>
      <c r="ID203" s="21">
        <v>25</v>
      </c>
      <c r="IE203" s="22" t="s">
        <v>435</v>
      </c>
      <c r="IF203" s="22"/>
      <c r="IG203" s="22"/>
      <c r="IH203" s="22"/>
      <c r="II203" s="22"/>
    </row>
    <row r="204" spans="1:243" s="21" customFormat="1" ht="31.5">
      <c r="A204" s="37">
        <v>2.91</v>
      </c>
      <c r="B204" s="38" t="s">
        <v>417</v>
      </c>
      <c r="C204" s="39" t="s">
        <v>245</v>
      </c>
      <c r="D204" s="72"/>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4"/>
      <c r="IA204" s="21">
        <v>2.91</v>
      </c>
      <c r="IB204" s="21" t="s">
        <v>417</v>
      </c>
      <c r="IC204" s="21" t="s">
        <v>245</v>
      </c>
      <c r="IE204" s="22"/>
      <c r="IF204" s="22"/>
      <c r="IG204" s="22"/>
      <c r="IH204" s="22"/>
      <c r="II204" s="22"/>
    </row>
    <row r="205" spans="1:243" s="21" customFormat="1" ht="31.5">
      <c r="A205" s="71">
        <v>2.92</v>
      </c>
      <c r="B205" s="38" t="s">
        <v>416</v>
      </c>
      <c r="C205" s="39" t="s">
        <v>246</v>
      </c>
      <c r="D205" s="39">
        <v>1</v>
      </c>
      <c r="E205" s="40" t="s">
        <v>435</v>
      </c>
      <c r="F205" s="41">
        <v>489.56</v>
      </c>
      <c r="G205" s="42"/>
      <c r="H205" s="42"/>
      <c r="I205" s="43" t="s">
        <v>38</v>
      </c>
      <c r="J205" s="44">
        <f t="shared" si="8"/>
        <v>1</v>
      </c>
      <c r="K205" s="42" t="s">
        <v>39</v>
      </c>
      <c r="L205" s="42" t="s">
        <v>4</v>
      </c>
      <c r="M205" s="45"/>
      <c r="N205" s="42"/>
      <c r="O205" s="42"/>
      <c r="P205" s="46"/>
      <c r="Q205" s="42"/>
      <c r="R205" s="42"/>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7">
        <f t="shared" si="9"/>
        <v>490</v>
      </c>
      <c r="BB205" s="48">
        <f t="shared" si="10"/>
        <v>490</v>
      </c>
      <c r="BC205" s="49" t="str">
        <f t="shared" si="11"/>
        <v>INR  Four Hundred &amp; Ninety  Only</v>
      </c>
      <c r="IA205" s="21">
        <v>2.92</v>
      </c>
      <c r="IB205" s="21" t="s">
        <v>416</v>
      </c>
      <c r="IC205" s="21" t="s">
        <v>246</v>
      </c>
      <c r="ID205" s="21">
        <v>1</v>
      </c>
      <c r="IE205" s="22" t="s">
        <v>435</v>
      </c>
      <c r="IF205" s="22"/>
      <c r="IG205" s="22"/>
      <c r="IH205" s="22"/>
      <c r="II205" s="22"/>
    </row>
    <row r="206" spans="1:243" s="21" customFormat="1" ht="47.25">
      <c r="A206" s="37">
        <v>2.93</v>
      </c>
      <c r="B206" s="38" t="s">
        <v>418</v>
      </c>
      <c r="C206" s="39" t="s">
        <v>247</v>
      </c>
      <c r="D206" s="72"/>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4"/>
      <c r="IA206" s="21">
        <v>2.93</v>
      </c>
      <c r="IB206" s="21" t="s">
        <v>418</v>
      </c>
      <c r="IC206" s="21" t="s">
        <v>247</v>
      </c>
      <c r="IE206" s="22"/>
      <c r="IF206" s="22"/>
      <c r="IG206" s="22"/>
      <c r="IH206" s="22"/>
      <c r="II206" s="22"/>
    </row>
    <row r="207" spans="1:243" s="21" customFormat="1" ht="31.5">
      <c r="A207" s="71">
        <v>2.94</v>
      </c>
      <c r="B207" s="38" t="s">
        <v>419</v>
      </c>
      <c r="C207" s="39" t="s">
        <v>248</v>
      </c>
      <c r="D207" s="39">
        <v>1</v>
      </c>
      <c r="E207" s="40" t="s">
        <v>436</v>
      </c>
      <c r="F207" s="41">
        <v>663.83</v>
      </c>
      <c r="G207" s="42"/>
      <c r="H207" s="42"/>
      <c r="I207" s="43" t="s">
        <v>38</v>
      </c>
      <c r="J207" s="44">
        <f t="shared" si="8"/>
        <v>1</v>
      </c>
      <c r="K207" s="42" t="s">
        <v>39</v>
      </c>
      <c r="L207" s="42" t="s">
        <v>4</v>
      </c>
      <c r="M207" s="45"/>
      <c r="N207" s="42"/>
      <c r="O207" s="42"/>
      <c r="P207" s="46"/>
      <c r="Q207" s="42"/>
      <c r="R207" s="42"/>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7">
        <f t="shared" si="9"/>
        <v>664</v>
      </c>
      <c r="BB207" s="48">
        <f t="shared" si="10"/>
        <v>664</v>
      </c>
      <c r="BC207" s="49" t="str">
        <f t="shared" si="11"/>
        <v>INR  Six Hundred &amp; Sixty Four  Only</v>
      </c>
      <c r="IA207" s="21">
        <v>2.94</v>
      </c>
      <c r="IB207" s="21" t="s">
        <v>419</v>
      </c>
      <c r="IC207" s="21" t="s">
        <v>248</v>
      </c>
      <c r="ID207" s="21">
        <v>1</v>
      </c>
      <c r="IE207" s="22" t="s">
        <v>436</v>
      </c>
      <c r="IF207" s="22"/>
      <c r="IG207" s="22"/>
      <c r="IH207" s="22"/>
      <c r="II207" s="22"/>
    </row>
    <row r="208" spans="1:243" s="21" customFormat="1" ht="31.5">
      <c r="A208" s="37">
        <v>2.95</v>
      </c>
      <c r="B208" s="38" t="s">
        <v>421</v>
      </c>
      <c r="C208" s="39" t="s">
        <v>249</v>
      </c>
      <c r="D208" s="72"/>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4"/>
      <c r="IA208" s="21">
        <v>2.95</v>
      </c>
      <c r="IB208" s="21" t="s">
        <v>421</v>
      </c>
      <c r="IC208" s="21" t="s">
        <v>249</v>
      </c>
      <c r="IE208" s="22"/>
      <c r="IF208" s="22"/>
      <c r="IG208" s="22"/>
      <c r="IH208" s="22"/>
      <c r="II208" s="22"/>
    </row>
    <row r="209" spans="1:243" s="21" customFormat="1" ht="31.5">
      <c r="A209" s="71">
        <v>2.96</v>
      </c>
      <c r="B209" s="38" t="s">
        <v>423</v>
      </c>
      <c r="C209" s="39" t="s">
        <v>250</v>
      </c>
      <c r="D209" s="39">
        <v>1</v>
      </c>
      <c r="E209" s="40" t="s">
        <v>436</v>
      </c>
      <c r="F209" s="41">
        <v>620.16</v>
      </c>
      <c r="G209" s="42"/>
      <c r="H209" s="42"/>
      <c r="I209" s="43" t="s">
        <v>38</v>
      </c>
      <c r="J209" s="44">
        <f aca="true" t="shared" si="12" ref="J209:J272">IF(I209="Less(-)",-1,1)</f>
        <v>1</v>
      </c>
      <c r="K209" s="42" t="s">
        <v>39</v>
      </c>
      <c r="L209" s="42" t="s">
        <v>4</v>
      </c>
      <c r="M209" s="45"/>
      <c r="N209" s="42"/>
      <c r="O209" s="42"/>
      <c r="P209" s="46"/>
      <c r="Q209" s="42"/>
      <c r="R209" s="42"/>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7">
        <f aca="true" t="shared" si="13" ref="BA209:BA272">ROUND(total_amount_ba($B$2,$D$2,D209,F209,J209,K209,M209),0)</f>
        <v>620</v>
      </c>
      <c r="BB209" s="48">
        <f aca="true" t="shared" si="14" ref="BB209:BB272">BA209+SUM(N209:AZ209)</f>
        <v>620</v>
      </c>
      <c r="BC209" s="49" t="str">
        <f aca="true" t="shared" si="15" ref="BC209:BC272">SpellNumber(L209,BB209)</f>
        <v>INR  Six Hundred &amp; Twenty  Only</v>
      </c>
      <c r="IA209" s="21">
        <v>2.96</v>
      </c>
      <c r="IB209" s="21" t="s">
        <v>423</v>
      </c>
      <c r="IC209" s="21" t="s">
        <v>250</v>
      </c>
      <c r="ID209" s="21">
        <v>1</v>
      </c>
      <c r="IE209" s="22" t="s">
        <v>436</v>
      </c>
      <c r="IF209" s="22"/>
      <c r="IG209" s="22"/>
      <c r="IH209" s="22"/>
      <c r="II209" s="22"/>
    </row>
    <row r="210" spans="1:243" s="21" customFormat="1" ht="31.5">
      <c r="A210" s="37">
        <v>2.97</v>
      </c>
      <c r="B210" s="38" t="s">
        <v>424</v>
      </c>
      <c r="C210" s="39" t="s">
        <v>251</v>
      </c>
      <c r="D210" s="72"/>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4"/>
      <c r="IA210" s="21">
        <v>2.97</v>
      </c>
      <c r="IB210" s="21" t="s">
        <v>424</v>
      </c>
      <c r="IC210" s="21" t="s">
        <v>251</v>
      </c>
      <c r="IE210" s="22"/>
      <c r="IF210" s="22"/>
      <c r="IG210" s="22"/>
      <c r="IH210" s="22"/>
      <c r="II210" s="22"/>
    </row>
    <row r="211" spans="1:243" s="21" customFormat="1" ht="31.5">
      <c r="A211" s="71">
        <v>2.98</v>
      </c>
      <c r="B211" s="38" t="s">
        <v>422</v>
      </c>
      <c r="C211" s="39" t="s">
        <v>252</v>
      </c>
      <c r="D211" s="39">
        <v>1</v>
      </c>
      <c r="E211" s="40" t="s">
        <v>436</v>
      </c>
      <c r="F211" s="41">
        <v>349.97</v>
      </c>
      <c r="G211" s="42"/>
      <c r="H211" s="42"/>
      <c r="I211" s="43" t="s">
        <v>38</v>
      </c>
      <c r="J211" s="44">
        <f t="shared" si="12"/>
        <v>1</v>
      </c>
      <c r="K211" s="42" t="s">
        <v>39</v>
      </c>
      <c r="L211" s="42" t="s">
        <v>4</v>
      </c>
      <c r="M211" s="45"/>
      <c r="N211" s="42"/>
      <c r="O211" s="42"/>
      <c r="P211" s="46"/>
      <c r="Q211" s="42"/>
      <c r="R211" s="42"/>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7">
        <f t="shared" si="13"/>
        <v>350</v>
      </c>
      <c r="BB211" s="48">
        <f t="shared" si="14"/>
        <v>350</v>
      </c>
      <c r="BC211" s="49" t="str">
        <f t="shared" si="15"/>
        <v>INR  Three Hundred &amp; Fifty  Only</v>
      </c>
      <c r="IA211" s="21">
        <v>2.98</v>
      </c>
      <c r="IB211" s="21" t="s">
        <v>422</v>
      </c>
      <c r="IC211" s="21" t="s">
        <v>252</v>
      </c>
      <c r="ID211" s="21">
        <v>1</v>
      </c>
      <c r="IE211" s="22" t="s">
        <v>436</v>
      </c>
      <c r="IF211" s="22"/>
      <c r="IG211" s="22"/>
      <c r="IH211" s="22"/>
      <c r="II211" s="22"/>
    </row>
    <row r="212" spans="1:243" s="21" customFormat="1" ht="31.5">
      <c r="A212" s="37">
        <v>2.99</v>
      </c>
      <c r="B212" s="38" t="s">
        <v>425</v>
      </c>
      <c r="C212" s="39" t="s">
        <v>253</v>
      </c>
      <c r="D212" s="72"/>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4"/>
      <c r="IA212" s="21">
        <v>2.99</v>
      </c>
      <c r="IB212" s="21" t="s">
        <v>425</v>
      </c>
      <c r="IC212" s="21" t="s">
        <v>253</v>
      </c>
      <c r="IE212" s="22"/>
      <c r="IF212" s="22"/>
      <c r="IG212" s="22"/>
      <c r="IH212" s="22"/>
      <c r="II212" s="22"/>
    </row>
    <row r="213" spans="1:243" s="21" customFormat="1" ht="15.75">
      <c r="A213" s="71">
        <v>3</v>
      </c>
      <c r="B213" s="38" t="s">
        <v>426</v>
      </c>
      <c r="C213" s="39" t="s">
        <v>254</v>
      </c>
      <c r="D213" s="72"/>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4"/>
      <c r="IA213" s="21">
        <v>3</v>
      </c>
      <c r="IB213" s="21" t="s">
        <v>426</v>
      </c>
      <c r="IC213" s="21" t="s">
        <v>254</v>
      </c>
      <c r="IE213" s="22"/>
      <c r="IF213" s="22"/>
      <c r="IG213" s="22"/>
      <c r="IH213" s="22"/>
      <c r="II213" s="22"/>
    </row>
    <row r="214" spans="1:243" s="21" customFormat="1" ht="31.5">
      <c r="A214" s="37">
        <v>3.01</v>
      </c>
      <c r="B214" s="38" t="s">
        <v>420</v>
      </c>
      <c r="C214" s="39" t="s">
        <v>255</v>
      </c>
      <c r="D214" s="39">
        <v>20</v>
      </c>
      <c r="E214" s="40" t="s">
        <v>436</v>
      </c>
      <c r="F214" s="41">
        <v>74.7</v>
      </c>
      <c r="G214" s="42"/>
      <c r="H214" s="42"/>
      <c r="I214" s="43" t="s">
        <v>38</v>
      </c>
      <c r="J214" s="44">
        <f t="shared" si="12"/>
        <v>1</v>
      </c>
      <c r="K214" s="42" t="s">
        <v>39</v>
      </c>
      <c r="L214" s="42" t="s">
        <v>4</v>
      </c>
      <c r="M214" s="45"/>
      <c r="N214" s="42"/>
      <c r="O214" s="42"/>
      <c r="P214" s="46"/>
      <c r="Q214" s="42"/>
      <c r="R214" s="42"/>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7">
        <f t="shared" si="13"/>
        <v>1494</v>
      </c>
      <c r="BB214" s="48">
        <f t="shared" si="14"/>
        <v>1494</v>
      </c>
      <c r="BC214" s="49" t="str">
        <f t="shared" si="15"/>
        <v>INR  One Thousand Four Hundred &amp; Ninety Four  Only</v>
      </c>
      <c r="IA214" s="21">
        <v>3.01</v>
      </c>
      <c r="IB214" s="21" t="s">
        <v>420</v>
      </c>
      <c r="IC214" s="21" t="s">
        <v>255</v>
      </c>
      <c r="ID214" s="21">
        <v>20</v>
      </c>
      <c r="IE214" s="22" t="s">
        <v>436</v>
      </c>
      <c r="IF214" s="22"/>
      <c r="IG214" s="22"/>
      <c r="IH214" s="22"/>
      <c r="II214" s="22"/>
    </row>
    <row r="215" spans="1:243" s="21" customFormat="1" ht="47.25" customHeight="1">
      <c r="A215" s="71">
        <v>3.02</v>
      </c>
      <c r="B215" s="38" t="s">
        <v>530</v>
      </c>
      <c r="C215" s="39" t="s">
        <v>256</v>
      </c>
      <c r="D215" s="72"/>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4"/>
      <c r="IA215" s="21">
        <v>3.02</v>
      </c>
      <c r="IB215" s="21" t="s">
        <v>530</v>
      </c>
      <c r="IC215" s="21" t="s">
        <v>256</v>
      </c>
      <c r="IE215" s="22"/>
      <c r="IF215" s="22"/>
      <c r="IG215" s="22"/>
      <c r="IH215" s="22"/>
      <c r="II215" s="22"/>
    </row>
    <row r="216" spans="1:243" s="21" customFormat="1" ht="31.5">
      <c r="A216" s="37">
        <v>3.03</v>
      </c>
      <c r="B216" s="38" t="s">
        <v>423</v>
      </c>
      <c r="C216" s="39" t="s">
        <v>257</v>
      </c>
      <c r="D216" s="39">
        <v>1</v>
      </c>
      <c r="E216" s="40" t="s">
        <v>436</v>
      </c>
      <c r="F216" s="41">
        <v>827.53</v>
      </c>
      <c r="G216" s="42"/>
      <c r="H216" s="42"/>
      <c r="I216" s="43" t="s">
        <v>38</v>
      </c>
      <c r="J216" s="44">
        <f t="shared" si="12"/>
        <v>1</v>
      </c>
      <c r="K216" s="42" t="s">
        <v>39</v>
      </c>
      <c r="L216" s="42" t="s">
        <v>4</v>
      </c>
      <c r="M216" s="45"/>
      <c r="N216" s="42"/>
      <c r="O216" s="42"/>
      <c r="P216" s="46"/>
      <c r="Q216" s="42"/>
      <c r="R216" s="42"/>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7">
        <f t="shared" si="13"/>
        <v>828</v>
      </c>
      <c r="BB216" s="48">
        <f t="shared" si="14"/>
        <v>828</v>
      </c>
      <c r="BC216" s="49" t="str">
        <f t="shared" si="15"/>
        <v>INR  Eight Hundred &amp; Twenty Eight  Only</v>
      </c>
      <c r="IA216" s="21">
        <v>3.03</v>
      </c>
      <c r="IB216" s="21" t="s">
        <v>423</v>
      </c>
      <c r="IC216" s="21" t="s">
        <v>257</v>
      </c>
      <c r="ID216" s="21">
        <v>1</v>
      </c>
      <c r="IE216" s="22" t="s">
        <v>436</v>
      </c>
      <c r="IF216" s="22"/>
      <c r="IG216" s="22"/>
      <c r="IH216" s="22"/>
      <c r="II216" s="22"/>
    </row>
    <row r="217" spans="1:243" s="21" customFormat="1" ht="78.75">
      <c r="A217" s="71">
        <v>3.04</v>
      </c>
      <c r="B217" s="38" t="s">
        <v>427</v>
      </c>
      <c r="C217" s="39" t="s">
        <v>258</v>
      </c>
      <c r="D217" s="39">
        <v>1000</v>
      </c>
      <c r="E217" s="40" t="s">
        <v>438</v>
      </c>
      <c r="F217" s="41">
        <v>8.5</v>
      </c>
      <c r="G217" s="42"/>
      <c r="H217" s="42"/>
      <c r="I217" s="43" t="s">
        <v>38</v>
      </c>
      <c r="J217" s="44">
        <f t="shared" si="12"/>
        <v>1</v>
      </c>
      <c r="K217" s="42" t="s">
        <v>39</v>
      </c>
      <c r="L217" s="42" t="s">
        <v>4</v>
      </c>
      <c r="M217" s="45"/>
      <c r="N217" s="42"/>
      <c r="O217" s="42"/>
      <c r="P217" s="46"/>
      <c r="Q217" s="42"/>
      <c r="R217" s="42"/>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7">
        <f t="shared" si="13"/>
        <v>8500</v>
      </c>
      <c r="BB217" s="48">
        <f t="shared" si="14"/>
        <v>8500</v>
      </c>
      <c r="BC217" s="49" t="str">
        <f t="shared" si="15"/>
        <v>INR  Eight Thousand Five Hundred    Only</v>
      </c>
      <c r="IA217" s="21">
        <v>3.04</v>
      </c>
      <c r="IB217" s="21" t="s">
        <v>427</v>
      </c>
      <c r="IC217" s="21" t="s">
        <v>258</v>
      </c>
      <c r="ID217" s="21">
        <v>1000</v>
      </c>
      <c r="IE217" s="22" t="s">
        <v>438</v>
      </c>
      <c r="IF217" s="22"/>
      <c r="IG217" s="22"/>
      <c r="IH217" s="22"/>
      <c r="II217" s="22"/>
    </row>
    <row r="218" spans="1:243" s="21" customFormat="1" ht="31.5">
      <c r="A218" s="37">
        <v>3.05</v>
      </c>
      <c r="B218" s="38" t="s">
        <v>531</v>
      </c>
      <c r="C218" s="39" t="s">
        <v>259</v>
      </c>
      <c r="D218" s="72"/>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4"/>
      <c r="IA218" s="21">
        <v>3.05</v>
      </c>
      <c r="IB218" s="21" t="s">
        <v>531</v>
      </c>
      <c r="IC218" s="21" t="s">
        <v>259</v>
      </c>
      <c r="IE218" s="22"/>
      <c r="IF218" s="22"/>
      <c r="IG218" s="22"/>
      <c r="IH218" s="22"/>
      <c r="II218" s="22"/>
    </row>
    <row r="219" spans="1:243" s="21" customFormat="1" ht="31.5">
      <c r="A219" s="71">
        <v>3.06</v>
      </c>
      <c r="B219" s="38" t="s">
        <v>420</v>
      </c>
      <c r="C219" s="39" t="s">
        <v>260</v>
      </c>
      <c r="D219" s="39">
        <v>7</v>
      </c>
      <c r="E219" s="40" t="s">
        <v>436</v>
      </c>
      <c r="F219" s="41">
        <v>380.71</v>
      </c>
      <c r="G219" s="42"/>
      <c r="H219" s="42"/>
      <c r="I219" s="43" t="s">
        <v>38</v>
      </c>
      <c r="J219" s="44">
        <f t="shared" si="12"/>
        <v>1</v>
      </c>
      <c r="K219" s="42" t="s">
        <v>39</v>
      </c>
      <c r="L219" s="42" t="s">
        <v>4</v>
      </c>
      <c r="M219" s="45"/>
      <c r="N219" s="42"/>
      <c r="O219" s="42"/>
      <c r="P219" s="46"/>
      <c r="Q219" s="42"/>
      <c r="R219" s="42"/>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7">
        <f t="shared" si="13"/>
        <v>2665</v>
      </c>
      <c r="BB219" s="48">
        <f t="shared" si="14"/>
        <v>2665</v>
      </c>
      <c r="BC219" s="49" t="str">
        <f t="shared" si="15"/>
        <v>INR  Two Thousand Six Hundred &amp; Sixty Five  Only</v>
      </c>
      <c r="IA219" s="21">
        <v>3.06</v>
      </c>
      <c r="IB219" s="21" t="s">
        <v>420</v>
      </c>
      <c r="IC219" s="21" t="s">
        <v>260</v>
      </c>
      <c r="ID219" s="21">
        <v>7</v>
      </c>
      <c r="IE219" s="22" t="s">
        <v>436</v>
      </c>
      <c r="IF219" s="22"/>
      <c r="IG219" s="22"/>
      <c r="IH219" s="22"/>
      <c r="II219" s="22"/>
    </row>
    <row r="220" spans="1:243" s="21" customFormat="1" ht="47.25">
      <c r="A220" s="37">
        <v>3.07</v>
      </c>
      <c r="B220" s="38" t="s">
        <v>428</v>
      </c>
      <c r="C220" s="39" t="s">
        <v>261</v>
      </c>
      <c r="D220" s="72"/>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4"/>
      <c r="IA220" s="21">
        <v>3.07</v>
      </c>
      <c r="IB220" s="21" t="s">
        <v>428</v>
      </c>
      <c r="IC220" s="21" t="s">
        <v>261</v>
      </c>
      <c r="IE220" s="22"/>
      <c r="IF220" s="22"/>
      <c r="IG220" s="22"/>
      <c r="IH220" s="22"/>
      <c r="II220" s="22"/>
    </row>
    <row r="221" spans="1:243" s="21" customFormat="1" ht="31.5">
      <c r="A221" s="71">
        <v>3.08</v>
      </c>
      <c r="B221" s="38" t="s">
        <v>420</v>
      </c>
      <c r="C221" s="39" t="s">
        <v>262</v>
      </c>
      <c r="D221" s="39">
        <v>1</v>
      </c>
      <c r="E221" s="40" t="s">
        <v>436</v>
      </c>
      <c r="F221" s="41">
        <v>621.13</v>
      </c>
      <c r="G221" s="42"/>
      <c r="H221" s="42"/>
      <c r="I221" s="43" t="s">
        <v>38</v>
      </c>
      <c r="J221" s="44">
        <f t="shared" si="12"/>
        <v>1</v>
      </c>
      <c r="K221" s="42" t="s">
        <v>39</v>
      </c>
      <c r="L221" s="42" t="s">
        <v>4</v>
      </c>
      <c r="M221" s="45"/>
      <c r="N221" s="42"/>
      <c r="O221" s="42"/>
      <c r="P221" s="46"/>
      <c r="Q221" s="42"/>
      <c r="R221" s="42"/>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7">
        <f t="shared" si="13"/>
        <v>621</v>
      </c>
      <c r="BB221" s="48">
        <f t="shared" si="14"/>
        <v>621</v>
      </c>
      <c r="BC221" s="49" t="str">
        <f t="shared" si="15"/>
        <v>INR  Six Hundred &amp; Twenty One  Only</v>
      </c>
      <c r="IA221" s="21">
        <v>3.08</v>
      </c>
      <c r="IB221" s="21" t="s">
        <v>420</v>
      </c>
      <c r="IC221" s="21" t="s">
        <v>262</v>
      </c>
      <c r="ID221" s="21">
        <v>1</v>
      </c>
      <c r="IE221" s="22" t="s">
        <v>436</v>
      </c>
      <c r="IF221" s="22"/>
      <c r="IG221" s="22"/>
      <c r="IH221" s="22"/>
      <c r="II221" s="22"/>
    </row>
    <row r="222" spans="1:243" s="21" customFormat="1" ht="31.5">
      <c r="A222" s="37">
        <v>3.09</v>
      </c>
      <c r="B222" s="38" t="s">
        <v>429</v>
      </c>
      <c r="C222" s="39" t="s">
        <v>263</v>
      </c>
      <c r="D222" s="72"/>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4"/>
      <c r="IA222" s="21">
        <v>3.09</v>
      </c>
      <c r="IB222" s="21" t="s">
        <v>429</v>
      </c>
      <c r="IC222" s="21" t="s">
        <v>263</v>
      </c>
      <c r="IE222" s="22"/>
      <c r="IF222" s="22"/>
      <c r="IG222" s="22"/>
      <c r="IH222" s="22"/>
      <c r="II222" s="22"/>
    </row>
    <row r="223" spans="1:243" s="21" customFormat="1" ht="31.5">
      <c r="A223" s="71">
        <v>3.1</v>
      </c>
      <c r="B223" s="38" t="s">
        <v>420</v>
      </c>
      <c r="C223" s="39" t="s">
        <v>264</v>
      </c>
      <c r="D223" s="39">
        <v>4</v>
      </c>
      <c r="E223" s="40" t="s">
        <v>436</v>
      </c>
      <c r="F223" s="41">
        <v>521.48</v>
      </c>
      <c r="G223" s="42"/>
      <c r="H223" s="42"/>
      <c r="I223" s="43" t="s">
        <v>38</v>
      </c>
      <c r="J223" s="44">
        <f t="shared" si="12"/>
        <v>1</v>
      </c>
      <c r="K223" s="42" t="s">
        <v>39</v>
      </c>
      <c r="L223" s="42" t="s">
        <v>4</v>
      </c>
      <c r="M223" s="45"/>
      <c r="N223" s="42"/>
      <c r="O223" s="42"/>
      <c r="P223" s="46"/>
      <c r="Q223" s="42"/>
      <c r="R223" s="42"/>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7">
        <f t="shared" si="13"/>
        <v>2086</v>
      </c>
      <c r="BB223" s="48">
        <f t="shared" si="14"/>
        <v>2086</v>
      </c>
      <c r="BC223" s="49" t="str">
        <f t="shared" si="15"/>
        <v>INR  Two Thousand  &amp;Eighty Six  Only</v>
      </c>
      <c r="IA223" s="21">
        <v>3.1</v>
      </c>
      <c r="IB223" s="21" t="s">
        <v>420</v>
      </c>
      <c r="IC223" s="21" t="s">
        <v>264</v>
      </c>
      <c r="ID223" s="21">
        <v>4</v>
      </c>
      <c r="IE223" s="22" t="s">
        <v>436</v>
      </c>
      <c r="IF223" s="22"/>
      <c r="IG223" s="22"/>
      <c r="IH223" s="22"/>
      <c r="II223" s="22"/>
    </row>
    <row r="224" spans="1:243" s="21" customFormat="1" ht="31.5">
      <c r="A224" s="37">
        <v>3.11</v>
      </c>
      <c r="B224" s="38" t="s">
        <v>430</v>
      </c>
      <c r="C224" s="39" t="s">
        <v>265</v>
      </c>
      <c r="D224" s="72"/>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4"/>
      <c r="IA224" s="21">
        <v>3.11</v>
      </c>
      <c r="IB224" s="21" t="s">
        <v>430</v>
      </c>
      <c r="IC224" s="21" t="s">
        <v>265</v>
      </c>
      <c r="IE224" s="22"/>
      <c r="IF224" s="22"/>
      <c r="IG224" s="22"/>
      <c r="IH224" s="22"/>
      <c r="II224" s="22"/>
    </row>
    <row r="225" spans="1:243" s="21" customFormat="1" ht="31.5">
      <c r="A225" s="71">
        <v>3.12</v>
      </c>
      <c r="B225" s="38" t="s">
        <v>431</v>
      </c>
      <c r="C225" s="39" t="s">
        <v>266</v>
      </c>
      <c r="D225" s="39">
        <v>24</v>
      </c>
      <c r="E225" s="40" t="s">
        <v>436</v>
      </c>
      <c r="F225" s="41">
        <v>438.71</v>
      </c>
      <c r="G225" s="42"/>
      <c r="H225" s="42"/>
      <c r="I225" s="43" t="s">
        <v>38</v>
      </c>
      <c r="J225" s="44">
        <f t="shared" si="12"/>
        <v>1</v>
      </c>
      <c r="K225" s="42" t="s">
        <v>39</v>
      </c>
      <c r="L225" s="42" t="s">
        <v>4</v>
      </c>
      <c r="M225" s="45"/>
      <c r="N225" s="42"/>
      <c r="O225" s="42"/>
      <c r="P225" s="46"/>
      <c r="Q225" s="42"/>
      <c r="R225" s="42"/>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7">
        <f t="shared" si="13"/>
        <v>10529</v>
      </c>
      <c r="BB225" s="48">
        <f t="shared" si="14"/>
        <v>10529</v>
      </c>
      <c r="BC225" s="49" t="str">
        <f t="shared" si="15"/>
        <v>INR  Ten Thousand Five Hundred &amp; Twenty Nine  Only</v>
      </c>
      <c r="IA225" s="21">
        <v>3.12</v>
      </c>
      <c r="IB225" s="21" t="s">
        <v>431</v>
      </c>
      <c r="IC225" s="21" t="s">
        <v>266</v>
      </c>
      <c r="ID225" s="21">
        <v>24</v>
      </c>
      <c r="IE225" s="22" t="s">
        <v>436</v>
      </c>
      <c r="IF225" s="22"/>
      <c r="IG225" s="22"/>
      <c r="IH225" s="22"/>
      <c r="II225" s="22"/>
    </row>
    <row r="226" spans="1:243" s="21" customFormat="1" ht="47.25">
      <c r="A226" s="37">
        <v>3.13</v>
      </c>
      <c r="B226" s="38" t="s">
        <v>432</v>
      </c>
      <c r="C226" s="39" t="s">
        <v>267</v>
      </c>
      <c r="D226" s="39">
        <v>15</v>
      </c>
      <c r="E226" s="40" t="s">
        <v>436</v>
      </c>
      <c r="F226" s="41">
        <v>54.09</v>
      </c>
      <c r="G226" s="42"/>
      <c r="H226" s="42"/>
      <c r="I226" s="43" t="s">
        <v>38</v>
      </c>
      <c r="J226" s="44">
        <f t="shared" si="12"/>
        <v>1</v>
      </c>
      <c r="K226" s="42" t="s">
        <v>39</v>
      </c>
      <c r="L226" s="42" t="s">
        <v>4</v>
      </c>
      <c r="M226" s="45"/>
      <c r="N226" s="42"/>
      <c r="O226" s="42"/>
      <c r="P226" s="46"/>
      <c r="Q226" s="42"/>
      <c r="R226" s="42"/>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7">
        <f t="shared" si="13"/>
        <v>811</v>
      </c>
      <c r="BB226" s="48">
        <f t="shared" si="14"/>
        <v>811</v>
      </c>
      <c r="BC226" s="49" t="str">
        <f t="shared" si="15"/>
        <v>INR  Eight Hundred &amp; Eleven  Only</v>
      </c>
      <c r="IA226" s="21">
        <v>3.13</v>
      </c>
      <c r="IB226" s="21" t="s">
        <v>432</v>
      </c>
      <c r="IC226" s="21" t="s">
        <v>267</v>
      </c>
      <c r="ID226" s="21">
        <v>15</v>
      </c>
      <c r="IE226" s="22" t="s">
        <v>436</v>
      </c>
      <c r="IF226" s="22"/>
      <c r="IG226" s="22"/>
      <c r="IH226" s="22"/>
      <c r="II226" s="22"/>
    </row>
    <row r="227" spans="1:243" s="21" customFormat="1" ht="78.75">
      <c r="A227" s="71">
        <v>3.14</v>
      </c>
      <c r="B227" s="38" t="s">
        <v>433</v>
      </c>
      <c r="C227" s="39" t="s">
        <v>268</v>
      </c>
      <c r="D227" s="39">
        <v>10</v>
      </c>
      <c r="E227" s="40" t="s">
        <v>436</v>
      </c>
      <c r="F227" s="41">
        <v>330.64</v>
      </c>
      <c r="G227" s="42"/>
      <c r="H227" s="42"/>
      <c r="I227" s="43" t="s">
        <v>38</v>
      </c>
      <c r="J227" s="44">
        <f t="shared" si="12"/>
        <v>1</v>
      </c>
      <c r="K227" s="42" t="s">
        <v>39</v>
      </c>
      <c r="L227" s="42" t="s">
        <v>4</v>
      </c>
      <c r="M227" s="45"/>
      <c r="N227" s="42"/>
      <c r="O227" s="42"/>
      <c r="P227" s="46"/>
      <c r="Q227" s="42"/>
      <c r="R227" s="42"/>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7">
        <f t="shared" si="13"/>
        <v>3306</v>
      </c>
      <c r="BB227" s="48">
        <f t="shared" si="14"/>
        <v>3306</v>
      </c>
      <c r="BC227" s="49" t="str">
        <f t="shared" si="15"/>
        <v>INR  Three Thousand Three Hundred &amp; Six  Only</v>
      </c>
      <c r="IA227" s="21">
        <v>3.14</v>
      </c>
      <c r="IB227" s="21" t="s">
        <v>433</v>
      </c>
      <c r="IC227" s="21" t="s">
        <v>268</v>
      </c>
      <c r="ID227" s="21">
        <v>10</v>
      </c>
      <c r="IE227" s="22" t="s">
        <v>436</v>
      </c>
      <c r="IF227" s="22"/>
      <c r="IG227" s="22"/>
      <c r="IH227" s="22"/>
      <c r="II227" s="22"/>
    </row>
    <row r="228" spans="1:243" s="21" customFormat="1" ht="31.5">
      <c r="A228" s="37">
        <v>3.15</v>
      </c>
      <c r="B228" s="38" t="s">
        <v>532</v>
      </c>
      <c r="C228" s="39" t="s">
        <v>269</v>
      </c>
      <c r="D228" s="39">
        <v>5.9</v>
      </c>
      <c r="E228" s="40" t="s">
        <v>435</v>
      </c>
      <c r="F228" s="41">
        <v>150.63</v>
      </c>
      <c r="G228" s="42"/>
      <c r="H228" s="42"/>
      <c r="I228" s="43" t="s">
        <v>38</v>
      </c>
      <c r="J228" s="44">
        <f t="shared" si="12"/>
        <v>1</v>
      </c>
      <c r="K228" s="42" t="s">
        <v>39</v>
      </c>
      <c r="L228" s="42" t="s">
        <v>4</v>
      </c>
      <c r="M228" s="45"/>
      <c r="N228" s="42"/>
      <c r="O228" s="42"/>
      <c r="P228" s="46"/>
      <c r="Q228" s="42"/>
      <c r="R228" s="42"/>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7">
        <f t="shared" si="13"/>
        <v>889</v>
      </c>
      <c r="BB228" s="48">
        <f t="shared" si="14"/>
        <v>889</v>
      </c>
      <c r="BC228" s="49" t="str">
        <f t="shared" si="15"/>
        <v>INR  Eight Hundred &amp; Eighty Nine  Only</v>
      </c>
      <c r="IA228" s="21">
        <v>3.15</v>
      </c>
      <c r="IB228" s="21" t="s">
        <v>532</v>
      </c>
      <c r="IC228" s="21" t="s">
        <v>269</v>
      </c>
      <c r="ID228" s="21">
        <v>5.9</v>
      </c>
      <c r="IE228" s="22" t="s">
        <v>435</v>
      </c>
      <c r="IF228" s="22"/>
      <c r="IG228" s="22"/>
      <c r="IH228" s="22"/>
      <c r="II228" s="22"/>
    </row>
    <row r="229" spans="1:243" s="21" customFormat="1" ht="63">
      <c r="A229" s="71">
        <v>3.16</v>
      </c>
      <c r="B229" s="38" t="s">
        <v>533</v>
      </c>
      <c r="C229" s="39" t="s">
        <v>270</v>
      </c>
      <c r="D229" s="39">
        <v>12</v>
      </c>
      <c r="E229" s="40" t="s">
        <v>435</v>
      </c>
      <c r="F229" s="41">
        <v>173.95</v>
      </c>
      <c r="G229" s="42"/>
      <c r="H229" s="42"/>
      <c r="I229" s="43" t="s">
        <v>38</v>
      </c>
      <c r="J229" s="44">
        <f t="shared" si="12"/>
        <v>1</v>
      </c>
      <c r="K229" s="42" t="s">
        <v>39</v>
      </c>
      <c r="L229" s="42" t="s">
        <v>4</v>
      </c>
      <c r="M229" s="45"/>
      <c r="N229" s="42"/>
      <c r="O229" s="42"/>
      <c r="P229" s="46"/>
      <c r="Q229" s="42"/>
      <c r="R229" s="42"/>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7">
        <f t="shared" si="13"/>
        <v>2087</v>
      </c>
      <c r="BB229" s="48">
        <f t="shared" si="14"/>
        <v>2087</v>
      </c>
      <c r="BC229" s="49" t="str">
        <f t="shared" si="15"/>
        <v>INR  Two Thousand  &amp;Eighty Seven  Only</v>
      </c>
      <c r="IA229" s="21">
        <v>3.16</v>
      </c>
      <c r="IB229" s="21" t="s">
        <v>533</v>
      </c>
      <c r="IC229" s="21" t="s">
        <v>270</v>
      </c>
      <c r="ID229" s="21">
        <v>12</v>
      </c>
      <c r="IE229" s="22" t="s">
        <v>435</v>
      </c>
      <c r="IF229" s="22"/>
      <c r="IG229" s="22"/>
      <c r="IH229" s="22"/>
      <c r="II229" s="22"/>
    </row>
    <row r="230" spans="1:243" s="21" customFormat="1" ht="126">
      <c r="A230" s="37">
        <v>3.17</v>
      </c>
      <c r="B230" s="38" t="s">
        <v>534</v>
      </c>
      <c r="C230" s="39" t="s">
        <v>271</v>
      </c>
      <c r="D230" s="72"/>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4"/>
      <c r="IA230" s="21">
        <v>3.17</v>
      </c>
      <c r="IB230" s="21" t="s">
        <v>534</v>
      </c>
      <c r="IC230" s="21" t="s">
        <v>271</v>
      </c>
      <c r="IE230" s="22"/>
      <c r="IF230" s="22"/>
      <c r="IG230" s="22"/>
      <c r="IH230" s="22"/>
      <c r="II230" s="22"/>
    </row>
    <row r="231" spans="1:243" s="21" customFormat="1" ht="31.5">
      <c r="A231" s="71">
        <v>3.18</v>
      </c>
      <c r="B231" s="38" t="s">
        <v>535</v>
      </c>
      <c r="C231" s="39" t="s">
        <v>272</v>
      </c>
      <c r="D231" s="39">
        <v>35</v>
      </c>
      <c r="E231" s="40" t="s">
        <v>435</v>
      </c>
      <c r="F231" s="41">
        <v>594.25</v>
      </c>
      <c r="G231" s="42"/>
      <c r="H231" s="42"/>
      <c r="I231" s="43" t="s">
        <v>38</v>
      </c>
      <c r="J231" s="44">
        <f t="shared" si="12"/>
        <v>1</v>
      </c>
      <c r="K231" s="42" t="s">
        <v>39</v>
      </c>
      <c r="L231" s="42" t="s">
        <v>4</v>
      </c>
      <c r="M231" s="45"/>
      <c r="N231" s="42"/>
      <c r="O231" s="42"/>
      <c r="P231" s="46"/>
      <c r="Q231" s="42"/>
      <c r="R231" s="42"/>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7">
        <f t="shared" si="13"/>
        <v>20799</v>
      </c>
      <c r="BB231" s="48">
        <f t="shared" si="14"/>
        <v>20799</v>
      </c>
      <c r="BC231" s="49" t="str">
        <f t="shared" si="15"/>
        <v>INR  Twenty Thousand Seven Hundred &amp; Ninety Nine  Only</v>
      </c>
      <c r="IA231" s="21">
        <v>3.18</v>
      </c>
      <c r="IB231" s="21" t="s">
        <v>535</v>
      </c>
      <c r="IC231" s="21" t="s">
        <v>272</v>
      </c>
      <c r="ID231" s="21">
        <v>35</v>
      </c>
      <c r="IE231" s="22" t="s">
        <v>435</v>
      </c>
      <c r="IF231" s="22"/>
      <c r="IG231" s="22"/>
      <c r="IH231" s="22"/>
      <c r="II231" s="22"/>
    </row>
    <row r="232" spans="1:243" s="21" customFormat="1" ht="78.75">
      <c r="A232" s="37">
        <v>3.19</v>
      </c>
      <c r="B232" s="38" t="s">
        <v>536</v>
      </c>
      <c r="C232" s="39" t="s">
        <v>273</v>
      </c>
      <c r="D232" s="72"/>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4"/>
      <c r="IA232" s="21">
        <v>3.19</v>
      </c>
      <c r="IB232" s="21" t="s">
        <v>536</v>
      </c>
      <c r="IC232" s="21" t="s">
        <v>273</v>
      </c>
      <c r="IE232" s="22"/>
      <c r="IF232" s="22"/>
      <c r="IG232" s="22"/>
      <c r="IH232" s="22"/>
      <c r="II232" s="22"/>
    </row>
    <row r="233" spans="1:243" s="21" customFormat="1" ht="31.5">
      <c r="A233" s="71">
        <v>3.2</v>
      </c>
      <c r="B233" s="38" t="s">
        <v>537</v>
      </c>
      <c r="C233" s="39" t="s">
        <v>274</v>
      </c>
      <c r="D233" s="39">
        <v>4</v>
      </c>
      <c r="E233" s="40" t="s">
        <v>436</v>
      </c>
      <c r="F233" s="41">
        <v>82.11</v>
      </c>
      <c r="G233" s="42"/>
      <c r="H233" s="42"/>
      <c r="I233" s="43" t="s">
        <v>38</v>
      </c>
      <c r="J233" s="44">
        <f t="shared" si="12"/>
        <v>1</v>
      </c>
      <c r="K233" s="42" t="s">
        <v>39</v>
      </c>
      <c r="L233" s="42" t="s">
        <v>4</v>
      </c>
      <c r="M233" s="45"/>
      <c r="N233" s="42"/>
      <c r="O233" s="42"/>
      <c r="P233" s="46"/>
      <c r="Q233" s="42"/>
      <c r="R233" s="42"/>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7">
        <f t="shared" si="13"/>
        <v>328</v>
      </c>
      <c r="BB233" s="48">
        <f t="shared" si="14"/>
        <v>328</v>
      </c>
      <c r="BC233" s="49" t="str">
        <f t="shared" si="15"/>
        <v>INR  Three Hundred &amp; Twenty Eight  Only</v>
      </c>
      <c r="IA233" s="21">
        <v>3.2</v>
      </c>
      <c r="IB233" s="21" t="s">
        <v>537</v>
      </c>
      <c r="IC233" s="21" t="s">
        <v>274</v>
      </c>
      <c r="ID233" s="21">
        <v>4</v>
      </c>
      <c r="IE233" s="22" t="s">
        <v>436</v>
      </c>
      <c r="IF233" s="22"/>
      <c r="IG233" s="22"/>
      <c r="IH233" s="22"/>
      <c r="II233" s="22"/>
    </row>
    <row r="234" spans="1:243" s="21" customFormat="1" ht="78.75">
      <c r="A234" s="37">
        <v>3.21</v>
      </c>
      <c r="B234" s="38" t="s">
        <v>538</v>
      </c>
      <c r="C234" s="39" t="s">
        <v>275</v>
      </c>
      <c r="D234" s="72"/>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4"/>
      <c r="IA234" s="21">
        <v>3.21</v>
      </c>
      <c r="IB234" s="21" t="s">
        <v>538</v>
      </c>
      <c r="IC234" s="21" t="s">
        <v>275</v>
      </c>
      <c r="IE234" s="22"/>
      <c r="IF234" s="22"/>
      <c r="IG234" s="22"/>
      <c r="IH234" s="22"/>
      <c r="II234" s="22"/>
    </row>
    <row r="235" spans="1:243" s="21" customFormat="1" ht="31.5">
      <c r="A235" s="71">
        <v>3.22</v>
      </c>
      <c r="B235" s="38" t="s">
        <v>539</v>
      </c>
      <c r="C235" s="39" t="s">
        <v>276</v>
      </c>
      <c r="D235" s="39">
        <v>8</v>
      </c>
      <c r="E235" s="40" t="s">
        <v>436</v>
      </c>
      <c r="F235" s="41">
        <v>504.42</v>
      </c>
      <c r="G235" s="42"/>
      <c r="H235" s="42"/>
      <c r="I235" s="43" t="s">
        <v>38</v>
      </c>
      <c r="J235" s="44">
        <f t="shared" si="12"/>
        <v>1</v>
      </c>
      <c r="K235" s="42" t="s">
        <v>39</v>
      </c>
      <c r="L235" s="42" t="s">
        <v>4</v>
      </c>
      <c r="M235" s="45"/>
      <c r="N235" s="42"/>
      <c r="O235" s="42"/>
      <c r="P235" s="46"/>
      <c r="Q235" s="42"/>
      <c r="R235" s="42"/>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7">
        <f t="shared" si="13"/>
        <v>4035</v>
      </c>
      <c r="BB235" s="48">
        <f t="shared" si="14"/>
        <v>4035</v>
      </c>
      <c r="BC235" s="49" t="str">
        <f t="shared" si="15"/>
        <v>INR  Four Thousand  &amp;Thirty Five  Only</v>
      </c>
      <c r="IA235" s="21">
        <v>3.22</v>
      </c>
      <c r="IB235" s="21" t="s">
        <v>539</v>
      </c>
      <c r="IC235" s="21" t="s">
        <v>276</v>
      </c>
      <c r="ID235" s="21">
        <v>8</v>
      </c>
      <c r="IE235" s="22" t="s">
        <v>436</v>
      </c>
      <c r="IF235" s="22"/>
      <c r="IG235" s="22"/>
      <c r="IH235" s="22"/>
      <c r="II235" s="22"/>
    </row>
    <row r="236" spans="1:243" s="21" customFormat="1" ht="78.75">
      <c r="A236" s="37">
        <v>3.23</v>
      </c>
      <c r="B236" s="38" t="s">
        <v>540</v>
      </c>
      <c r="C236" s="39" t="s">
        <v>277</v>
      </c>
      <c r="D236" s="72"/>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4"/>
      <c r="IA236" s="21">
        <v>3.23</v>
      </c>
      <c r="IB236" s="21" t="s">
        <v>540</v>
      </c>
      <c r="IC236" s="21" t="s">
        <v>277</v>
      </c>
      <c r="IE236" s="22"/>
      <c r="IF236" s="22"/>
      <c r="IG236" s="22"/>
      <c r="IH236" s="22"/>
      <c r="II236" s="22"/>
    </row>
    <row r="237" spans="1:243" s="21" customFormat="1" ht="31.5">
      <c r="A237" s="71">
        <v>3.24</v>
      </c>
      <c r="B237" s="38" t="s">
        <v>541</v>
      </c>
      <c r="C237" s="39" t="s">
        <v>278</v>
      </c>
      <c r="D237" s="39">
        <v>8</v>
      </c>
      <c r="E237" s="40" t="s">
        <v>436</v>
      </c>
      <c r="F237" s="41">
        <v>175.97</v>
      </c>
      <c r="G237" s="42"/>
      <c r="H237" s="42"/>
      <c r="I237" s="43" t="s">
        <v>38</v>
      </c>
      <c r="J237" s="44">
        <f t="shared" si="12"/>
        <v>1</v>
      </c>
      <c r="K237" s="42" t="s">
        <v>39</v>
      </c>
      <c r="L237" s="42" t="s">
        <v>4</v>
      </c>
      <c r="M237" s="45"/>
      <c r="N237" s="42"/>
      <c r="O237" s="42"/>
      <c r="P237" s="46"/>
      <c r="Q237" s="42"/>
      <c r="R237" s="42"/>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7">
        <f t="shared" si="13"/>
        <v>1408</v>
      </c>
      <c r="BB237" s="48">
        <f t="shared" si="14"/>
        <v>1408</v>
      </c>
      <c r="BC237" s="49" t="str">
        <f t="shared" si="15"/>
        <v>INR  One Thousand Four Hundred &amp; Eight  Only</v>
      </c>
      <c r="IA237" s="21">
        <v>3.24</v>
      </c>
      <c r="IB237" s="21" t="s">
        <v>541</v>
      </c>
      <c r="IC237" s="21" t="s">
        <v>278</v>
      </c>
      <c r="ID237" s="21">
        <v>8</v>
      </c>
      <c r="IE237" s="22" t="s">
        <v>436</v>
      </c>
      <c r="IF237" s="22"/>
      <c r="IG237" s="22"/>
      <c r="IH237" s="22"/>
      <c r="II237" s="22"/>
    </row>
    <row r="238" spans="1:243" s="21" customFormat="1" ht="78.75">
      <c r="A238" s="37">
        <v>3.25</v>
      </c>
      <c r="B238" s="38" t="s">
        <v>542</v>
      </c>
      <c r="C238" s="39" t="s">
        <v>279</v>
      </c>
      <c r="D238" s="72"/>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4"/>
      <c r="IA238" s="21">
        <v>3.25</v>
      </c>
      <c r="IB238" s="21" t="s">
        <v>542</v>
      </c>
      <c r="IC238" s="21" t="s">
        <v>279</v>
      </c>
      <c r="IE238" s="22"/>
      <c r="IF238" s="22"/>
      <c r="IG238" s="22"/>
      <c r="IH238" s="22"/>
      <c r="II238" s="22"/>
    </row>
    <row r="239" spans="1:243" s="21" customFormat="1" ht="31.5">
      <c r="A239" s="71">
        <v>3.26</v>
      </c>
      <c r="B239" s="38" t="s">
        <v>537</v>
      </c>
      <c r="C239" s="39" t="s">
        <v>280</v>
      </c>
      <c r="D239" s="39">
        <v>6</v>
      </c>
      <c r="E239" s="40" t="s">
        <v>436</v>
      </c>
      <c r="F239" s="41">
        <v>293.29</v>
      </c>
      <c r="G239" s="42"/>
      <c r="H239" s="42"/>
      <c r="I239" s="43" t="s">
        <v>38</v>
      </c>
      <c r="J239" s="44">
        <f t="shared" si="12"/>
        <v>1</v>
      </c>
      <c r="K239" s="42" t="s">
        <v>39</v>
      </c>
      <c r="L239" s="42" t="s">
        <v>4</v>
      </c>
      <c r="M239" s="45"/>
      <c r="N239" s="42"/>
      <c r="O239" s="42"/>
      <c r="P239" s="46"/>
      <c r="Q239" s="42"/>
      <c r="R239" s="42"/>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7">
        <f t="shared" si="13"/>
        <v>1760</v>
      </c>
      <c r="BB239" s="48">
        <f t="shared" si="14"/>
        <v>1760</v>
      </c>
      <c r="BC239" s="49" t="str">
        <f t="shared" si="15"/>
        <v>INR  One Thousand Seven Hundred &amp; Sixty  Only</v>
      </c>
      <c r="IA239" s="21">
        <v>3.26</v>
      </c>
      <c r="IB239" s="21" t="s">
        <v>537</v>
      </c>
      <c r="IC239" s="21" t="s">
        <v>280</v>
      </c>
      <c r="ID239" s="21">
        <v>6</v>
      </c>
      <c r="IE239" s="22" t="s">
        <v>436</v>
      </c>
      <c r="IF239" s="22"/>
      <c r="IG239" s="22"/>
      <c r="IH239" s="22"/>
      <c r="II239" s="22"/>
    </row>
    <row r="240" spans="1:243" s="21" customFormat="1" ht="78.75">
      <c r="A240" s="37">
        <v>3.27</v>
      </c>
      <c r="B240" s="38" t="s">
        <v>543</v>
      </c>
      <c r="C240" s="39" t="s">
        <v>281</v>
      </c>
      <c r="D240" s="72"/>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4"/>
      <c r="IA240" s="21">
        <v>3.27</v>
      </c>
      <c r="IB240" s="21" t="s">
        <v>543</v>
      </c>
      <c r="IC240" s="21" t="s">
        <v>281</v>
      </c>
      <c r="IE240" s="22"/>
      <c r="IF240" s="22"/>
      <c r="IG240" s="22"/>
      <c r="IH240" s="22"/>
      <c r="II240" s="22"/>
    </row>
    <row r="241" spans="1:243" s="21" customFormat="1" ht="31.5">
      <c r="A241" s="71">
        <v>3.28</v>
      </c>
      <c r="B241" s="38" t="s">
        <v>544</v>
      </c>
      <c r="C241" s="39" t="s">
        <v>282</v>
      </c>
      <c r="D241" s="39">
        <v>6</v>
      </c>
      <c r="E241" s="40" t="s">
        <v>436</v>
      </c>
      <c r="F241" s="41">
        <v>217.01</v>
      </c>
      <c r="G241" s="42"/>
      <c r="H241" s="42"/>
      <c r="I241" s="43" t="s">
        <v>38</v>
      </c>
      <c r="J241" s="44">
        <f t="shared" si="12"/>
        <v>1</v>
      </c>
      <c r="K241" s="42" t="s">
        <v>39</v>
      </c>
      <c r="L241" s="42" t="s">
        <v>4</v>
      </c>
      <c r="M241" s="45"/>
      <c r="N241" s="42"/>
      <c r="O241" s="42"/>
      <c r="P241" s="46"/>
      <c r="Q241" s="42"/>
      <c r="R241" s="42"/>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7">
        <f t="shared" si="13"/>
        <v>1302</v>
      </c>
      <c r="BB241" s="48">
        <f t="shared" si="14"/>
        <v>1302</v>
      </c>
      <c r="BC241" s="49" t="str">
        <f t="shared" si="15"/>
        <v>INR  One Thousand Three Hundred &amp; Two  Only</v>
      </c>
      <c r="IA241" s="21">
        <v>3.28</v>
      </c>
      <c r="IB241" s="21" t="s">
        <v>544</v>
      </c>
      <c r="IC241" s="21" t="s">
        <v>282</v>
      </c>
      <c r="ID241" s="21">
        <v>6</v>
      </c>
      <c r="IE241" s="22" t="s">
        <v>436</v>
      </c>
      <c r="IF241" s="22"/>
      <c r="IG241" s="22"/>
      <c r="IH241" s="22"/>
      <c r="II241" s="22"/>
    </row>
    <row r="242" spans="1:243" s="21" customFormat="1" ht="78.75">
      <c r="A242" s="37">
        <v>3.29</v>
      </c>
      <c r="B242" s="38" t="s">
        <v>545</v>
      </c>
      <c r="C242" s="39" t="s">
        <v>283</v>
      </c>
      <c r="D242" s="72"/>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4"/>
      <c r="IA242" s="21">
        <v>3.29</v>
      </c>
      <c r="IB242" s="21" t="s">
        <v>545</v>
      </c>
      <c r="IC242" s="21" t="s">
        <v>283</v>
      </c>
      <c r="IE242" s="22"/>
      <c r="IF242" s="22"/>
      <c r="IG242" s="22"/>
      <c r="IH242" s="22"/>
      <c r="II242" s="22"/>
    </row>
    <row r="243" spans="1:243" s="21" customFormat="1" ht="31.5">
      <c r="A243" s="71">
        <v>3.3</v>
      </c>
      <c r="B243" s="38" t="s">
        <v>546</v>
      </c>
      <c r="C243" s="39" t="s">
        <v>284</v>
      </c>
      <c r="D243" s="39">
        <v>3</v>
      </c>
      <c r="E243" s="40" t="s">
        <v>436</v>
      </c>
      <c r="F243" s="41">
        <v>240.5</v>
      </c>
      <c r="G243" s="42"/>
      <c r="H243" s="42"/>
      <c r="I243" s="43" t="s">
        <v>38</v>
      </c>
      <c r="J243" s="44">
        <f t="shared" si="12"/>
        <v>1</v>
      </c>
      <c r="K243" s="42" t="s">
        <v>39</v>
      </c>
      <c r="L243" s="42" t="s">
        <v>4</v>
      </c>
      <c r="M243" s="45"/>
      <c r="N243" s="42"/>
      <c r="O243" s="42"/>
      <c r="P243" s="46"/>
      <c r="Q243" s="42"/>
      <c r="R243" s="42"/>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7">
        <f t="shared" si="13"/>
        <v>722</v>
      </c>
      <c r="BB243" s="48">
        <f t="shared" si="14"/>
        <v>722</v>
      </c>
      <c r="BC243" s="49" t="str">
        <f t="shared" si="15"/>
        <v>INR  Seven Hundred &amp; Twenty Two  Only</v>
      </c>
      <c r="IA243" s="21">
        <v>3.3</v>
      </c>
      <c r="IB243" s="21" t="s">
        <v>546</v>
      </c>
      <c r="IC243" s="21" t="s">
        <v>284</v>
      </c>
      <c r="ID243" s="21">
        <v>3</v>
      </c>
      <c r="IE243" s="22" t="s">
        <v>436</v>
      </c>
      <c r="IF243" s="22"/>
      <c r="IG243" s="22"/>
      <c r="IH243" s="22"/>
      <c r="II243" s="22"/>
    </row>
    <row r="244" spans="1:243" s="21" customFormat="1" ht="78.75">
      <c r="A244" s="37">
        <v>3.31</v>
      </c>
      <c r="B244" s="38" t="s">
        <v>547</v>
      </c>
      <c r="C244" s="39" t="s">
        <v>285</v>
      </c>
      <c r="D244" s="72"/>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4"/>
      <c r="IA244" s="21">
        <v>3.31</v>
      </c>
      <c r="IB244" s="21" t="s">
        <v>547</v>
      </c>
      <c r="IC244" s="21" t="s">
        <v>285</v>
      </c>
      <c r="IE244" s="22"/>
      <c r="IF244" s="22"/>
      <c r="IG244" s="22"/>
      <c r="IH244" s="22"/>
      <c r="II244" s="22"/>
    </row>
    <row r="245" spans="1:243" s="21" customFormat="1" ht="31.5">
      <c r="A245" s="71">
        <v>3.32</v>
      </c>
      <c r="B245" s="38" t="s">
        <v>546</v>
      </c>
      <c r="C245" s="39" t="s">
        <v>286</v>
      </c>
      <c r="D245" s="39">
        <v>30</v>
      </c>
      <c r="E245" s="40" t="s">
        <v>436</v>
      </c>
      <c r="F245" s="41">
        <v>252.21</v>
      </c>
      <c r="G245" s="42"/>
      <c r="H245" s="42"/>
      <c r="I245" s="43" t="s">
        <v>38</v>
      </c>
      <c r="J245" s="44">
        <f t="shared" si="12"/>
        <v>1</v>
      </c>
      <c r="K245" s="42" t="s">
        <v>39</v>
      </c>
      <c r="L245" s="42" t="s">
        <v>4</v>
      </c>
      <c r="M245" s="45"/>
      <c r="N245" s="42"/>
      <c r="O245" s="42"/>
      <c r="P245" s="46"/>
      <c r="Q245" s="42"/>
      <c r="R245" s="42"/>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7">
        <f t="shared" si="13"/>
        <v>7566</v>
      </c>
      <c r="BB245" s="48">
        <f t="shared" si="14"/>
        <v>7566</v>
      </c>
      <c r="BC245" s="49" t="str">
        <f t="shared" si="15"/>
        <v>INR  Seven Thousand Five Hundred &amp; Sixty Six  Only</v>
      </c>
      <c r="IA245" s="21">
        <v>3.32</v>
      </c>
      <c r="IB245" s="21" t="s">
        <v>546</v>
      </c>
      <c r="IC245" s="21" t="s">
        <v>286</v>
      </c>
      <c r="ID245" s="21">
        <v>30</v>
      </c>
      <c r="IE245" s="22" t="s">
        <v>436</v>
      </c>
      <c r="IF245" s="22"/>
      <c r="IG245" s="22"/>
      <c r="IH245" s="22"/>
      <c r="II245" s="22"/>
    </row>
    <row r="246" spans="1:243" s="21" customFormat="1" ht="78.75">
      <c r="A246" s="37">
        <v>3.33</v>
      </c>
      <c r="B246" s="38" t="s">
        <v>548</v>
      </c>
      <c r="C246" s="39" t="s">
        <v>287</v>
      </c>
      <c r="D246" s="72"/>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4"/>
      <c r="IA246" s="21">
        <v>3.33</v>
      </c>
      <c r="IB246" s="21" t="s">
        <v>548</v>
      </c>
      <c r="IC246" s="21" t="s">
        <v>287</v>
      </c>
      <c r="IE246" s="22"/>
      <c r="IF246" s="22"/>
      <c r="IG246" s="22"/>
      <c r="IH246" s="22"/>
      <c r="II246" s="22"/>
    </row>
    <row r="247" spans="1:243" s="21" customFormat="1" ht="31.5">
      <c r="A247" s="71">
        <v>3.34</v>
      </c>
      <c r="B247" s="38" t="s">
        <v>537</v>
      </c>
      <c r="C247" s="39" t="s">
        <v>288</v>
      </c>
      <c r="D247" s="39">
        <v>6</v>
      </c>
      <c r="E247" s="40" t="s">
        <v>436</v>
      </c>
      <c r="F247" s="41">
        <v>340.2</v>
      </c>
      <c r="G247" s="42"/>
      <c r="H247" s="42"/>
      <c r="I247" s="43" t="s">
        <v>38</v>
      </c>
      <c r="J247" s="44">
        <f t="shared" si="12"/>
        <v>1</v>
      </c>
      <c r="K247" s="42" t="s">
        <v>39</v>
      </c>
      <c r="L247" s="42" t="s">
        <v>4</v>
      </c>
      <c r="M247" s="45"/>
      <c r="N247" s="42"/>
      <c r="O247" s="42"/>
      <c r="P247" s="46"/>
      <c r="Q247" s="42"/>
      <c r="R247" s="42"/>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7">
        <f t="shared" si="13"/>
        <v>2041</v>
      </c>
      <c r="BB247" s="48">
        <f t="shared" si="14"/>
        <v>2041</v>
      </c>
      <c r="BC247" s="49" t="str">
        <f t="shared" si="15"/>
        <v>INR  Two Thousand  &amp;Forty One  Only</v>
      </c>
      <c r="IA247" s="21">
        <v>3.34</v>
      </c>
      <c r="IB247" s="21" t="s">
        <v>537</v>
      </c>
      <c r="IC247" s="21" t="s">
        <v>288</v>
      </c>
      <c r="ID247" s="21">
        <v>6</v>
      </c>
      <c r="IE247" s="22" t="s">
        <v>436</v>
      </c>
      <c r="IF247" s="22"/>
      <c r="IG247" s="22"/>
      <c r="IH247" s="22"/>
      <c r="II247" s="22"/>
    </row>
    <row r="248" spans="1:243" s="21" customFormat="1" ht="15.75">
      <c r="A248" s="37">
        <v>3.35</v>
      </c>
      <c r="B248" s="38" t="s">
        <v>549</v>
      </c>
      <c r="C248" s="39" t="s">
        <v>289</v>
      </c>
      <c r="D248" s="72"/>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4"/>
      <c r="IA248" s="21">
        <v>3.35</v>
      </c>
      <c r="IB248" s="21" t="s">
        <v>549</v>
      </c>
      <c r="IC248" s="21" t="s">
        <v>289</v>
      </c>
      <c r="IE248" s="22"/>
      <c r="IF248" s="22"/>
      <c r="IG248" s="22"/>
      <c r="IH248" s="22"/>
      <c r="II248" s="22"/>
    </row>
    <row r="249" spans="1:243" s="21" customFormat="1" ht="110.25" customHeight="1">
      <c r="A249" s="71">
        <v>3.36</v>
      </c>
      <c r="B249" s="38" t="s">
        <v>550</v>
      </c>
      <c r="C249" s="39" t="s">
        <v>290</v>
      </c>
      <c r="D249" s="39">
        <v>0.5</v>
      </c>
      <c r="E249" s="40" t="s">
        <v>339</v>
      </c>
      <c r="F249" s="41">
        <v>5045.59</v>
      </c>
      <c r="G249" s="42"/>
      <c r="H249" s="42"/>
      <c r="I249" s="43" t="s">
        <v>38</v>
      </c>
      <c r="J249" s="44">
        <f t="shared" si="12"/>
        <v>1</v>
      </c>
      <c r="K249" s="42" t="s">
        <v>39</v>
      </c>
      <c r="L249" s="42" t="s">
        <v>4</v>
      </c>
      <c r="M249" s="45"/>
      <c r="N249" s="42"/>
      <c r="O249" s="42"/>
      <c r="P249" s="46"/>
      <c r="Q249" s="42"/>
      <c r="R249" s="42"/>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7">
        <f t="shared" si="13"/>
        <v>2523</v>
      </c>
      <c r="BB249" s="48">
        <f t="shared" si="14"/>
        <v>2523</v>
      </c>
      <c r="BC249" s="49" t="str">
        <f t="shared" si="15"/>
        <v>INR  Two Thousand Five Hundred &amp; Twenty Three  Only</v>
      </c>
      <c r="IA249" s="21">
        <v>3.36</v>
      </c>
      <c r="IB249" s="28" t="s">
        <v>550</v>
      </c>
      <c r="IC249" s="21" t="s">
        <v>290</v>
      </c>
      <c r="ID249" s="21">
        <v>0.5</v>
      </c>
      <c r="IE249" s="22" t="s">
        <v>339</v>
      </c>
      <c r="IF249" s="22"/>
      <c r="IG249" s="22"/>
      <c r="IH249" s="22"/>
      <c r="II249" s="22"/>
    </row>
    <row r="250" spans="1:243" s="21" customFormat="1" ht="47.25">
      <c r="A250" s="37">
        <v>3.37</v>
      </c>
      <c r="B250" s="38" t="s">
        <v>551</v>
      </c>
      <c r="C250" s="39" t="s">
        <v>291</v>
      </c>
      <c r="D250" s="39">
        <v>5</v>
      </c>
      <c r="E250" s="40" t="s">
        <v>336</v>
      </c>
      <c r="F250" s="41">
        <v>345.17</v>
      </c>
      <c r="G250" s="42"/>
      <c r="H250" s="42"/>
      <c r="I250" s="43" t="s">
        <v>38</v>
      </c>
      <c r="J250" s="44">
        <f t="shared" si="12"/>
        <v>1</v>
      </c>
      <c r="K250" s="42" t="s">
        <v>39</v>
      </c>
      <c r="L250" s="42" t="s">
        <v>4</v>
      </c>
      <c r="M250" s="45"/>
      <c r="N250" s="42"/>
      <c r="O250" s="42"/>
      <c r="P250" s="46"/>
      <c r="Q250" s="42"/>
      <c r="R250" s="42"/>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7">
        <f t="shared" si="13"/>
        <v>1726</v>
      </c>
      <c r="BB250" s="48">
        <f t="shared" si="14"/>
        <v>1726</v>
      </c>
      <c r="BC250" s="49" t="str">
        <f t="shared" si="15"/>
        <v>INR  One Thousand Seven Hundred &amp; Twenty Six  Only</v>
      </c>
      <c r="IA250" s="21">
        <v>3.37</v>
      </c>
      <c r="IB250" s="21" t="s">
        <v>551</v>
      </c>
      <c r="IC250" s="21" t="s">
        <v>291</v>
      </c>
      <c r="ID250" s="21">
        <v>5</v>
      </c>
      <c r="IE250" s="22" t="s">
        <v>336</v>
      </c>
      <c r="IF250" s="22"/>
      <c r="IG250" s="22"/>
      <c r="IH250" s="22"/>
      <c r="II250" s="22"/>
    </row>
    <row r="251" spans="1:243" s="21" customFormat="1" ht="47.25">
      <c r="A251" s="71">
        <v>3.38</v>
      </c>
      <c r="B251" s="38" t="s">
        <v>552</v>
      </c>
      <c r="C251" s="39" t="s">
        <v>292</v>
      </c>
      <c r="D251" s="39">
        <v>2</v>
      </c>
      <c r="E251" s="40" t="s">
        <v>336</v>
      </c>
      <c r="F251" s="41">
        <v>58.65</v>
      </c>
      <c r="G251" s="42"/>
      <c r="H251" s="42"/>
      <c r="I251" s="43" t="s">
        <v>38</v>
      </c>
      <c r="J251" s="44">
        <f t="shared" si="12"/>
        <v>1</v>
      </c>
      <c r="K251" s="42" t="s">
        <v>39</v>
      </c>
      <c r="L251" s="42" t="s">
        <v>4</v>
      </c>
      <c r="M251" s="45"/>
      <c r="N251" s="42"/>
      <c r="O251" s="42"/>
      <c r="P251" s="46"/>
      <c r="Q251" s="42"/>
      <c r="R251" s="42"/>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7">
        <f t="shared" si="13"/>
        <v>117</v>
      </c>
      <c r="BB251" s="48">
        <f t="shared" si="14"/>
        <v>117</v>
      </c>
      <c r="BC251" s="49" t="str">
        <f t="shared" si="15"/>
        <v>INR  One Hundred &amp; Seventeen  Only</v>
      </c>
      <c r="IA251" s="21">
        <v>3.38</v>
      </c>
      <c r="IB251" s="21" t="s">
        <v>552</v>
      </c>
      <c r="IC251" s="21" t="s">
        <v>292</v>
      </c>
      <c r="ID251" s="21">
        <v>2</v>
      </c>
      <c r="IE251" s="22" t="s">
        <v>336</v>
      </c>
      <c r="IF251" s="22"/>
      <c r="IG251" s="22"/>
      <c r="IH251" s="22"/>
      <c r="II251" s="22"/>
    </row>
    <row r="252" spans="1:243" s="21" customFormat="1" ht="282" customHeight="1">
      <c r="A252" s="37">
        <v>3.39</v>
      </c>
      <c r="B252" s="38" t="s">
        <v>553</v>
      </c>
      <c r="C252" s="39" t="s">
        <v>293</v>
      </c>
      <c r="D252" s="39">
        <v>36</v>
      </c>
      <c r="E252" s="40" t="s">
        <v>336</v>
      </c>
      <c r="F252" s="41">
        <v>15.8</v>
      </c>
      <c r="G252" s="42"/>
      <c r="H252" s="42"/>
      <c r="I252" s="43" t="s">
        <v>38</v>
      </c>
      <c r="J252" s="44">
        <f t="shared" si="12"/>
        <v>1</v>
      </c>
      <c r="K252" s="42" t="s">
        <v>39</v>
      </c>
      <c r="L252" s="42" t="s">
        <v>4</v>
      </c>
      <c r="M252" s="45"/>
      <c r="N252" s="42"/>
      <c r="O252" s="42"/>
      <c r="P252" s="46"/>
      <c r="Q252" s="42"/>
      <c r="R252" s="42"/>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7">
        <f t="shared" si="13"/>
        <v>569</v>
      </c>
      <c r="BB252" s="48">
        <f t="shared" si="14"/>
        <v>569</v>
      </c>
      <c r="BC252" s="49" t="str">
        <f t="shared" si="15"/>
        <v>INR  Five Hundred &amp; Sixty Nine  Only</v>
      </c>
      <c r="IA252" s="21">
        <v>3.39</v>
      </c>
      <c r="IB252" s="21" t="s">
        <v>553</v>
      </c>
      <c r="IC252" s="21" t="s">
        <v>293</v>
      </c>
      <c r="ID252" s="21">
        <v>36</v>
      </c>
      <c r="IE252" s="22" t="s">
        <v>336</v>
      </c>
      <c r="IF252" s="22"/>
      <c r="IG252" s="22"/>
      <c r="IH252" s="22"/>
      <c r="II252" s="22"/>
    </row>
    <row r="253" spans="1:243" s="21" customFormat="1" ht="31.5" customHeight="1">
      <c r="A253" s="71">
        <v>3.4</v>
      </c>
      <c r="B253" s="38" t="s">
        <v>554</v>
      </c>
      <c r="C253" s="39" t="s">
        <v>294</v>
      </c>
      <c r="D253" s="39">
        <v>2</v>
      </c>
      <c r="E253" s="40" t="s">
        <v>336</v>
      </c>
      <c r="F253" s="41">
        <v>610.02</v>
      </c>
      <c r="G253" s="42"/>
      <c r="H253" s="42"/>
      <c r="I253" s="43" t="s">
        <v>38</v>
      </c>
      <c r="J253" s="44">
        <f t="shared" si="12"/>
        <v>1</v>
      </c>
      <c r="K253" s="42" t="s">
        <v>39</v>
      </c>
      <c r="L253" s="42" t="s">
        <v>4</v>
      </c>
      <c r="M253" s="45"/>
      <c r="N253" s="42"/>
      <c r="O253" s="42"/>
      <c r="P253" s="46"/>
      <c r="Q253" s="42"/>
      <c r="R253" s="42"/>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7">
        <f t="shared" si="13"/>
        <v>1220</v>
      </c>
      <c r="BB253" s="48">
        <f t="shared" si="14"/>
        <v>1220</v>
      </c>
      <c r="BC253" s="49" t="str">
        <f t="shared" si="15"/>
        <v>INR  One Thousand Two Hundred &amp; Twenty  Only</v>
      </c>
      <c r="IA253" s="21">
        <v>3.4</v>
      </c>
      <c r="IB253" s="28" t="s">
        <v>554</v>
      </c>
      <c r="IC253" s="21" t="s">
        <v>294</v>
      </c>
      <c r="ID253" s="21">
        <v>2</v>
      </c>
      <c r="IE253" s="22" t="s">
        <v>336</v>
      </c>
      <c r="IF253" s="22"/>
      <c r="IG253" s="22"/>
      <c r="IH253" s="22"/>
      <c r="II253" s="22"/>
    </row>
    <row r="254" spans="1:243" s="21" customFormat="1" ht="66.75" customHeight="1">
      <c r="A254" s="37">
        <v>3.41</v>
      </c>
      <c r="B254" s="38" t="s">
        <v>555</v>
      </c>
      <c r="C254" s="39" t="s">
        <v>295</v>
      </c>
      <c r="D254" s="39">
        <v>7</v>
      </c>
      <c r="E254" s="40" t="s">
        <v>336</v>
      </c>
      <c r="F254" s="41">
        <v>182.52</v>
      </c>
      <c r="G254" s="42"/>
      <c r="H254" s="42"/>
      <c r="I254" s="43" t="s">
        <v>38</v>
      </c>
      <c r="J254" s="44">
        <f t="shared" si="12"/>
        <v>1</v>
      </c>
      <c r="K254" s="42" t="s">
        <v>39</v>
      </c>
      <c r="L254" s="42" t="s">
        <v>4</v>
      </c>
      <c r="M254" s="45"/>
      <c r="N254" s="42"/>
      <c r="O254" s="42"/>
      <c r="P254" s="46"/>
      <c r="Q254" s="42"/>
      <c r="R254" s="42"/>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7">
        <f t="shared" si="13"/>
        <v>1278</v>
      </c>
      <c r="BB254" s="48">
        <f t="shared" si="14"/>
        <v>1278</v>
      </c>
      <c r="BC254" s="49" t="str">
        <f t="shared" si="15"/>
        <v>INR  One Thousand Two Hundred &amp; Seventy Eight  Only</v>
      </c>
      <c r="IA254" s="21">
        <v>3.41</v>
      </c>
      <c r="IB254" s="28" t="s">
        <v>555</v>
      </c>
      <c r="IC254" s="21" t="s">
        <v>295</v>
      </c>
      <c r="ID254" s="21">
        <v>7</v>
      </c>
      <c r="IE254" s="22" t="s">
        <v>336</v>
      </c>
      <c r="IF254" s="22"/>
      <c r="IG254" s="22"/>
      <c r="IH254" s="22"/>
      <c r="II254" s="22"/>
    </row>
    <row r="255" spans="1:243" s="21" customFormat="1" ht="51.75" customHeight="1">
      <c r="A255" s="71">
        <v>3.42</v>
      </c>
      <c r="B255" s="38" t="s">
        <v>556</v>
      </c>
      <c r="C255" s="39" t="s">
        <v>296</v>
      </c>
      <c r="D255" s="39">
        <v>4</v>
      </c>
      <c r="E255" s="40" t="s">
        <v>336</v>
      </c>
      <c r="F255" s="41">
        <v>196.85</v>
      </c>
      <c r="G255" s="42"/>
      <c r="H255" s="42"/>
      <c r="I255" s="43" t="s">
        <v>38</v>
      </c>
      <c r="J255" s="44">
        <f t="shared" si="12"/>
        <v>1</v>
      </c>
      <c r="K255" s="42" t="s">
        <v>39</v>
      </c>
      <c r="L255" s="42" t="s">
        <v>4</v>
      </c>
      <c r="M255" s="45"/>
      <c r="N255" s="42"/>
      <c r="O255" s="42"/>
      <c r="P255" s="46"/>
      <c r="Q255" s="42"/>
      <c r="R255" s="42"/>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7">
        <f t="shared" si="13"/>
        <v>787</v>
      </c>
      <c r="BB255" s="48">
        <f t="shared" si="14"/>
        <v>787</v>
      </c>
      <c r="BC255" s="49" t="str">
        <f t="shared" si="15"/>
        <v>INR  Seven Hundred &amp; Eighty Seven  Only</v>
      </c>
      <c r="IA255" s="21">
        <v>3.42</v>
      </c>
      <c r="IB255" s="28" t="s">
        <v>556</v>
      </c>
      <c r="IC255" s="21" t="s">
        <v>296</v>
      </c>
      <c r="ID255" s="21">
        <v>4</v>
      </c>
      <c r="IE255" s="22" t="s">
        <v>336</v>
      </c>
      <c r="IF255" s="22"/>
      <c r="IG255" s="22"/>
      <c r="IH255" s="22"/>
      <c r="II255" s="22"/>
    </row>
    <row r="256" spans="1:243" s="21" customFormat="1" ht="51.75" customHeight="1">
      <c r="A256" s="37">
        <v>3.43</v>
      </c>
      <c r="B256" s="38" t="s">
        <v>557</v>
      </c>
      <c r="C256" s="39" t="s">
        <v>297</v>
      </c>
      <c r="D256" s="39">
        <v>7</v>
      </c>
      <c r="E256" s="40" t="s">
        <v>336</v>
      </c>
      <c r="F256" s="41">
        <v>651.08</v>
      </c>
      <c r="G256" s="42"/>
      <c r="H256" s="42"/>
      <c r="I256" s="43" t="s">
        <v>38</v>
      </c>
      <c r="J256" s="44">
        <f t="shared" si="12"/>
        <v>1</v>
      </c>
      <c r="K256" s="42" t="s">
        <v>39</v>
      </c>
      <c r="L256" s="42" t="s">
        <v>4</v>
      </c>
      <c r="M256" s="45"/>
      <c r="N256" s="42"/>
      <c r="O256" s="42"/>
      <c r="P256" s="46"/>
      <c r="Q256" s="42"/>
      <c r="R256" s="42"/>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7">
        <f t="shared" si="13"/>
        <v>4558</v>
      </c>
      <c r="BB256" s="48">
        <f t="shared" si="14"/>
        <v>4558</v>
      </c>
      <c r="BC256" s="49" t="str">
        <f t="shared" si="15"/>
        <v>INR  Four Thousand Five Hundred &amp; Fifty Eight  Only</v>
      </c>
      <c r="IA256" s="21">
        <v>3.43</v>
      </c>
      <c r="IB256" s="28" t="s">
        <v>557</v>
      </c>
      <c r="IC256" s="21" t="s">
        <v>297</v>
      </c>
      <c r="ID256" s="21">
        <v>7</v>
      </c>
      <c r="IE256" s="22" t="s">
        <v>336</v>
      </c>
      <c r="IF256" s="22"/>
      <c r="IG256" s="22"/>
      <c r="IH256" s="22"/>
      <c r="II256" s="22"/>
    </row>
    <row r="257" spans="1:243" s="21" customFormat="1" ht="51" customHeight="1">
      <c r="A257" s="71">
        <v>3.44</v>
      </c>
      <c r="B257" s="38" t="s">
        <v>558</v>
      </c>
      <c r="C257" s="39" t="s">
        <v>298</v>
      </c>
      <c r="D257" s="39">
        <v>14</v>
      </c>
      <c r="E257" s="40" t="s">
        <v>336</v>
      </c>
      <c r="F257" s="41">
        <v>275.68</v>
      </c>
      <c r="G257" s="42"/>
      <c r="H257" s="42"/>
      <c r="I257" s="43" t="s">
        <v>38</v>
      </c>
      <c r="J257" s="44">
        <f t="shared" si="12"/>
        <v>1</v>
      </c>
      <c r="K257" s="42" t="s">
        <v>39</v>
      </c>
      <c r="L257" s="42" t="s">
        <v>4</v>
      </c>
      <c r="M257" s="45"/>
      <c r="N257" s="42"/>
      <c r="O257" s="42"/>
      <c r="P257" s="46"/>
      <c r="Q257" s="42"/>
      <c r="R257" s="42"/>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7">
        <f t="shared" si="13"/>
        <v>3860</v>
      </c>
      <c r="BB257" s="48">
        <f t="shared" si="14"/>
        <v>3860</v>
      </c>
      <c r="BC257" s="49" t="str">
        <f t="shared" si="15"/>
        <v>INR  Three Thousand Eight Hundred &amp; Sixty  Only</v>
      </c>
      <c r="IA257" s="21">
        <v>3.44</v>
      </c>
      <c r="IB257" s="28" t="s">
        <v>558</v>
      </c>
      <c r="IC257" s="21" t="s">
        <v>298</v>
      </c>
      <c r="ID257" s="21">
        <v>14</v>
      </c>
      <c r="IE257" s="22" t="s">
        <v>336</v>
      </c>
      <c r="IF257" s="22"/>
      <c r="IG257" s="22"/>
      <c r="IH257" s="22"/>
      <c r="II257" s="22"/>
    </row>
    <row r="258" spans="1:243" s="21" customFormat="1" ht="58.5" customHeight="1">
      <c r="A258" s="37">
        <v>3.45</v>
      </c>
      <c r="B258" s="38" t="s">
        <v>559</v>
      </c>
      <c r="C258" s="39" t="s">
        <v>299</v>
      </c>
      <c r="D258" s="39">
        <v>2</v>
      </c>
      <c r="E258" s="40" t="s">
        <v>336</v>
      </c>
      <c r="F258" s="41">
        <v>941.97</v>
      </c>
      <c r="G258" s="42"/>
      <c r="H258" s="42"/>
      <c r="I258" s="43" t="s">
        <v>38</v>
      </c>
      <c r="J258" s="44">
        <f t="shared" si="12"/>
        <v>1</v>
      </c>
      <c r="K258" s="42" t="s">
        <v>39</v>
      </c>
      <c r="L258" s="42" t="s">
        <v>4</v>
      </c>
      <c r="M258" s="45"/>
      <c r="N258" s="42"/>
      <c r="O258" s="42"/>
      <c r="P258" s="46"/>
      <c r="Q258" s="42"/>
      <c r="R258" s="42"/>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7">
        <f t="shared" si="13"/>
        <v>1884</v>
      </c>
      <c r="BB258" s="48">
        <f t="shared" si="14"/>
        <v>1884</v>
      </c>
      <c r="BC258" s="49" t="str">
        <f t="shared" si="15"/>
        <v>INR  One Thousand Eight Hundred &amp; Eighty Four  Only</v>
      </c>
      <c r="IA258" s="21">
        <v>3.45</v>
      </c>
      <c r="IB258" s="28" t="s">
        <v>559</v>
      </c>
      <c r="IC258" s="21" t="s">
        <v>299</v>
      </c>
      <c r="ID258" s="21">
        <v>2</v>
      </c>
      <c r="IE258" s="22" t="s">
        <v>336</v>
      </c>
      <c r="IF258" s="22"/>
      <c r="IG258" s="22"/>
      <c r="IH258" s="22"/>
      <c r="II258" s="22"/>
    </row>
    <row r="259" spans="1:243" s="21" customFormat="1" ht="54.75" customHeight="1">
      <c r="A259" s="71">
        <v>3.46</v>
      </c>
      <c r="B259" s="38" t="s">
        <v>560</v>
      </c>
      <c r="C259" s="39" t="s">
        <v>300</v>
      </c>
      <c r="D259" s="39">
        <v>5</v>
      </c>
      <c r="E259" s="40" t="s">
        <v>336</v>
      </c>
      <c r="F259" s="41">
        <v>645.24</v>
      </c>
      <c r="G259" s="42"/>
      <c r="H259" s="42"/>
      <c r="I259" s="43" t="s">
        <v>38</v>
      </c>
      <c r="J259" s="44">
        <f t="shared" si="12"/>
        <v>1</v>
      </c>
      <c r="K259" s="42" t="s">
        <v>39</v>
      </c>
      <c r="L259" s="42" t="s">
        <v>4</v>
      </c>
      <c r="M259" s="45"/>
      <c r="N259" s="42"/>
      <c r="O259" s="42"/>
      <c r="P259" s="46"/>
      <c r="Q259" s="42"/>
      <c r="R259" s="42"/>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7">
        <f t="shared" si="13"/>
        <v>3226</v>
      </c>
      <c r="BB259" s="48">
        <f t="shared" si="14"/>
        <v>3226</v>
      </c>
      <c r="BC259" s="49" t="str">
        <f t="shared" si="15"/>
        <v>INR  Three Thousand Two Hundred &amp; Twenty Six  Only</v>
      </c>
      <c r="IA259" s="21">
        <v>3.46</v>
      </c>
      <c r="IB259" s="28" t="s">
        <v>560</v>
      </c>
      <c r="IC259" s="21" t="s">
        <v>300</v>
      </c>
      <c r="ID259" s="21">
        <v>5</v>
      </c>
      <c r="IE259" s="22" t="s">
        <v>336</v>
      </c>
      <c r="IF259" s="22"/>
      <c r="IG259" s="22"/>
      <c r="IH259" s="22"/>
      <c r="II259" s="22"/>
    </row>
    <row r="260" spans="1:243" s="21" customFormat="1" ht="42.75" customHeight="1">
      <c r="A260" s="37">
        <v>3.47</v>
      </c>
      <c r="B260" s="38" t="s">
        <v>561</v>
      </c>
      <c r="C260" s="39" t="s">
        <v>301</v>
      </c>
      <c r="D260" s="39">
        <v>4</v>
      </c>
      <c r="E260" s="40" t="s">
        <v>336</v>
      </c>
      <c r="F260" s="41">
        <v>295.65</v>
      </c>
      <c r="G260" s="42"/>
      <c r="H260" s="42"/>
      <c r="I260" s="43" t="s">
        <v>38</v>
      </c>
      <c r="J260" s="44">
        <f t="shared" si="12"/>
        <v>1</v>
      </c>
      <c r="K260" s="42" t="s">
        <v>39</v>
      </c>
      <c r="L260" s="42" t="s">
        <v>4</v>
      </c>
      <c r="M260" s="45"/>
      <c r="N260" s="42"/>
      <c r="O260" s="42"/>
      <c r="P260" s="46"/>
      <c r="Q260" s="42"/>
      <c r="R260" s="42"/>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7">
        <f t="shared" si="13"/>
        <v>1183</v>
      </c>
      <c r="BB260" s="48">
        <f t="shared" si="14"/>
        <v>1183</v>
      </c>
      <c r="BC260" s="49" t="str">
        <f t="shared" si="15"/>
        <v>INR  One Thousand One Hundred &amp; Eighty Three  Only</v>
      </c>
      <c r="IA260" s="21">
        <v>3.47</v>
      </c>
      <c r="IB260" s="28" t="s">
        <v>561</v>
      </c>
      <c r="IC260" s="21" t="s">
        <v>301</v>
      </c>
      <c r="ID260" s="21">
        <v>4</v>
      </c>
      <c r="IE260" s="22" t="s">
        <v>336</v>
      </c>
      <c r="IF260" s="22"/>
      <c r="IG260" s="22"/>
      <c r="IH260" s="22"/>
      <c r="II260" s="22"/>
    </row>
    <row r="261" spans="1:243" s="21" customFormat="1" ht="94.5" customHeight="1">
      <c r="A261" s="71">
        <v>3.48</v>
      </c>
      <c r="B261" s="38" t="s">
        <v>562</v>
      </c>
      <c r="C261" s="39" t="s">
        <v>302</v>
      </c>
      <c r="D261" s="39">
        <v>5</v>
      </c>
      <c r="E261" s="40" t="s">
        <v>336</v>
      </c>
      <c r="F261" s="41">
        <v>7214.66</v>
      </c>
      <c r="G261" s="42"/>
      <c r="H261" s="42"/>
      <c r="I261" s="43" t="s">
        <v>38</v>
      </c>
      <c r="J261" s="44">
        <f t="shared" si="12"/>
        <v>1</v>
      </c>
      <c r="K261" s="42" t="s">
        <v>39</v>
      </c>
      <c r="L261" s="42" t="s">
        <v>4</v>
      </c>
      <c r="M261" s="45"/>
      <c r="N261" s="42"/>
      <c r="O261" s="42"/>
      <c r="P261" s="46"/>
      <c r="Q261" s="42"/>
      <c r="R261" s="42"/>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7">
        <f t="shared" si="13"/>
        <v>36073</v>
      </c>
      <c r="BB261" s="48">
        <f t="shared" si="14"/>
        <v>36073</v>
      </c>
      <c r="BC261" s="49" t="str">
        <f t="shared" si="15"/>
        <v>INR  Thirty Six Thousand  &amp;Seventy Three  Only</v>
      </c>
      <c r="IA261" s="21">
        <v>3.48</v>
      </c>
      <c r="IB261" s="28" t="s">
        <v>562</v>
      </c>
      <c r="IC261" s="21" t="s">
        <v>302</v>
      </c>
      <c r="ID261" s="21">
        <v>5</v>
      </c>
      <c r="IE261" s="22" t="s">
        <v>336</v>
      </c>
      <c r="IF261" s="22"/>
      <c r="IG261" s="22"/>
      <c r="IH261" s="22"/>
      <c r="II261" s="22"/>
    </row>
    <row r="262" spans="1:243" s="21" customFormat="1" ht="58.5" customHeight="1">
      <c r="A262" s="37">
        <v>3.49</v>
      </c>
      <c r="B262" s="38" t="s">
        <v>563</v>
      </c>
      <c r="C262" s="39" t="s">
        <v>303</v>
      </c>
      <c r="D262" s="39">
        <v>7</v>
      </c>
      <c r="E262" s="40" t="s">
        <v>336</v>
      </c>
      <c r="F262" s="41">
        <v>3900.6</v>
      </c>
      <c r="G262" s="42"/>
      <c r="H262" s="42"/>
      <c r="I262" s="43" t="s">
        <v>38</v>
      </c>
      <c r="J262" s="44">
        <f t="shared" si="12"/>
        <v>1</v>
      </c>
      <c r="K262" s="42" t="s">
        <v>39</v>
      </c>
      <c r="L262" s="42" t="s">
        <v>4</v>
      </c>
      <c r="M262" s="45"/>
      <c r="N262" s="42"/>
      <c r="O262" s="42"/>
      <c r="P262" s="46"/>
      <c r="Q262" s="42"/>
      <c r="R262" s="42"/>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7">
        <f t="shared" si="13"/>
        <v>27304</v>
      </c>
      <c r="BB262" s="48">
        <f t="shared" si="14"/>
        <v>27304</v>
      </c>
      <c r="BC262" s="49" t="str">
        <f t="shared" si="15"/>
        <v>INR  Twenty Seven Thousand Three Hundred &amp; Four  Only</v>
      </c>
      <c r="IA262" s="21">
        <v>3.49</v>
      </c>
      <c r="IB262" s="28" t="s">
        <v>563</v>
      </c>
      <c r="IC262" s="21" t="s">
        <v>303</v>
      </c>
      <c r="ID262" s="21">
        <v>7</v>
      </c>
      <c r="IE262" s="22" t="s">
        <v>336</v>
      </c>
      <c r="IF262" s="22"/>
      <c r="IG262" s="22"/>
      <c r="IH262" s="22"/>
      <c r="II262" s="22"/>
    </row>
    <row r="263" spans="1:243" s="21" customFormat="1" ht="93.75" customHeight="1">
      <c r="A263" s="71">
        <v>3.5</v>
      </c>
      <c r="B263" s="38" t="s">
        <v>564</v>
      </c>
      <c r="C263" s="39" t="s">
        <v>304</v>
      </c>
      <c r="D263" s="39">
        <v>7</v>
      </c>
      <c r="E263" s="40" t="s">
        <v>336</v>
      </c>
      <c r="F263" s="41">
        <v>4098.2</v>
      </c>
      <c r="G263" s="42"/>
      <c r="H263" s="42"/>
      <c r="I263" s="43" t="s">
        <v>38</v>
      </c>
      <c r="J263" s="44">
        <f t="shared" si="12"/>
        <v>1</v>
      </c>
      <c r="K263" s="42" t="s">
        <v>39</v>
      </c>
      <c r="L263" s="42" t="s">
        <v>4</v>
      </c>
      <c r="M263" s="45"/>
      <c r="N263" s="42"/>
      <c r="O263" s="42"/>
      <c r="P263" s="46"/>
      <c r="Q263" s="42"/>
      <c r="R263" s="42"/>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7">
        <f t="shared" si="13"/>
        <v>28687</v>
      </c>
      <c r="BB263" s="48">
        <f t="shared" si="14"/>
        <v>28687</v>
      </c>
      <c r="BC263" s="49" t="str">
        <f t="shared" si="15"/>
        <v>INR  Twenty Eight Thousand Six Hundred &amp; Eighty Seven  Only</v>
      </c>
      <c r="IA263" s="21">
        <v>3.5</v>
      </c>
      <c r="IB263" s="28" t="s">
        <v>564</v>
      </c>
      <c r="IC263" s="21" t="s">
        <v>304</v>
      </c>
      <c r="ID263" s="21">
        <v>7</v>
      </c>
      <c r="IE263" s="22" t="s">
        <v>336</v>
      </c>
      <c r="IF263" s="22"/>
      <c r="IG263" s="22"/>
      <c r="IH263" s="22"/>
      <c r="II263" s="22"/>
    </row>
    <row r="264" spans="1:243" s="21" customFormat="1" ht="47.25">
      <c r="A264" s="37">
        <v>3.51</v>
      </c>
      <c r="B264" s="38" t="s">
        <v>565</v>
      </c>
      <c r="C264" s="39" t="s">
        <v>305</v>
      </c>
      <c r="D264" s="39">
        <v>4.25</v>
      </c>
      <c r="E264" s="40" t="s">
        <v>439</v>
      </c>
      <c r="F264" s="41">
        <v>2360.49</v>
      </c>
      <c r="G264" s="42"/>
      <c r="H264" s="42"/>
      <c r="I264" s="43" t="s">
        <v>38</v>
      </c>
      <c r="J264" s="44">
        <f t="shared" si="12"/>
        <v>1</v>
      </c>
      <c r="K264" s="42" t="s">
        <v>39</v>
      </c>
      <c r="L264" s="42" t="s">
        <v>4</v>
      </c>
      <c r="M264" s="45"/>
      <c r="N264" s="42"/>
      <c r="O264" s="42"/>
      <c r="P264" s="46"/>
      <c r="Q264" s="42"/>
      <c r="R264" s="42"/>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7">
        <f t="shared" si="13"/>
        <v>10032</v>
      </c>
      <c r="BB264" s="48">
        <f t="shared" si="14"/>
        <v>10032</v>
      </c>
      <c r="BC264" s="49" t="str">
        <f t="shared" si="15"/>
        <v>INR  Ten Thousand  &amp;Thirty Two  Only</v>
      </c>
      <c r="IA264" s="21">
        <v>3.51</v>
      </c>
      <c r="IB264" s="21" t="s">
        <v>565</v>
      </c>
      <c r="IC264" s="21" t="s">
        <v>305</v>
      </c>
      <c r="ID264" s="21">
        <v>4.25</v>
      </c>
      <c r="IE264" s="22" t="s">
        <v>439</v>
      </c>
      <c r="IF264" s="22"/>
      <c r="IG264" s="22"/>
      <c r="IH264" s="22"/>
      <c r="II264" s="22"/>
    </row>
    <row r="265" spans="1:243" s="21" customFormat="1" ht="43.5" customHeight="1">
      <c r="A265" s="71">
        <v>3.52</v>
      </c>
      <c r="B265" s="38" t="s">
        <v>566</v>
      </c>
      <c r="C265" s="39" t="s">
        <v>306</v>
      </c>
      <c r="D265" s="39">
        <v>20</v>
      </c>
      <c r="E265" s="40" t="s">
        <v>336</v>
      </c>
      <c r="F265" s="41">
        <v>281.54</v>
      </c>
      <c r="G265" s="42"/>
      <c r="H265" s="42"/>
      <c r="I265" s="43" t="s">
        <v>38</v>
      </c>
      <c r="J265" s="44">
        <f t="shared" si="12"/>
        <v>1</v>
      </c>
      <c r="K265" s="42" t="s">
        <v>39</v>
      </c>
      <c r="L265" s="42" t="s">
        <v>4</v>
      </c>
      <c r="M265" s="45"/>
      <c r="N265" s="42"/>
      <c r="O265" s="42"/>
      <c r="P265" s="46"/>
      <c r="Q265" s="42"/>
      <c r="R265" s="42"/>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7">
        <f t="shared" si="13"/>
        <v>5631</v>
      </c>
      <c r="BB265" s="48">
        <f t="shared" si="14"/>
        <v>5631</v>
      </c>
      <c r="BC265" s="49" t="str">
        <f t="shared" si="15"/>
        <v>INR  Five Thousand Six Hundred &amp; Thirty One  Only</v>
      </c>
      <c r="IA265" s="21">
        <v>3.52</v>
      </c>
      <c r="IB265" s="28" t="s">
        <v>566</v>
      </c>
      <c r="IC265" s="21" t="s">
        <v>306</v>
      </c>
      <c r="ID265" s="21">
        <v>20</v>
      </c>
      <c r="IE265" s="22" t="s">
        <v>336</v>
      </c>
      <c r="IF265" s="22"/>
      <c r="IG265" s="22"/>
      <c r="IH265" s="22"/>
      <c r="II265" s="22"/>
    </row>
    <row r="266" spans="1:243" s="21" customFormat="1" ht="55.5" customHeight="1">
      <c r="A266" s="37">
        <v>3.53</v>
      </c>
      <c r="B266" s="38" t="s">
        <v>567</v>
      </c>
      <c r="C266" s="39" t="s">
        <v>307</v>
      </c>
      <c r="D266" s="72"/>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4"/>
      <c r="IA266" s="21">
        <v>3.53</v>
      </c>
      <c r="IB266" s="28" t="s">
        <v>567</v>
      </c>
      <c r="IC266" s="21" t="s">
        <v>307</v>
      </c>
      <c r="IE266" s="22"/>
      <c r="IF266" s="22"/>
      <c r="IG266" s="22"/>
      <c r="IH266" s="22"/>
      <c r="II266" s="22"/>
    </row>
    <row r="267" spans="1:243" s="21" customFormat="1" ht="23.25" customHeight="1">
      <c r="A267" s="71">
        <v>3.54</v>
      </c>
      <c r="B267" s="38" t="s">
        <v>568</v>
      </c>
      <c r="C267" s="39" t="s">
        <v>308</v>
      </c>
      <c r="D267" s="39">
        <v>15</v>
      </c>
      <c r="E267" s="40" t="s">
        <v>440</v>
      </c>
      <c r="F267" s="41">
        <v>180.62</v>
      </c>
      <c r="G267" s="42"/>
      <c r="H267" s="42"/>
      <c r="I267" s="43" t="s">
        <v>38</v>
      </c>
      <c r="J267" s="44">
        <f t="shared" si="12"/>
        <v>1</v>
      </c>
      <c r="K267" s="42" t="s">
        <v>39</v>
      </c>
      <c r="L267" s="42" t="s">
        <v>4</v>
      </c>
      <c r="M267" s="45"/>
      <c r="N267" s="42"/>
      <c r="O267" s="42"/>
      <c r="P267" s="46"/>
      <c r="Q267" s="42"/>
      <c r="R267" s="42"/>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7">
        <f t="shared" si="13"/>
        <v>2709</v>
      </c>
      <c r="BB267" s="48">
        <f t="shared" si="14"/>
        <v>2709</v>
      </c>
      <c r="BC267" s="49" t="str">
        <f t="shared" si="15"/>
        <v>INR  Two Thousand Seven Hundred &amp; Nine  Only</v>
      </c>
      <c r="IA267" s="21">
        <v>3.54</v>
      </c>
      <c r="IB267" s="28" t="s">
        <v>568</v>
      </c>
      <c r="IC267" s="21" t="s">
        <v>308</v>
      </c>
      <c r="ID267" s="21">
        <v>15</v>
      </c>
      <c r="IE267" s="22" t="s">
        <v>440</v>
      </c>
      <c r="IF267" s="22"/>
      <c r="IG267" s="22"/>
      <c r="IH267" s="22"/>
      <c r="II267" s="22"/>
    </row>
    <row r="268" spans="1:243" s="21" customFormat="1" ht="30.75" customHeight="1">
      <c r="A268" s="37">
        <v>3.55</v>
      </c>
      <c r="B268" s="38" t="s">
        <v>569</v>
      </c>
      <c r="C268" s="39" t="s">
        <v>309</v>
      </c>
      <c r="D268" s="39">
        <v>50</v>
      </c>
      <c r="E268" s="40" t="s">
        <v>440</v>
      </c>
      <c r="F268" s="41">
        <v>180.62</v>
      </c>
      <c r="G268" s="42"/>
      <c r="H268" s="42"/>
      <c r="I268" s="43" t="s">
        <v>38</v>
      </c>
      <c r="J268" s="44">
        <f t="shared" si="12"/>
        <v>1</v>
      </c>
      <c r="K268" s="42" t="s">
        <v>39</v>
      </c>
      <c r="L268" s="42" t="s">
        <v>4</v>
      </c>
      <c r="M268" s="45"/>
      <c r="N268" s="42"/>
      <c r="O268" s="42"/>
      <c r="P268" s="46"/>
      <c r="Q268" s="42"/>
      <c r="R268" s="42"/>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7">
        <f t="shared" si="13"/>
        <v>9031</v>
      </c>
      <c r="BB268" s="48">
        <f t="shared" si="14"/>
        <v>9031</v>
      </c>
      <c r="BC268" s="49" t="str">
        <f t="shared" si="15"/>
        <v>INR  Nine Thousand  &amp;Thirty One  Only</v>
      </c>
      <c r="IA268" s="21">
        <v>3.55</v>
      </c>
      <c r="IB268" s="28" t="s">
        <v>569</v>
      </c>
      <c r="IC268" s="21" t="s">
        <v>309</v>
      </c>
      <c r="ID268" s="21">
        <v>50</v>
      </c>
      <c r="IE268" s="22" t="s">
        <v>440</v>
      </c>
      <c r="IF268" s="22"/>
      <c r="IG268" s="22"/>
      <c r="IH268" s="22"/>
      <c r="II268" s="22"/>
    </row>
    <row r="269" spans="1:243" s="21" customFormat="1" ht="47.25" customHeight="1">
      <c r="A269" s="71">
        <v>3.56</v>
      </c>
      <c r="B269" s="38" t="s">
        <v>570</v>
      </c>
      <c r="C269" s="39" t="s">
        <v>310</v>
      </c>
      <c r="D269" s="72"/>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4"/>
      <c r="IA269" s="21">
        <v>3.56</v>
      </c>
      <c r="IB269" s="28" t="s">
        <v>570</v>
      </c>
      <c r="IC269" s="21" t="s">
        <v>310</v>
      </c>
      <c r="IE269" s="22"/>
      <c r="IF269" s="22"/>
      <c r="IG269" s="22"/>
      <c r="IH269" s="22"/>
      <c r="II269" s="22"/>
    </row>
    <row r="270" spans="1:243" s="21" customFormat="1" ht="84" customHeight="1">
      <c r="A270" s="37">
        <v>3.57</v>
      </c>
      <c r="B270" s="38" t="s">
        <v>571</v>
      </c>
      <c r="C270" s="39" t="s">
        <v>311</v>
      </c>
      <c r="D270" s="39">
        <v>15</v>
      </c>
      <c r="E270" s="40" t="s">
        <v>436</v>
      </c>
      <c r="F270" s="41">
        <v>90.31</v>
      </c>
      <c r="G270" s="42"/>
      <c r="H270" s="42"/>
      <c r="I270" s="43" t="s">
        <v>38</v>
      </c>
      <c r="J270" s="44">
        <f t="shared" si="12"/>
        <v>1</v>
      </c>
      <c r="K270" s="42" t="s">
        <v>39</v>
      </c>
      <c r="L270" s="42" t="s">
        <v>4</v>
      </c>
      <c r="M270" s="45"/>
      <c r="N270" s="42"/>
      <c r="O270" s="42"/>
      <c r="P270" s="46"/>
      <c r="Q270" s="42"/>
      <c r="R270" s="42"/>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7">
        <f t="shared" si="13"/>
        <v>1355</v>
      </c>
      <c r="BB270" s="48">
        <f t="shared" si="14"/>
        <v>1355</v>
      </c>
      <c r="BC270" s="49" t="str">
        <f t="shared" si="15"/>
        <v>INR  One Thousand Three Hundred &amp; Fifty Five  Only</v>
      </c>
      <c r="IA270" s="21">
        <v>3.57</v>
      </c>
      <c r="IB270" s="28" t="s">
        <v>571</v>
      </c>
      <c r="IC270" s="21" t="s">
        <v>311</v>
      </c>
      <c r="ID270" s="21">
        <v>15</v>
      </c>
      <c r="IE270" s="22" t="s">
        <v>436</v>
      </c>
      <c r="IF270" s="22"/>
      <c r="IG270" s="22"/>
      <c r="IH270" s="22"/>
      <c r="II270" s="22"/>
    </row>
    <row r="271" spans="1:243" s="21" customFormat="1" ht="133.5" customHeight="1">
      <c r="A271" s="71">
        <v>3.58</v>
      </c>
      <c r="B271" s="38" t="s">
        <v>572</v>
      </c>
      <c r="C271" s="39" t="s">
        <v>312</v>
      </c>
      <c r="D271" s="39">
        <v>10</v>
      </c>
      <c r="E271" s="40" t="s">
        <v>436</v>
      </c>
      <c r="F271" s="41">
        <v>136.78</v>
      </c>
      <c r="G271" s="42"/>
      <c r="H271" s="42"/>
      <c r="I271" s="43" t="s">
        <v>38</v>
      </c>
      <c r="J271" s="44">
        <f t="shared" si="12"/>
        <v>1</v>
      </c>
      <c r="K271" s="42" t="s">
        <v>39</v>
      </c>
      <c r="L271" s="42" t="s">
        <v>4</v>
      </c>
      <c r="M271" s="45"/>
      <c r="N271" s="42"/>
      <c r="O271" s="42"/>
      <c r="P271" s="46"/>
      <c r="Q271" s="42"/>
      <c r="R271" s="42"/>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7">
        <f t="shared" si="13"/>
        <v>1368</v>
      </c>
      <c r="BB271" s="48">
        <f t="shared" si="14"/>
        <v>1368</v>
      </c>
      <c r="BC271" s="49" t="str">
        <f t="shared" si="15"/>
        <v>INR  One Thousand Three Hundred &amp; Sixty Eight  Only</v>
      </c>
      <c r="IA271" s="21">
        <v>3.58</v>
      </c>
      <c r="IB271" s="28" t="s">
        <v>572</v>
      </c>
      <c r="IC271" s="21" t="s">
        <v>312</v>
      </c>
      <c r="ID271" s="21">
        <v>10</v>
      </c>
      <c r="IE271" s="22" t="s">
        <v>436</v>
      </c>
      <c r="IF271" s="22"/>
      <c r="IG271" s="22"/>
      <c r="IH271" s="22"/>
      <c r="II271" s="22"/>
    </row>
    <row r="272" spans="1:243" s="21" customFormat="1" ht="46.5" customHeight="1">
      <c r="A272" s="37">
        <v>3.59</v>
      </c>
      <c r="B272" s="38" t="s">
        <v>573</v>
      </c>
      <c r="C272" s="39" t="s">
        <v>313</v>
      </c>
      <c r="D272" s="39">
        <v>10</v>
      </c>
      <c r="E272" s="40" t="s">
        <v>436</v>
      </c>
      <c r="F272" s="41">
        <v>172.73</v>
      </c>
      <c r="G272" s="42"/>
      <c r="H272" s="42"/>
      <c r="I272" s="43" t="s">
        <v>38</v>
      </c>
      <c r="J272" s="44">
        <f t="shared" si="12"/>
        <v>1</v>
      </c>
      <c r="K272" s="42" t="s">
        <v>39</v>
      </c>
      <c r="L272" s="42" t="s">
        <v>4</v>
      </c>
      <c r="M272" s="45"/>
      <c r="N272" s="42"/>
      <c r="O272" s="42"/>
      <c r="P272" s="46"/>
      <c r="Q272" s="42"/>
      <c r="R272" s="42"/>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7">
        <f t="shared" si="13"/>
        <v>1727</v>
      </c>
      <c r="BB272" s="48">
        <f t="shared" si="14"/>
        <v>1727</v>
      </c>
      <c r="BC272" s="49" t="str">
        <f t="shared" si="15"/>
        <v>INR  One Thousand Seven Hundred &amp; Twenty Seven  Only</v>
      </c>
      <c r="IA272" s="21">
        <v>3.59</v>
      </c>
      <c r="IB272" s="28" t="s">
        <v>573</v>
      </c>
      <c r="IC272" s="21" t="s">
        <v>313</v>
      </c>
      <c r="ID272" s="21">
        <v>10</v>
      </c>
      <c r="IE272" s="22" t="s">
        <v>436</v>
      </c>
      <c r="IF272" s="22"/>
      <c r="IG272" s="22"/>
      <c r="IH272" s="22"/>
      <c r="II272" s="22"/>
    </row>
    <row r="273" spans="1:243" s="21" customFormat="1" ht="47.25">
      <c r="A273" s="71">
        <v>3.6</v>
      </c>
      <c r="B273" s="38" t="s">
        <v>574</v>
      </c>
      <c r="C273" s="39" t="s">
        <v>314</v>
      </c>
      <c r="D273" s="72"/>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4"/>
      <c r="IA273" s="21">
        <v>3.6</v>
      </c>
      <c r="IB273" s="21" t="s">
        <v>574</v>
      </c>
      <c r="IC273" s="21" t="s">
        <v>314</v>
      </c>
      <c r="IE273" s="22"/>
      <c r="IF273" s="22"/>
      <c r="IG273" s="22"/>
      <c r="IH273" s="22"/>
      <c r="II273" s="22"/>
    </row>
    <row r="274" spans="1:243" s="21" customFormat="1" ht="99.75" customHeight="1">
      <c r="A274" s="37">
        <v>3.61</v>
      </c>
      <c r="B274" s="38" t="s">
        <v>575</v>
      </c>
      <c r="C274" s="39" t="s">
        <v>315</v>
      </c>
      <c r="D274" s="39">
        <v>12</v>
      </c>
      <c r="E274" s="40" t="s">
        <v>436</v>
      </c>
      <c r="F274" s="41">
        <v>172.73</v>
      </c>
      <c r="G274" s="42"/>
      <c r="H274" s="42"/>
      <c r="I274" s="43" t="s">
        <v>38</v>
      </c>
      <c r="J274" s="44">
        <f aca="true" t="shared" si="16" ref="J274:J290">IF(I274="Less(-)",-1,1)</f>
        <v>1</v>
      </c>
      <c r="K274" s="42" t="s">
        <v>39</v>
      </c>
      <c r="L274" s="42" t="s">
        <v>4</v>
      </c>
      <c r="M274" s="45"/>
      <c r="N274" s="42"/>
      <c r="O274" s="42"/>
      <c r="P274" s="46"/>
      <c r="Q274" s="42"/>
      <c r="R274" s="42"/>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7">
        <f aca="true" t="shared" si="17" ref="BA274:BA290">ROUND(total_amount_ba($B$2,$D$2,D274,F274,J274,K274,M274),0)</f>
        <v>2073</v>
      </c>
      <c r="BB274" s="48">
        <f aca="true" t="shared" si="18" ref="BB274:BB290">BA274+SUM(N274:AZ274)</f>
        <v>2073</v>
      </c>
      <c r="BC274" s="49" t="str">
        <f aca="true" t="shared" si="19" ref="BC274:BC290">SpellNumber(L274,BB274)</f>
        <v>INR  Two Thousand  &amp;Seventy Three  Only</v>
      </c>
      <c r="IA274" s="21">
        <v>3.61</v>
      </c>
      <c r="IB274" s="21" t="s">
        <v>575</v>
      </c>
      <c r="IC274" s="21" t="s">
        <v>315</v>
      </c>
      <c r="ID274" s="21">
        <v>12</v>
      </c>
      <c r="IE274" s="22" t="s">
        <v>436</v>
      </c>
      <c r="IF274" s="22"/>
      <c r="IG274" s="22"/>
      <c r="IH274" s="22"/>
      <c r="II274" s="22"/>
    </row>
    <row r="275" spans="1:243" s="21" customFormat="1" ht="31.5">
      <c r="A275" s="71">
        <v>3.62</v>
      </c>
      <c r="B275" s="38" t="s">
        <v>576</v>
      </c>
      <c r="C275" s="39" t="s">
        <v>316</v>
      </c>
      <c r="D275" s="72"/>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4"/>
      <c r="IA275" s="21">
        <v>3.62</v>
      </c>
      <c r="IB275" s="21" t="s">
        <v>576</v>
      </c>
      <c r="IC275" s="21" t="s">
        <v>316</v>
      </c>
      <c r="IE275" s="22"/>
      <c r="IF275" s="22"/>
      <c r="IG275" s="22"/>
      <c r="IH275" s="22"/>
      <c r="II275" s="22"/>
    </row>
    <row r="276" spans="1:243" s="21" customFormat="1" ht="31.5">
      <c r="A276" s="37">
        <v>3.63</v>
      </c>
      <c r="B276" s="38" t="s">
        <v>577</v>
      </c>
      <c r="C276" s="39" t="s">
        <v>317</v>
      </c>
      <c r="D276" s="39">
        <v>12</v>
      </c>
      <c r="E276" s="40" t="s">
        <v>436</v>
      </c>
      <c r="F276" s="41">
        <v>132.4</v>
      </c>
      <c r="G276" s="42"/>
      <c r="H276" s="42"/>
      <c r="I276" s="43" t="s">
        <v>38</v>
      </c>
      <c r="J276" s="44">
        <f t="shared" si="16"/>
        <v>1</v>
      </c>
      <c r="K276" s="42" t="s">
        <v>39</v>
      </c>
      <c r="L276" s="42" t="s">
        <v>4</v>
      </c>
      <c r="M276" s="45"/>
      <c r="N276" s="42"/>
      <c r="O276" s="42"/>
      <c r="P276" s="46"/>
      <c r="Q276" s="42"/>
      <c r="R276" s="42"/>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7">
        <f t="shared" si="17"/>
        <v>1589</v>
      </c>
      <c r="BB276" s="48">
        <f t="shared" si="18"/>
        <v>1589</v>
      </c>
      <c r="BC276" s="49" t="str">
        <f t="shared" si="19"/>
        <v>INR  One Thousand Five Hundred &amp; Eighty Nine  Only</v>
      </c>
      <c r="IA276" s="21">
        <v>3.63</v>
      </c>
      <c r="IB276" s="21" t="s">
        <v>577</v>
      </c>
      <c r="IC276" s="21" t="s">
        <v>317</v>
      </c>
      <c r="ID276" s="21">
        <v>12</v>
      </c>
      <c r="IE276" s="22" t="s">
        <v>436</v>
      </c>
      <c r="IF276" s="22"/>
      <c r="IG276" s="22"/>
      <c r="IH276" s="22"/>
      <c r="II276" s="22"/>
    </row>
    <row r="277" spans="1:243" s="21" customFormat="1" ht="299.25">
      <c r="A277" s="71">
        <v>3.64</v>
      </c>
      <c r="B277" s="38" t="s">
        <v>578</v>
      </c>
      <c r="C277" s="39" t="s">
        <v>318</v>
      </c>
      <c r="D277" s="39">
        <v>3</v>
      </c>
      <c r="E277" s="40" t="s">
        <v>436</v>
      </c>
      <c r="F277" s="41">
        <v>76.28</v>
      </c>
      <c r="G277" s="42"/>
      <c r="H277" s="42"/>
      <c r="I277" s="43" t="s">
        <v>38</v>
      </c>
      <c r="J277" s="44">
        <f t="shared" si="16"/>
        <v>1</v>
      </c>
      <c r="K277" s="42" t="s">
        <v>39</v>
      </c>
      <c r="L277" s="42" t="s">
        <v>4</v>
      </c>
      <c r="M277" s="45"/>
      <c r="N277" s="42"/>
      <c r="O277" s="42"/>
      <c r="P277" s="46"/>
      <c r="Q277" s="42"/>
      <c r="R277" s="42"/>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7">
        <f t="shared" si="17"/>
        <v>229</v>
      </c>
      <c r="BB277" s="48">
        <f t="shared" si="18"/>
        <v>229</v>
      </c>
      <c r="BC277" s="49" t="str">
        <f t="shared" si="19"/>
        <v>INR  Two Hundred &amp; Twenty Nine  Only</v>
      </c>
      <c r="IA277" s="21">
        <v>3.64</v>
      </c>
      <c r="IB277" s="28" t="s">
        <v>578</v>
      </c>
      <c r="IC277" s="21" t="s">
        <v>318</v>
      </c>
      <c r="ID277" s="21">
        <v>3</v>
      </c>
      <c r="IE277" s="22" t="s">
        <v>436</v>
      </c>
      <c r="IF277" s="22"/>
      <c r="IG277" s="22"/>
      <c r="IH277" s="22"/>
      <c r="II277" s="22"/>
    </row>
    <row r="278" spans="1:243" s="21" customFormat="1" ht="409.5">
      <c r="A278" s="37">
        <v>3.65</v>
      </c>
      <c r="B278" s="38" t="s">
        <v>579</v>
      </c>
      <c r="C278" s="39" t="s">
        <v>319</v>
      </c>
      <c r="D278" s="72"/>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4"/>
      <c r="IA278" s="21">
        <v>3.65</v>
      </c>
      <c r="IB278" s="28" t="s">
        <v>579</v>
      </c>
      <c r="IC278" s="21" t="s">
        <v>319</v>
      </c>
      <c r="IE278" s="22"/>
      <c r="IF278" s="22"/>
      <c r="IG278" s="22"/>
      <c r="IH278" s="22"/>
      <c r="II278" s="22"/>
    </row>
    <row r="279" spans="1:243" s="21" customFormat="1" ht="31.5">
      <c r="A279" s="71">
        <v>3.66</v>
      </c>
      <c r="B279" s="38" t="s">
        <v>580</v>
      </c>
      <c r="C279" s="39" t="s">
        <v>320</v>
      </c>
      <c r="D279" s="39">
        <v>5</v>
      </c>
      <c r="E279" s="40" t="s">
        <v>592</v>
      </c>
      <c r="F279" s="41">
        <v>681.28</v>
      </c>
      <c r="G279" s="42"/>
      <c r="H279" s="42"/>
      <c r="I279" s="43" t="s">
        <v>38</v>
      </c>
      <c r="J279" s="44">
        <f t="shared" si="16"/>
        <v>1</v>
      </c>
      <c r="K279" s="42" t="s">
        <v>39</v>
      </c>
      <c r="L279" s="42" t="s">
        <v>4</v>
      </c>
      <c r="M279" s="45"/>
      <c r="N279" s="42"/>
      <c r="O279" s="42"/>
      <c r="P279" s="46"/>
      <c r="Q279" s="42"/>
      <c r="R279" s="42"/>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7">
        <f t="shared" si="17"/>
        <v>3406</v>
      </c>
      <c r="BB279" s="48">
        <f t="shared" si="18"/>
        <v>3406</v>
      </c>
      <c r="BC279" s="49" t="str">
        <f t="shared" si="19"/>
        <v>INR  Three Thousand Four Hundred &amp; Six  Only</v>
      </c>
      <c r="IA279" s="21">
        <v>3.66</v>
      </c>
      <c r="IB279" s="21" t="s">
        <v>580</v>
      </c>
      <c r="IC279" s="21" t="s">
        <v>320</v>
      </c>
      <c r="ID279" s="21">
        <v>5</v>
      </c>
      <c r="IE279" s="22" t="s">
        <v>592</v>
      </c>
      <c r="IF279" s="22"/>
      <c r="IG279" s="22"/>
      <c r="IH279" s="22"/>
      <c r="II279" s="22"/>
    </row>
    <row r="280" spans="1:243" s="21" customFormat="1" ht="47.25">
      <c r="A280" s="37">
        <v>3.67</v>
      </c>
      <c r="B280" s="38" t="s">
        <v>581</v>
      </c>
      <c r="C280" s="39" t="s">
        <v>321</v>
      </c>
      <c r="D280" s="72"/>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4"/>
      <c r="IA280" s="21">
        <v>3.67</v>
      </c>
      <c r="IB280" s="21" t="s">
        <v>581</v>
      </c>
      <c r="IC280" s="21" t="s">
        <v>321</v>
      </c>
      <c r="IE280" s="22"/>
      <c r="IF280" s="22"/>
      <c r="IG280" s="22"/>
      <c r="IH280" s="22"/>
      <c r="II280" s="22"/>
    </row>
    <row r="281" spans="1:243" s="21" customFormat="1" ht="31.5">
      <c r="A281" s="71">
        <v>3.68</v>
      </c>
      <c r="B281" s="38" t="s">
        <v>582</v>
      </c>
      <c r="C281" s="39" t="s">
        <v>322</v>
      </c>
      <c r="D281" s="39">
        <v>50</v>
      </c>
      <c r="E281" s="40" t="s">
        <v>333</v>
      </c>
      <c r="F281" s="41">
        <v>192.02</v>
      </c>
      <c r="G281" s="42"/>
      <c r="H281" s="42"/>
      <c r="I281" s="43" t="s">
        <v>38</v>
      </c>
      <c r="J281" s="44">
        <f t="shared" si="16"/>
        <v>1</v>
      </c>
      <c r="K281" s="42" t="s">
        <v>39</v>
      </c>
      <c r="L281" s="42" t="s">
        <v>4</v>
      </c>
      <c r="M281" s="45"/>
      <c r="N281" s="42"/>
      <c r="O281" s="42"/>
      <c r="P281" s="46"/>
      <c r="Q281" s="42"/>
      <c r="R281" s="42"/>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7">
        <f t="shared" si="17"/>
        <v>9601</v>
      </c>
      <c r="BB281" s="48">
        <f t="shared" si="18"/>
        <v>9601</v>
      </c>
      <c r="BC281" s="49" t="str">
        <f t="shared" si="19"/>
        <v>INR  Nine Thousand Six Hundred &amp; One  Only</v>
      </c>
      <c r="IA281" s="21">
        <v>3.68</v>
      </c>
      <c r="IB281" s="21" t="s">
        <v>582</v>
      </c>
      <c r="IC281" s="21" t="s">
        <v>322</v>
      </c>
      <c r="ID281" s="21">
        <v>50</v>
      </c>
      <c r="IE281" s="22" t="s">
        <v>333</v>
      </c>
      <c r="IF281" s="22"/>
      <c r="IG281" s="22"/>
      <c r="IH281" s="22"/>
      <c r="II281" s="22"/>
    </row>
    <row r="282" spans="1:243" s="21" customFormat="1" ht="31.5">
      <c r="A282" s="37">
        <v>3.69</v>
      </c>
      <c r="B282" s="38" t="s">
        <v>332</v>
      </c>
      <c r="C282" s="39" t="s">
        <v>323</v>
      </c>
      <c r="D282" s="39">
        <v>15</v>
      </c>
      <c r="E282" s="40" t="s">
        <v>335</v>
      </c>
      <c r="F282" s="41">
        <v>117.49</v>
      </c>
      <c r="G282" s="42"/>
      <c r="H282" s="42"/>
      <c r="I282" s="43" t="s">
        <v>38</v>
      </c>
      <c r="J282" s="44">
        <f t="shared" si="16"/>
        <v>1</v>
      </c>
      <c r="K282" s="42" t="s">
        <v>39</v>
      </c>
      <c r="L282" s="42" t="s">
        <v>4</v>
      </c>
      <c r="M282" s="45"/>
      <c r="N282" s="42"/>
      <c r="O282" s="42"/>
      <c r="P282" s="46"/>
      <c r="Q282" s="42"/>
      <c r="R282" s="42"/>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7">
        <f t="shared" si="17"/>
        <v>1762</v>
      </c>
      <c r="BB282" s="48">
        <f t="shared" si="18"/>
        <v>1762</v>
      </c>
      <c r="BC282" s="49" t="str">
        <f t="shared" si="19"/>
        <v>INR  One Thousand Seven Hundred &amp; Sixty Two  Only</v>
      </c>
      <c r="IA282" s="21">
        <v>3.69</v>
      </c>
      <c r="IB282" s="21" t="s">
        <v>332</v>
      </c>
      <c r="IC282" s="21" t="s">
        <v>323</v>
      </c>
      <c r="ID282" s="21">
        <v>15</v>
      </c>
      <c r="IE282" s="22" t="s">
        <v>335</v>
      </c>
      <c r="IF282" s="22"/>
      <c r="IG282" s="22"/>
      <c r="IH282" s="22"/>
      <c r="II282" s="22"/>
    </row>
    <row r="283" spans="1:243" s="21" customFormat="1" ht="31.5">
      <c r="A283" s="71">
        <v>3.7</v>
      </c>
      <c r="B283" s="38" t="s">
        <v>583</v>
      </c>
      <c r="C283" s="39" t="s">
        <v>324</v>
      </c>
      <c r="D283" s="39">
        <v>15</v>
      </c>
      <c r="E283" s="40" t="s">
        <v>335</v>
      </c>
      <c r="F283" s="41">
        <v>113.99</v>
      </c>
      <c r="G283" s="42"/>
      <c r="H283" s="42"/>
      <c r="I283" s="43" t="s">
        <v>38</v>
      </c>
      <c r="J283" s="44">
        <f t="shared" si="16"/>
        <v>1</v>
      </c>
      <c r="K283" s="42" t="s">
        <v>39</v>
      </c>
      <c r="L283" s="42" t="s">
        <v>4</v>
      </c>
      <c r="M283" s="45"/>
      <c r="N283" s="42"/>
      <c r="O283" s="42"/>
      <c r="P283" s="46"/>
      <c r="Q283" s="42"/>
      <c r="R283" s="42"/>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7">
        <f t="shared" si="17"/>
        <v>1710</v>
      </c>
      <c r="BB283" s="48">
        <f t="shared" si="18"/>
        <v>1710</v>
      </c>
      <c r="BC283" s="49" t="str">
        <f t="shared" si="19"/>
        <v>INR  One Thousand Seven Hundred &amp; Ten  Only</v>
      </c>
      <c r="IA283" s="21">
        <v>3.7</v>
      </c>
      <c r="IB283" s="21" t="s">
        <v>583</v>
      </c>
      <c r="IC283" s="21" t="s">
        <v>324</v>
      </c>
      <c r="ID283" s="21">
        <v>15</v>
      </c>
      <c r="IE283" s="22" t="s">
        <v>335</v>
      </c>
      <c r="IF283" s="22"/>
      <c r="IG283" s="22"/>
      <c r="IH283" s="22"/>
      <c r="II283" s="22"/>
    </row>
    <row r="284" spans="1:243" s="21" customFormat="1" ht="31.5">
      <c r="A284" s="37">
        <v>3.71</v>
      </c>
      <c r="B284" s="38" t="s">
        <v>584</v>
      </c>
      <c r="C284" s="39" t="s">
        <v>325</v>
      </c>
      <c r="D284" s="39">
        <v>15</v>
      </c>
      <c r="E284" s="40" t="s">
        <v>335</v>
      </c>
      <c r="F284" s="41">
        <v>96.45</v>
      </c>
      <c r="G284" s="42"/>
      <c r="H284" s="42"/>
      <c r="I284" s="43" t="s">
        <v>38</v>
      </c>
      <c r="J284" s="44">
        <f t="shared" si="16"/>
        <v>1</v>
      </c>
      <c r="K284" s="42" t="s">
        <v>39</v>
      </c>
      <c r="L284" s="42" t="s">
        <v>4</v>
      </c>
      <c r="M284" s="45"/>
      <c r="N284" s="42"/>
      <c r="O284" s="42"/>
      <c r="P284" s="46"/>
      <c r="Q284" s="42"/>
      <c r="R284" s="42"/>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7">
        <f t="shared" si="17"/>
        <v>1447</v>
      </c>
      <c r="BB284" s="48">
        <f t="shared" si="18"/>
        <v>1447</v>
      </c>
      <c r="BC284" s="49" t="str">
        <f t="shared" si="19"/>
        <v>INR  One Thousand Four Hundred &amp; Forty Seven  Only</v>
      </c>
      <c r="IA284" s="21">
        <v>3.71</v>
      </c>
      <c r="IB284" s="21" t="s">
        <v>584</v>
      </c>
      <c r="IC284" s="21" t="s">
        <v>325</v>
      </c>
      <c r="ID284" s="21">
        <v>15</v>
      </c>
      <c r="IE284" s="22" t="s">
        <v>335</v>
      </c>
      <c r="IF284" s="22"/>
      <c r="IG284" s="22"/>
      <c r="IH284" s="22"/>
      <c r="II284" s="22"/>
    </row>
    <row r="285" spans="1:243" s="21" customFormat="1" ht="31.5">
      <c r="A285" s="71">
        <v>3.72</v>
      </c>
      <c r="B285" s="38" t="s">
        <v>585</v>
      </c>
      <c r="C285" s="39" t="s">
        <v>326</v>
      </c>
      <c r="D285" s="39">
        <v>15</v>
      </c>
      <c r="E285" s="40" t="s">
        <v>335</v>
      </c>
      <c r="F285" s="41">
        <v>112.23</v>
      </c>
      <c r="G285" s="42"/>
      <c r="H285" s="42"/>
      <c r="I285" s="43" t="s">
        <v>38</v>
      </c>
      <c r="J285" s="44">
        <f t="shared" si="16"/>
        <v>1</v>
      </c>
      <c r="K285" s="42" t="s">
        <v>39</v>
      </c>
      <c r="L285" s="42" t="s">
        <v>4</v>
      </c>
      <c r="M285" s="45"/>
      <c r="N285" s="42"/>
      <c r="O285" s="42"/>
      <c r="P285" s="46"/>
      <c r="Q285" s="42"/>
      <c r="R285" s="42"/>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7">
        <f t="shared" si="17"/>
        <v>1683</v>
      </c>
      <c r="BB285" s="48">
        <f t="shared" si="18"/>
        <v>1683</v>
      </c>
      <c r="BC285" s="49" t="str">
        <f t="shared" si="19"/>
        <v>INR  One Thousand Six Hundred &amp; Eighty Three  Only</v>
      </c>
      <c r="IA285" s="21">
        <v>3.72</v>
      </c>
      <c r="IB285" s="21" t="s">
        <v>585</v>
      </c>
      <c r="IC285" s="21" t="s">
        <v>326</v>
      </c>
      <c r="ID285" s="21">
        <v>15</v>
      </c>
      <c r="IE285" s="22" t="s">
        <v>335</v>
      </c>
      <c r="IF285" s="22"/>
      <c r="IG285" s="22"/>
      <c r="IH285" s="22"/>
      <c r="II285" s="22"/>
    </row>
    <row r="286" spans="1:243" s="21" customFormat="1" ht="31.5">
      <c r="A286" s="37">
        <v>3.73</v>
      </c>
      <c r="B286" s="38" t="s">
        <v>586</v>
      </c>
      <c r="C286" s="39" t="s">
        <v>327</v>
      </c>
      <c r="D286" s="39">
        <v>10</v>
      </c>
      <c r="E286" s="40" t="s">
        <v>335</v>
      </c>
      <c r="F286" s="41">
        <v>153.44</v>
      </c>
      <c r="G286" s="42"/>
      <c r="H286" s="42"/>
      <c r="I286" s="43" t="s">
        <v>38</v>
      </c>
      <c r="J286" s="44">
        <f t="shared" si="16"/>
        <v>1</v>
      </c>
      <c r="K286" s="42" t="s">
        <v>39</v>
      </c>
      <c r="L286" s="42" t="s">
        <v>4</v>
      </c>
      <c r="M286" s="45"/>
      <c r="N286" s="42"/>
      <c r="O286" s="42"/>
      <c r="P286" s="46"/>
      <c r="Q286" s="42"/>
      <c r="R286" s="42"/>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7">
        <f t="shared" si="17"/>
        <v>1534</v>
      </c>
      <c r="BB286" s="48">
        <f t="shared" si="18"/>
        <v>1534</v>
      </c>
      <c r="BC286" s="49" t="str">
        <f t="shared" si="19"/>
        <v>INR  One Thousand Five Hundred &amp; Thirty Four  Only</v>
      </c>
      <c r="IA286" s="21">
        <v>3.73</v>
      </c>
      <c r="IB286" s="21" t="s">
        <v>586</v>
      </c>
      <c r="IC286" s="21" t="s">
        <v>327</v>
      </c>
      <c r="ID286" s="21">
        <v>10</v>
      </c>
      <c r="IE286" s="22" t="s">
        <v>335</v>
      </c>
      <c r="IF286" s="22"/>
      <c r="IG286" s="22"/>
      <c r="IH286" s="22"/>
      <c r="II286" s="22"/>
    </row>
    <row r="287" spans="1:243" s="21" customFormat="1" ht="63">
      <c r="A287" s="71">
        <v>3.74</v>
      </c>
      <c r="B287" s="38" t="s">
        <v>587</v>
      </c>
      <c r="C287" s="39" t="s">
        <v>328</v>
      </c>
      <c r="D287" s="39">
        <v>4</v>
      </c>
      <c r="E287" s="40" t="s">
        <v>335</v>
      </c>
      <c r="F287" s="41">
        <v>2297.24</v>
      </c>
      <c r="G287" s="42"/>
      <c r="H287" s="42"/>
      <c r="I287" s="43" t="s">
        <v>38</v>
      </c>
      <c r="J287" s="44">
        <f t="shared" si="16"/>
        <v>1</v>
      </c>
      <c r="K287" s="42" t="s">
        <v>39</v>
      </c>
      <c r="L287" s="42" t="s">
        <v>4</v>
      </c>
      <c r="M287" s="45"/>
      <c r="N287" s="42"/>
      <c r="O287" s="42"/>
      <c r="P287" s="46"/>
      <c r="Q287" s="42"/>
      <c r="R287" s="42"/>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7">
        <f t="shared" si="17"/>
        <v>9189</v>
      </c>
      <c r="BB287" s="48">
        <f t="shared" si="18"/>
        <v>9189</v>
      </c>
      <c r="BC287" s="49" t="str">
        <f t="shared" si="19"/>
        <v>INR  Nine Thousand One Hundred &amp; Eighty Nine  Only</v>
      </c>
      <c r="IA287" s="21">
        <v>3.74</v>
      </c>
      <c r="IB287" s="21" t="s">
        <v>587</v>
      </c>
      <c r="IC287" s="21" t="s">
        <v>328</v>
      </c>
      <c r="ID287" s="21">
        <v>4</v>
      </c>
      <c r="IE287" s="22" t="s">
        <v>335</v>
      </c>
      <c r="IF287" s="22"/>
      <c r="IG287" s="22"/>
      <c r="IH287" s="22"/>
      <c r="II287" s="22"/>
    </row>
    <row r="288" spans="1:243" s="21" customFormat="1" ht="78.75">
      <c r="A288" s="37">
        <v>3.75</v>
      </c>
      <c r="B288" s="38" t="s">
        <v>588</v>
      </c>
      <c r="C288" s="39" t="s">
        <v>329</v>
      </c>
      <c r="D288" s="39">
        <v>5</v>
      </c>
      <c r="E288" s="40" t="s">
        <v>335</v>
      </c>
      <c r="F288" s="41">
        <v>858.4</v>
      </c>
      <c r="G288" s="42"/>
      <c r="H288" s="42"/>
      <c r="I288" s="43" t="s">
        <v>38</v>
      </c>
      <c r="J288" s="44">
        <f t="shared" si="16"/>
        <v>1</v>
      </c>
      <c r="K288" s="42" t="s">
        <v>39</v>
      </c>
      <c r="L288" s="42" t="s">
        <v>4</v>
      </c>
      <c r="M288" s="45"/>
      <c r="N288" s="42"/>
      <c r="O288" s="42"/>
      <c r="P288" s="46"/>
      <c r="Q288" s="42"/>
      <c r="R288" s="42"/>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7">
        <f t="shared" si="17"/>
        <v>4292</v>
      </c>
      <c r="BB288" s="48">
        <f t="shared" si="18"/>
        <v>4292</v>
      </c>
      <c r="BC288" s="49" t="str">
        <f t="shared" si="19"/>
        <v>INR  Four Thousand Two Hundred &amp; Ninety Two  Only</v>
      </c>
      <c r="IA288" s="21">
        <v>3.75</v>
      </c>
      <c r="IB288" s="21" t="s">
        <v>588</v>
      </c>
      <c r="IC288" s="21" t="s">
        <v>329</v>
      </c>
      <c r="ID288" s="21">
        <v>5</v>
      </c>
      <c r="IE288" s="22" t="s">
        <v>335</v>
      </c>
      <c r="IF288" s="22"/>
      <c r="IG288" s="22"/>
      <c r="IH288" s="22"/>
      <c r="II288" s="22"/>
    </row>
    <row r="289" spans="1:243" s="21" customFormat="1" ht="78.75">
      <c r="A289" s="71">
        <v>3.76</v>
      </c>
      <c r="B289" s="38" t="s">
        <v>589</v>
      </c>
      <c r="C289" s="39" t="s">
        <v>330</v>
      </c>
      <c r="D289" s="39">
        <v>10</v>
      </c>
      <c r="E289" s="40" t="s">
        <v>335</v>
      </c>
      <c r="F289" s="41">
        <v>1446.73</v>
      </c>
      <c r="G289" s="42"/>
      <c r="H289" s="42"/>
      <c r="I289" s="43" t="s">
        <v>38</v>
      </c>
      <c r="J289" s="44">
        <f t="shared" si="16"/>
        <v>1</v>
      </c>
      <c r="K289" s="42" t="s">
        <v>39</v>
      </c>
      <c r="L289" s="42" t="s">
        <v>4</v>
      </c>
      <c r="M289" s="45"/>
      <c r="N289" s="42"/>
      <c r="O289" s="42"/>
      <c r="P289" s="46"/>
      <c r="Q289" s="42"/>
      <c r="R289" s="42"/>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7">
        <f t="shared" si="17"/>
        <v>14467</v>
      </c>
      <c r="BB289" s="48">
        <f t="shared" si="18"/>
        <v>14467</v>
      </c>
      <c r="BC289" s="49" t="str">
        <f t="shared" si="19"/>
        <v>INR  Fourteen Thousand Four Hundred &amp; Sixty Seven  Only</v>
      </c>
      <c r="IA289" s="21">
        <v>3.76</v>
      </c>
      <c r="IB289" s="21" t="s">
        <v>589</v>
      </c>
      <c r="IC289" s="21" t="s">
        <v>330</v>
      </c>
      <c r="ID289" s="21">
        <v>10</v>
      </c>
      <c r="IE289" s="22" t="s">
        <v>335</v>
      </c>
      <c r="IF289" s="22"/>
      <c r="IG289" s="22"/>
      <c r="IH289" s="22"/>
      <c r="II289" s="22"/>
    </row>
    <row r="290" spans="1:243" s="21" customFormat="1" ht="47.25">
      <c r="A290" s="37">
        <v>3.77</v>
      </c>
      <c r="B290" s="38" t="s">
        <v>590</v>
      </c>
      <c r="C290" s="39" t="s">
        <v>331</v>
      </c>
      <c r="D290" s="39">
        <v>5</v>
      </c>
      <c r="E290" s="40" t="s">
        <v>334</v>
      </c>
      <c r="F290" s="41">
        <v>57.87</v>
      </c>
      <c r="G290" s="42"/>
      <c r="H290" s="42"/>
      <c r="I290" s="43" t="s">
        <v>38</v>
      </c>
      <c r="J290" s="44">
        <f t="shared" si="16"/>
        <v>1</v>
      </c>
      <c r="K290" s="42" t="s">
        <v>39</v>
      </c>
      <c r="L290" s="42" t="s">
        <v>4</v>
      </c>
      <c r="M290" s="45"/>
      <c r="N290" s="42"/>
      <c r="O290" s="42"/>
      <c r="P290" s="46"/>
      <c r="Q290" s="42"/>
      <c r="R290" s="42"/>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7">
        <f t="shared" si="17"/>
        <v>289</v>
      </c>
      <c r="BB290" s="48">
        <f t="shared" si="18"/>
        <v>289</v>
      </c>
      <c r="BC290" s="49" t="str">
        <f t="shared" si="19"/>
        <v>INR  Two Hundred &amp; Eighty Nine  Only</v>
      </c>
      <c r="IA290" s="21">
        <v>3.77</v>
      </c>
      <c r="IB290" s="21" t="s">
        <v>590</v>
      </c>
      <c r="IC290" s="21" t="s">
        <v>331</v>
      </c>
      <c r="ID290" s="21">
        <v>5</v>
      </c>
      <c r="IE290" s="22" t="s">
        <v>334</v>
      </c>
      <c r="IF290" s="22"/>
      <c r="IG290" s="22"/>
      <c r="IH290" s="22"/>
      <c r="II290" s="22"/>
    </row>
    <row r="291" spans="1:55" ht="45">
      <c r="A291" s="23" t="s">
        <v>46</v>
      </c>
      <c r="B291" s="32"/>
      <c r="C291" s="50"/>
      <c r="D291" s="51"/>
      <c r="E291" s="51"/>
      <c r="F291" s="51"/>
      <c r="G291" s="51"/>
      <c r="H291" s="52"/>
      <c r="I291" s="52"/>
      <c r="J291" s="52"/>
      <c r="K291" s="52"/>
      <c r="L291" s="53"/>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5">
        <f>SUM(BA14:BA290)</f>
        <v>1369563</v>
      </c>
      <c r="BB291" s="56">
        <f>SUM(BB14:BB290)</f>
        <v>1369563</v>
      </c>
      <c r="BC291" s="57" t="str">
        <f>SpellNumber(L291,BB291)</f>
        <v>  Thirteen Lakh Sixty Nine Thousand Five Hundred &amp; Sixty Three  Only</v>
      </c>
    </row>
    <row r="292" spans="1:55" ht="36.75" customHeight="1">
      <c r="A292" s="24" t="s">
        <v>47</v>
      </c>
      <c r="B292" s="25"/>
      <c r="C292" s="58"/>
      <c r="D292" s="59"/>
      <c r="E292" s="60" t="s">
        <v>52</v>
      </c>
      <c r="F292" s="61"/>
      <c r="G292" s="62"/>
      <c r="H292" s="63"/>
      <c r="I292" s="63"/>
      <c r="J292" s="63"/>
      <c r="K292" s="64"/>
      <c r="L292" s="65"/>
      <c r="M292" s="66"/>
      <c r="N292" s="67"/>
      <c r="O292" s="54"/>
      <c r="P292" s="54"/>
      <c r="Q292" s="54"/>
      <c r="R292" s="54"/>
      <c r="S292" s="54"/>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8">
        <f>IF(ISBLANK(F292),0,IF(E292="Excess (+)",ROUND(BA291+(BA291*F292),0),IF(E292="Less (-)",ROUND(BA291+(BA291*F292*(-1)),0),IF(E292="At Par",BA291,0))))</f>
        <v>0</v>
      </c>
      <c r="BB292" s="69">
        <f>ROUND(BA292,0)</f>
        <v>0</v>
      </c>
      <c r="BC292" s="70" t="str">
        <f>SpellNumber($E$2,BB292)</f>
        <v>INR Zero Only</v>
      </c>
    </row>
    <row r="293" spans="1:55" ht="33.75" customHeight="1">
      <c r="A293" s="23" t="s">
        <v>48</v>
      </c>
      <c r="B293" s="23"/>
      <c r="C293" s="75" t="str">
        <f>SpellNumber($E$2,BB292)</f>
        <v>INR Zero Only</v>
      </c>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row>
    <row r="294" ht="15"/>
    <row r="295" ht="15"/>
    <row r="297" ht="15"/>
    <row r="298" ht="15"/>
    <row r="299" ht="15"/>
    <row r="300" ht="15"/>
    <row r="301" ht="15"/>
    <row r="302" ht="15"/>
    <row r="303" ht="15"/>
    <row r="304" ht="15"/>
    <row r="305" ht="15"/>
    <row r="306"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1" ht="15"/>
    <row r="332" ht="15"/>
    <row r="333" ht="15"/>
    <row r="334" ht="15"/>
    <row r="336" ht="15"/>
    <row r="337" ht="15"/>
    <row r="338" ht="15"/>
    <row r="339" ht="15"/>
    <row r="340" ht="15"/>
    <row r="341" ht="15"/>
    <row r="342" ht="15"/>
    <row r="343" ht="15"/>
    <row r="344"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4" ht="15"/>
    <row r="386" ht="15"/>
    <row r="387" ht="15"/>
    <row r="388" ht="15"/>
    <row r="389" ht="15"/>
    <row r="390" ht="15"/>
    <row r="392" ht="15"/>
    <row r="393" ht="15"/>
    <row r="395" ht="15"/>
    <row r="396" ht="15"/>
    <row r="397" ht="15"/>
    <row r="398" ht="15"/>
    <row r="399" ht="15"/>
    <row r="400" ht="15"/>
    <row r="401" ht="15"/>
    <row r="402" ht="15"/>
    <row r="404" ht="15"/>
    <row r="405" ht="15"/>
    <row r="406" ht="15"/>
    <row r="407" ht="15"/>
    <row r="408" ht="15"/>
    <row r="409" ht="15"/>
    <row r="410" ht="15"/>
    <row r="411" ht="15"/>
    <row r="412" ht="15"/>
    <row r="413" ht="15"/>
    <row r="414" ht="15"/>
    <row r="415" ht="15"/>
    <row r="416" ht="15"/>
    <row r="418" ht="15"/>
    <row r="419" ht="15"/>
    <row r="420" ht="15"/>
    <row r="421" ht="15"/>
    <row r="422" ht="15"/>
    <row r="423" ht="15"/>
    <row r="424" ht="15"/>
    <row r="425" ht="15"/>
    <row r="426" ht="15"/>
    <row r="427" ht="15"/>
    <row r="428" ht="15"/>
    <row r="429"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7" ht="15"/>
    <row r="468" ht="15"/>
    <row r="469" ht="15"/>
    <row r="472" ht="15"/>
    <row r="473" ht="15"/>
    <row r="474" ht="15"/>
    <row r="475" ht="15"/>
    <row r="476" ht="15"/>
    <row r="477" ht="15"/>
    <row r="478" ht="15"/>
    <row r="479" ht="15"/>
    <row r="481" ht="15"/>
    <row r="483" ht="15"/>
    <row r="485" ht="15"/>
    <row r="487" ht="15"/>
    <row r="488" ht="15"/>
    <row r="489" ht="15"/>
    <row r="490" ht="15"/>
    <row r="491" ht="15"/>
    <row r="492" ht="15"/>
    <row r="493" ht="15"/>
    <row r="494" ht="15"/>
    <row r="495" ht="15"/>
    <row r="496" ht="15"/>
    <row r="497" ht="15"/>
    <row r="498" ht="15"/>
    <row r="499" ht="15"/>
    <row r="500" ht="15"/>
    <row r="502" ht="15"/>
    <row r="503" ht="15"/>
    <row r="504" ht="15"/>
    <row r="505" ht="15"/>
    <row r="506" ht="15"/>
    <row r="507" ht="15"/>
    <row r="508" ht="15"/>
    <row r="509" ht="15"/>
    <row r="511" ht="15"/>
    <row r="512" ht="15"/>
    <row r="513" ht="15"/>
    <row r="514" ht="15"/>
    <row r="515" ht="15"/>
    <row r="516" ht="15"/>
    <row r="517" ht="15"/>
    <row r="518" ht="15"/>
    <row r="519" ht="15"/>
    <row r="520"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5" ht="15"/>
    <row r="546"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8" ht="15"/>
    <row r="659" ht="15"/>
    <row r="660" ht="15"/>
    <row r="661" ht="15"/>
    <row r="663" ht="15"/>
    <row r="664" ht="15"/>
    <row r="666" ht="15"/>
    <row r="667" ht="15"/>
    <row r="668" ht="15"/>
    <row r="669" ht="15"/>
    <row r="670" ht="15"/>
    <row r="671" ht="15"/>
    <row r="672" ht="15"/>
    <row r="673" ht="15"/>
    <row r="674" ht="15"/>
    <row r="675" ht="15"/>
    <row r="676" ht="15"/>
    <row r="677" ht="15"/>
    <row r="678" ht="15"/>
    <row r="680" ht="15"/>
    <row r="681" ht="15"/>
    <row r="682" ht="15"/>
    <row r="683" ht="15"/>
    <row r="684" ht="15"/>
    <row r="685" ht="15"/>
    <row r="686" ht="15"/>
    <row r="687" ht="15"/>
    <row r="689" ht="15"/>
    <row r="690" ht="15"/>
    <row r="691" ht="15"/>
    <row r="692" ht="15"/>
    <row r="693" ht="15"/>
    <row r="694" ht="15"/>
    <row r="696" ht="15"/>
    <row r="697" ht="15"/>
    <row r="698" ht="15"/>
    <row r="699" ht="15"/>
    <row r="700" ht="15"/>
    <row r="701" ht="15"/>
    <row r="702" ht="15"/>
    <row r="703" ht="15"/>
    <row r="704" ht="15"/>
    <row r="705" ht="15"/>
    <row r="706" ht="15"/>
    <row r="707" ht="15"/>
    <row r="708" ht="15"/>
    <row r="709" ht="15"/>
    <row r="710" ht="15"/>
    <row r="711" ht="15"/>
    <row r="713" ht="15"/>
    <row r="714" ht="15"/>
    <row r="715" ht="15"/>
    <row r="716" ht="15"/>
    <row r="717" ht="15"/>
    <row r="718" ht="15"/>
    <row r="719" ht="15"/>
    <row r="720" ht="15"/>
    <row r="721" ht="15"/>
    <row r="722" ht="15"/>
    <row r="723" ht="15"/>
    <row r="724" ht="15"/>
    <row r="725" ht="15"/>
    <row r="727" ht="15"/>
    <row r="728" ht="15"/>
    <row r="729" ht="15"/>
    <row r="730" ht="15"/>
    <row r="731" ht="15"/>
    <row r="732" ht="15"/>
    <row r="734"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5" ht="15"/>
    <row r="796" ht="15"/>
    <row r="797" ht="15"/>
    <row r="798" ht="15"/>
    <row r="800" ht="15"/>
    <row r="801" ht="15"/>
    <row r="802" ht="15"/>
    <row r="803" ht="15"/>
    <row r="805" ht="15"/>
    <row r="806" ht="15"/>
    <row r="807" ht="15"/>
    <row r="808" ht="15"/>
    <row r="809" ht="15"/>
    <row r="810" ht="15"/>
    <row r="811" ht="15"/>
    <row r="813" ht="15"/>
    <row r="814" ht="15"/>
    <row r="815" ht="15"/>
    <row r="816" ht="15"/>
    <row r="818" ht="15"/>
    <row r="819" ht="15"/>
    <row r="820" ht="15"/>
    <row r="821" ht="15"/>
    <row r="822" ht="15"/>
    <row r="823" ht="15"/>
    <row r="825" ht="15"/>
    <row r="826" ht="15"/>
    <row r="827" ht="15"/>
    <row r="829" ht="15"/>
    <row r="830" ht="15"/>
    <row r="832" ht="15"/>
    <row r="833" ht="15"/>
    <row r="835" ht="15"/>
    <row r="836" ht="15"/>
    <row r="837" ht="15"/>
    <row r="838" ht="15"/>
    <row r="840" ht="15"/>
    <row r="841" ht="15"/>
    <row r="842" ht="15"/>
    <row r="843" ht="15"/>
    <row r="844" ht="15"/>
    <row r="845" ht="15"/>
    <row r="846" ht="15"/>
    <row r="847" ht="15"/>
    <row r="848" ht="15"/>
    <row r="849" ht="15"/>
    <row r="850" ht="15"/>
    <row r="851" ht="15"/>
    <row r="853" ht="15"/>
    <row r="854" ht="15"/>
    <row r="855" ht="15"/>
    <row r="856" ht="15"/>
    <row r="857" ht="15"/>
    <row r="858" ht="15"/>
    <row r="859" ht="15"/>
    <row r="860" ht="15"/>
    <row r="861" ht="15"/>
    <row r="862"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5" ht="15"/>
    <row r="886" ht="15"/>
    <row r="887" ht="15"/>
    <row r="888" ht="15"/>
    <row r="889" ht="15"/>
    <row r="890" ht="15"/>
    <row r="891" ht="15"/>
    <row r="892" ht="15"/>
    <row r="893" ht="15"/>
    <row r="894" ht="15"/>
    <row r="895" ht="15"/>
    <row r="896" ht="15"/>
    <row r="898" ht="15"/>
    <row r="899" ht="15"/>
    <row r="900" ht="15"/>
    <row r="902" ht="15"/>
    <row r="903" ht="15"/>
    <row r="904" ht="15"/>
    <row r="905" ht="15"/>
    <row r="906" ht="15"/>
    <row r="908" ht="15"/>
    <row r="909" ht="15"/>
    <row r="911" ht="15"/>
    <row r="912" ht="15"/>
    <row r="914" ht="15"/>
    <row r="915" ht="15"/>
    <row r="916" ht="15"/>
    <row r="917" ht="15"/>
    <row r="918" ht="15"/>
    <row r="919" ht="15"/>
    <row r="920" ht="15"/>
    <row r="921" ht="15"/>
    <row r="922" ht="15"/>
    <row r="923" ht="15"/>
    <row r="924" ht="15"/>
    <row r="925" ht="15"/>
    <row r="927" ht="15"/>
    <row r="928" ht="15"/>
    <row r="929" ht="15"/>
    <row r="930" ht="15"/>
    <row r="931" ht="15"/>
    <row r="932" ht="15"/>
    <row r="933" ht="15"/>
    <row r="934" ht="15"/>
    <row r="935" ht="15"/>
    <row r="936" ht="15"/>
    <row r="937" ht="15"/>
    <row r="938" ht="15"/>
    <row r="939" ht="15"/>
    <row r="940" ht="15"/>
    <row r="941" ht="15"/>
    <row r="943" ht="15"/>
    <row r="944" ht="15"/>
    <row r="945" ht="15"/>
    <row r="946" ht="15"/>
    <row r="947" ht="15"/>
    <row r="948" ht="15"/>
    <row r="949" ht="15"/>
    <row r="950" ht="15"/>
    <row r="951" ht="15"/>
    <row r="952" ht="15"/>
    <row r="953" ht="15"/>
    <row r="954" ht="15"/>
    <row r="955" ht="15"/>
    <row r="956" ht="15"/>
    <row r="957" ht="15"/>
    <row r="958" ht="15"/>
    <row r="959"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3" ht="15"/>
    <row r="1044" ht="15"/>
    <row r="1045" ht="15"/>
    <row r="1046" ht="15"/>
    <row r="1047" ht="15"/>
    <row r="1048" ht="15"/>
    <row r="1050" ht="15"/>
    <row r="1051" ht="15"/>
    <row r="1052" ht="15"/>
    <row r="1053" ht="15"/>
    <row r="1054" ht="15"/>
    <row r="1055" ht="15"/>
    <row r="1056" ht="15"/>
    <row r="1058" ht="15"/>
    <row r="1059" ht="15"/>
    <row r="1060" ht="15"/>
    <row r="1061" ht="15"/>
    <row r="1062" ht="15"/>
    <row r="1064" ht="15"/>
    <row r="1065" ht="15"/>
    <row r="1066" ht="15"/>
    <row r="1067" ht="15"/>
    <row r="1068" ht="15"/>
    <row r="1069" ht="15"/>
    <row r="1070" ht="15"/>
    <row r="1071" ht="15"/>
    <row r="1072" ht="15"/>
    <row r="1073" ht="15"/>
    <row r="1074" ht="15"/>
    <row r="1075" ht="15"/>
    <row r="1076" ht="15"/>
    <row r="1077" ht="15"/>
    <row r="1078" ht="15"/>
    <row r="1079" ht="15"/>
    <row r="1080" ht="15"/>
    <row r="1082" ht="15"/>
    <row r="1083" ht="15"/>
    <row r="1084" ht="15"/>
    <row r="1085" ht="15"/>
    <row r="1086" ht="15"/>
    <row r="1087" ht="15"/>
    <row r="1088" ht="15"/>
    <row r="1089" ht="15"/>
    <row r="1090" ht="15"/>
    <row r="1091" ht="15"/>
    <row r="1092" ht="15"/>
    <row r="1093" ht="15"/>
    <row r="1094" ht="15"/>
    <row r="1095" ht="15"/>
    <row r="1096" ht="15"/>
    <row r="1097" ht="15"/>
    <row r="1099" ht="15"/>
    <row r="1101" ht="15"/>
    <row r="1102" ht="15"/>
    <row r="1103" ht="15"/>
    <row r="1105" ht="15"/>
    <row r="1106" ht="15"/>
    <row r="1107" ht="15"/>
    <row r="1108" ht="15"/>
    <row r="1109" ht="15"/>
    <row r="1110" ht="15"/>
    <row r="1112" ht="15"/>
    <row r="1114" ht="15"/>
    <row r="1115" ht="15"/>
    <row r="1117" ht="15"/>
    <row r="1118" ht="15"/>
    <row r="1119" ht="15"/>
    <row r="1120" ht="15"/>
    <row r="1122" ht="15"/>
    <row r="1123" ht="15"/>
    <row r="1124" ht="15"/>
    <row r="1125" ht="15"/>
    <row r="1126" ht="15"/>
    <row r="1127" ht="15"/>
    <row r="1128" ht="15"/>
    <row r="1129" ht="15"/>
    <row r="1130" ht="15"/>
    <row r="1131" ht="15"/>
    <row r="1132" ht="15"/>
    <row r="1134" ht="15"/>
    <row r="1136" ht="15"/>
    <row r="1138" ht="15"/>
    <row r="1139" ht="15"/>
    <row r="1140" ht="15"/>
    <row r="1141" ht="15"/>
    <row r="1143" ht="15"/>
    <row r="1144" ht="15"/>
    <row r="1145"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5" ht="15"/>
    <row r="1176" ht="15"/>
    <row r="1177" ht="15"/>
    <row r="1178" ht="15"/>
    <row r="1179" ht="15"/>
    <row r="1180" ht="15"/>
    <row r="1181" ht="15"/>
    <row r="1182" ht="15"/>
    <row r="1183" ht="15"/>
    <row r="1184" ht="15"/>
    <row r="1185" ht="15"/>
    <row r="1186" ht="15"/>
    <row r="1187"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6" ht="15"/>
    <row r="1217" ht="15"/>
    <row r="1218" ht="15"/>
    <row r="1219" ht="15"/>
    <row r="1220" ht="15"/>
    <row r="1221" ht="15"/>
    <row r="1222" ht="15"/>
    <row r="1223" ht="15"/>
    <row r="1224" ht="15"/>
    <row r="1225" ht="15"/>
    <row r="1227" ht="15"/>
    <row r="1229" ht="15"/>
    <row r="1230" ht="15"/>
    <row r="1232" ht="15"/>
    <row r="1233" ht="15"/>
    <row r="1234" ht="15"/>
    <row r="1235" ht="15"/>
    <row r="1236" ht="15"/>
    <row r="1237" ht="15"/>
    <row r="1239" ht="15"/>
    <row r="1240" ht="15"/>
  </sheetData>
  <sheetProtection password="D850" sheet="1"/>
  <autoFilter ref="A11:BC293"/>
  <mergeCells count="121">
    <mergeCell ref="A1:L1"/>
    <mergeCell ref="A4:BC4"/>
    <mergeCell ref="A5:BC5"/>
    <mergeCell ref="A6:BC6"/>
    <mergeCell ref="A7:BC7"/>
    <mergeCell ref="B8:BC8"/>
    <mergeCell ref="C293:BC293"/>
    <mergeCell ref="D87:BC87"/>
    <mergeCell ref="D94:BC94"/>
    <mergeCell ref="D159:BC159"/>
    <mergeCell ref="A9:BC9"/>
    <mergeCell ref="D13:BC13"/>
    <mergeCell ref="D192:BC192"/>
    <mergeCell ref="D187:BC187"/>
    <mergeCell ref="D156:BC156"/>
    <mergeCell ref="D158:BC158"/>
    <mergeCell ref="D14:BC14"/>
    <mergeCell ref="D15:BC15"/>
    <mergeCell ref="D40:BC40"/>
    <mergeCell ref="D38:BC38"/>
    <mergeCell ref="D17:BC17"/>
    <mergeCell ref="D64:BC64"/>
    <mergeCell ref="D18:BC18"/>
    <mergeCell ref="D23:BC23"/>
    <mergeCell ref="D26:BC26"/>
    <mergeCell ref="D29:BC29"/>
    <mergeCell ref="D278:BC278"/>
    <mergeCell ref="D248:BC248"/>
    <mergeCell ref="D244:BC244"/>
    <mergeCell ref="D246:BC246"/>
    <mergeCell ref="D234:BC234"/>
    <mergeCell ref="D222:BC222"/>
    <mergeCell ref="D224:BC224"/>
    <mergeCell ref="D238:BC238"/>
    <mergeCell ref="D240:BC240"/>
    <mergeCell ref="D42:BC42"/>
    <mergeCell ref="D19:BC19"/>
    <mergeCell ref="D22:BC22"/>
    <mergeCell ref="D31:BC31"/>
    <mergeCell ref="D35:BC35"/>
    <mergeCell ref="D72:BC72"/>
    <mergeCell ref="D37:BC37"/>
    <mergeCell ref="D70:BC70"/>
    <mergeCell ref="D50:BC50"/>
    <mergeCell ref="D66:BC66"/>
    <mergeCell ref="D74:BC74"/>
    <mergeCell ref="D78:BC78"/>
    <mergeCell ref="D82:BC82"/>
    <mergeCell ref="D45:BC45"/>
    <mergeCell ref="D56:BC56"/>
    <mergeCell ref="D46:BC46"/>
    <mergeCell ref="D47:BC47"/>
    <mergeCell ref="D53:BC53"/>
    <mergeCell ref="D54:BC54"/>
    <mergeCell ref="D61:BC61"/>
    <mergeCell ref="D130:BC130"/>
    <mergeCell ref="D131:BC131"/>
    <mergeCell ref="D126:BC126"/>
    <mergeCell ref="D96:BC96"/>
    <mergeCell ref="D104:BC104"/>
    <mergeCell ref="D108:BC108"/>
    <mergeCell ref="D99:BC99"/>
    <mergeCell ref="D106:BC106"/>
    <mergeCell ref="D111:BC111"/>
    <mergeCell ref="D218:BC218"/>
    <mergeCell ref="D161:BC161"/>
    <mergeCell ref="D174:BC174"/>
    <mergeCell ref="D176:BC176"/>
    <mergeCell ref="D177:BC177"/>
    <mergeCell ref="D181:BC181"/>
    <mergeCell ref="D166:BC166"/>
    <mergeCell ref="D172:BC172"/>
    <mergeCell ref="D195:BC195"/>
    <mergeCell ref="D199:BC199"/>
    <mergeCell ref="D84:BC84"/>
    <mergeCell ref="D86:BC86"/>
    <mergeCell ref="D93:BC93"/>
    <mergeCell ref="D97:BC97"/>
    <mergeCell ref="D101:BC101"/>
    <mergeCell ref="D102:BC102"/>
    <mergeCell ref="D89:BC89"/>
    <mergeCell ref="D113:BC113"/>
    <mergeCell ref="D115:BC115"/>
    <mergeCell ref="D118:BC118"/>
    <mergeCell ref="D121:BC121"/>
    <mergeCell ref="D124:BC124"/>
    <mergeCell ref="D128:BC128"/>
    <mergeCell ref="D137:BC137"/>
    <mergeCell ref="D138:BC138"/>
    <mergeCell ref="D141:BC141"/>
    <mergeCell ref="D143:BC143"/>
    <mergeCell ref="D145:BC145"/>
    <mergeCell ref="D151:BC151"/>
    <mergeCell ref="D147:BC147"/>
    <mergeCell ref="D163:BC163"/>
    <mergeCell ref="D167:BC167"/>
    <mergeCell ref="D171:BC171"/>
    <mergeCell ref="D179:BC179"/>
    <mergeCell ref="D185:BC185"/>
    <mergeCell ref="D164:BC164"/>
    <mergeCell ref="D169:BC169"/>
    <mergeCell ref="D152:BC152"/>
    <mergeCell ref="D184:BC184"/>
    <mergeCell ref="D242:BC242"/>
    <mergeCell ref="D191:BC191"/>
    <mergeCell ref="D204:BC204"/>
    <mergeCell ref="D206:BC206"/>
    <mergeCell ref="D208:BC208"/>
    <mergeCell ref="D210:BC210"/>
    <mergeCell ref="D212:BC212"/>
    <mergeCell ref="D213:BC213"/>
    <mergeCell ref="D220:BC220"/>
    <mergeCell ref="D215:BC215"/>
    <mergeCell ref="D269:BC269"/>
    <mergeCell ref="D273:BC273"/>
    <mergeCell ref="D275:BC275"/>
    <mergeCell ref="D280:BC280"/>
    <mergeCell ref="D266:BC266"/>
    <mergeCell ref="D230:BC230"/>
    <mergeCell ref="D232:BC232"/>
    <mergeCell ref="D236:BC236"/>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2">
      <formula1>IF(E292="Select",-1,IF(E292="At Par",0,0))</formula1>
      <formula2>IF(E292="Select",-1,IF(E292="At Par",0,0.99))</formula2>
    </dataValidation>
    <dataValidation type="list" allowBlank="1" showErrorMessage="1" sqref="E29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2">
      <formula1>0</formula1>
      <formula2>99.9</formula2>
    </dataValidation>
    <dataValidation type="list" allowBlank="1" showErrorMessage="1" sqref="D13:D15 K16 D17:D19 K20:K21 D22:D23 K24:K25 D26 K27:K28 D29 K30 D31 K32:K34 D35 K36 D37:D38 K39 D40 K41 D42 K43:K44 D45:D47 K48:K49 D50 K51:K52 D53:D54 K55 D56 K57:K60 D61 K62:K63 D64 K65 D66 K67:K69 D70 K71 D72 K73 D74 K75:K77 D78 K79:K81 D82 K83 D84 K85 D86:D87 K88 D89 K90:K92 D93:D94 K95 D96:D97 K98 D99 K100 D101:D102 K103 D104 K105 D106 K107 D108 K109:K110 D111 K112 D113 K114 D115 K116:K117 D118 K119:K120 D121 K122:K123 D124 K125 D126 K127 D128 K129 D130:D131 K132:K136 D137:D138 K139:K140 D141 K142 D143 K144 D145 K146 D147 K148:K150 D151:D152 K153:K155 D156 K157 D158:D159 K160 D161 K162">
      <formula1>"Partial Conversion,Full Conversion"</formula1>
      <formula2>0</formula2>
    </dataValidation>
    <dataValidation type="list" allowBlank="1" showErrorMessage="1" sqref="D163:D164 K165 D166:D167 K168 D169 K170 D171:D172 K173 D174 K175 D176:D177 K178 D179 K180 D181 K182:K183 D184:D185 K186 D187 K188:K190 D191:D192 K193:K194 D195 K196:K198 D199 K200:K203 D204 K205 D206 K207 D208 K209 D210 K211 D212:D213 K214 D215 K216:K217 D218 K219 D220 K221 D222 K223 D224 K225:K229 D230 K231 D232 K233 D234 K235 D236 K237 D238 K239 D240 K241 D242 K243 D244 K245 D246 K247 D248 D280 D269 K270:K272 D273 K274 D275 K276:K277 D278 K279 K281:K290 K249:K265 K267:K268 D26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formula1>0</formula1>
      <formula2>999999999999999</formula2>
    </dataValidation>
    <dataValidation type="decimal" allowBlank="1" showInputMessage="1" showErrorMessage="1" errorTitle="Invalid Entry" error="Only Numeric Values are allowed. " sqref="A214 A216 A218 A220 A222 A224 A226 A228 A230 A232 A234 A236 A238 A240 A242 A244 A246 A248 A250 A252 A254 A256 A258 A260 A262 A264 A266 A268 A270 A272 A274 A276 A278 A280 A282 A284 A286 A288 A29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20:H21 G24:H25 G27:H28 G30:H30 G32:H34 G36:H36 G39:H39 G41:H41 G43:H44 G48:H49 G51:H52 G55:H55 G57:H60 G62:H63 G65:H65 G67:H69 G71:H71 G73:H73 G75:H77 G79:H81 G83:H83 G85:H85 G88:H88 G90:H92 G95:H95 G98:H98 G100:H100 G103:H103 G105:H105 G107:H107 G109:H110 G112:H112 G114:H114 G116:H117 G119:H120 G122:H123 G125:H125 G127:H127 G129:H129 G132:H136 G139:H140 G142:H142 G144:H144 G146:H146 G148:H150 G153:H155 G157:H157 G160:H160 G162:H162 G165:H165 G168:H168 G170:H170 G173:H173 G175:H175 G178:H178 G180:H180 G182:H183 G186:H186 G188:H190 G193:H194 G196:H198 G200:H203 G205:H205 G207:H207 G209:H209 G211:H211 G214:H214 G216:H217 G219:H219 G221:H221 G223:H223 G225:H229 G231:H231 G233:H233 G235:H235 G237:H237 G239:H239 G241:H241 G243:H243 G245:H245 G247:H247 G281:H290 G270:H272 G274:H274 G276:H277 G279:H279 G249:H265 G267:H268">
      <formula1>0</formula1>
      <formula2>999999999999999</formula2>
    </dataValidation>
    <dataValidation allowBlank="1" showInputMessage="1" showErrorMessage="1" promptTitle="Addition / Deduction" prompt="Please Choose the correct One" sqref="J16 J20:J21 J24:J25 J27:J28 J30 J32:J34 J36 J39 J41 J43:J44 J48:J49 J51:J52 J55 J57:J60 J62:J63 J65 J67:J69 J71 J73 J75:J77 J79:J81 J83 J85 J88 J90:J92 J95 J98 J100 J103 J105 J107 J109:J110 J112 J114 J116:J117 J119:J120 J122:J123 J125 J127 J129 J132:J136 J139:J140 J142 J144 J146 J148:J150 J153:J155 J157 J160 J162 J165 J168 J170 J173 J175 J178 J180 J182:J183 J186 J188:J190 J193:J194 J196:J198 J200:J203 J205 J207 J209 J211 J214 J216:J217 J219 J221 J223 J225:J229 J231 J233 J235 J237 J239 J241 J243 J245 J247 J281:J290 J270:J272 J274 J276:J277 J279 J249:J265 J267:J268">
      <formula1>0</formula1>
      <formula2>0</formula2>
    </dataValidation>
    <dataValidation type="list" showErrorMessage="1" sqref="I16 I20:I21 I24:I25 I27:I28 I30 I32:I34 I36 I39 I41 I43:I44 I48:I49 I51:I52 I55 I57:I60 I62:I63 I65 I67:I69 I71 I73 I75:I77 I79:I81 I83 I85 I88 I90:I92 I95 I98 I100 I103 I105 I107 I109:I110 I112 I114 I116:I117 I119:I120 I122:I123 I125 I127 I129 I132:I136 I139:I140 I142 I144 I146 I148:I150 I153:I155 I157 I160 I162 I165 I168 I170 I173 I175 I178 I180 I182:I183 I186 I188:I190 I193:I194 I196:I198 I200:I203 I205 I207 I209 I211 I214 I216:I217 I219 I221 I223 I225:I229 I231 I233 I235 I237 I239 I241 I243 I245 I247 I281:I290 I270:I272 I274 I276:I277 I279 I249:I265 I267:I26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20:O21 N24:O25 N27:O28 N30:O30 N32:O34 N36:O36 N39:O39 N41:O41 N43:O44 N48:O49 N51:O52 N55:O55 N57:O60 N62:O63 N65:O65 N67:O69 N71:O71 N73:O73 N75:O77 N79:O81 N83:O83 N85:O85 N88:O88 N90:O92 N95:O95 N98:O98 N100:O100 N103:O103 N105:O105 N107:O107 N109:O110 N112:O112 N114:O114 N116:O117 N119:O120 N122:O123 N125:O125 N127:O127 N129:O129 N132:O136 N139:O140 N142:O142 N144:O144 N146:O146 N148:O150 N153:O155 N157:O157 N160:O160 N162:O162 N165:O165 N168:O168 N170:O170 N173:O173 N175:O175 N178:O178 N180:O180 N182:O183 N186:O186 N188:O190 N193:O194 N196:O198 N200:O203 N205:O205 N207:O207 N209:O209 N211:O211 N214:O214 N216:O217 N219:O219 N221:O221 N223:O223 N225:O229 N231:O231 N233:O233 N235:O235 N237:O237 N239:O239 N241:O241 N243:O243 N245:O245 N247:O247 N281:O290 N270:O272 N274:O274 N276:O277 N279:O279 N249:O265 N267:O2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20:R21 R24:R25 R27:R28 R30 R32:R34 R36 R39 R41 R43:R44 R48:R49 R51:R52 R55 R57:R60 R62:R63 R65 R67:R69 R71 R73 R75:R77 R79:R81 R83 R85 R88 R90:R92 R95 R98 R100 R103 R105 R107 R109:R110 R112 R114 R116:R117 R119:R120 R122:R123 R125 R127 R129 R132:R136 R139:R140 R142 R144 R146 R148:R150 R153:R155 R157 R160 R162 R165 R168 R170 R173 R175 R178 R180 R182:R183 R186 R188:R190 R193:R194 R196:R198 R200:R203 R205 R207 R209 R211 R214 R216:R217 R219 R221 R223 R225:R229 R231 R233 R235 R237 R239 R241 R243 R245 R247 R281:R290 R270:R272 R274 R276:R277 R279 R249:R265 R267:R2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20:Q21 Q24:Q25 Q27:Q28 Q30 Q32:Q34 Q36 Q39 Q41 Q43:Q44 Q48:Q49 Q51:Q52 Q55 Q57:Q60 Q62:Q63 Q65 Q67:Q69 Q71 Q73 Q75:Q77 Q79:Q81 Q83 Q85 Q88 Q90:Q92 Q95 Q98 Q100 Q103 Q105 Q107 Q109:Q110 Q112 Q114 Q116:Q117 Q119:Q120 Q122:Q123 Q125 Q127 Q129 Q132:Q136 Q139:Q140 Q142 Q144 Q146 Q148:Q150 Q153:Q155 Q157 Q160 Q162 Q165 Q168 Q170 Q173 Q175 Q178 Q180 Q182:Q183 Q186 Q188:Q190 Q193:Q194 Q196:Q198 Q200:Q203 Q205 Q207 Q209 Q211 Q214 Q216:Q217 Q219 Q221 Q223 Q225:Q229 Q231 Q233 Q235 Q237 Q239 Q241 Q243 Q245 Q247 Q281:Q290 Q270:Q272 Q274 Q276:Q277 Q279 Q249:Q265 Q267:Q26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20:M21 M24:M25 M27:M28 M30 M32:M34 M36 M39 M41 M43:M44 M48:M49 M51:M52 M55 M57:M60 M62:M63 M65 M67:M69 M71 M73 M75:M77 M79:M81 M83 M85 M88 M90:M92 M95 M98 M100 M103 M105 M107 M109:M110 M112 M114 M116:M117 M119:M120 M122:M123 M125 M127 M129 M132:M136 M139:M140 M142 M144 M146 M148:M150 M153:M155 M157 M160 M162 M165 M168 M170 M173 M175 M178 M180 M182:M183 M186 M188:M190 M193:M194 M196:M198 M200:M203 M205 M207 M209 M211 M214 M216:M217 M219 M221 M223 M225:M229 M231 M233 M235 M237 M239 M241 M243 M245 M247 M281:M290 M270:M272 M274 M276:M277 M279 M249:M265 M267:M26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20:F21 F24:F25 F27:F28 F30 F32:F34 F36 F39 F41 F43:F44 F48:F49 F51:F52 F55 F57:F60 F62:F63 F65 F67:F69 F71 F73 F75:F77 F79:F81 F83 F85 F88 F90:F92 F95 F98 F100 F103 F105 F107 F109:F110 F112 F114 F116:F117 F119:F120 F122:F123 F125 F127 F129 F132:F136 F139:F140 F142 F144 F146 F148:F150 F153:F155 F157 F160 F162 F165 F168 F170 F173 F175 F178 F180 F182:F183 F186 F188:F190 F193:F194 F196:F198 F200:F203 F205 F207 F209 F211 F214 F216:F217 F219 F221 F223 F225:F229 F231 F233 F235 F237 F239 F241 F243 F245 F247 F281:F290 F270:F272 F274 F276:F277 F279 F249:F265 F267:F268">
      <formula1>0</formula1>
      <formula2>999999999999999</formula2>
    </dataValidation>
    <dataValidation type="list" allowBlank="1" showInputMessage="1" showErrorMessage="1" sqref="L286 L287 L28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90 L289">
      <formula1>"INR"</formula1>
    </dataValidation>
    <dataValidation allowBlank="1" showInputMessage="1" showErrorMessage="1" promptTitle="Itemcode/Make" prompt="Please enter text" sqref="C14:C290">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2024-02-06T10:21:51Z</cp:lastPrinted>
  <dcterms:created xsi:type="dcterms:W3CDTF">2009-01-30T06:42:42Z</dcterms:created>
  <dcterms:modified xsi:type="dcterms:W3CDTF">2024-02-08T11:54:35Z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