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'BoQ1'!$A$11:$BC$181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<sst xmlns="http://schemas.openxmlformats.org/spreadsheetml/2006/main" count="1242" uniqueCount="375">
  <si>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</si>
  <si>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</si>
  <si>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</si>
  <si>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</si>
  <si>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</si>
  <si>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</si>
  <si>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</si>
  <si>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</si>
  <si>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</si>
  <si>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</si>
  <si>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</si>
  <si>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</si>
  <si>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</si>
  <si>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</si>
  <si>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</si>
  <si>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</si>
  <si>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</si>
  <si>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</si>
  <si>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</si>
  <si>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</si>
  <si>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</si>
  <si>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</si>
  <si>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</si>
  <si>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</si>
  <si>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</si>
  <si>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</si>
  <si>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</si>
  <si>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</si>
  <si>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</si>
  <si>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</si>
  <si>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</si>
  <si>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</si>
  <si>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</si>
  <si>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</si>
  <si>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</si>
  <si>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</si>
  <si>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</si>
  <si>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</si>
  <si>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</si>
  <si>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</si>
  <si>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</si>
  <si>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</si>
  <si>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</si>
  <si>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</si>
  <si>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</si>
  <si>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</si>
  <si>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</si>
  <si>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</si>
  <si>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</si>
  <si>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</si>
  <si>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</si>
  <si>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</si>
  <si>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</si>
  <si>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</si>
  <si>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</si>
  <si>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</si>
  <si>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</si>
  <si>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</si>
  <si>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</si>
  <si>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</si>
  <si>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</si>
  <si>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</si>
  <si>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</si>
  <si>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</si>
  <si>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</si>
  <si>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</si>
  <si>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</si>
  <si>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</si>
  <si>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</si>
  <si>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</si>
  <si>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</si>
  <si>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</si>
  <si>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</si>
  <si>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</si>
  <si>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</si>
  <si>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</si>
  <si>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</si>
  <si>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</si>
  <si>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</si>
  <si>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</si>
  <si>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</si>
  <si>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</si>
  <si>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</si>
  <si>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</si>
  <si>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</si>
  <si>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</si>
  <si>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</si>
  <si>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</si>
  <si>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</si>
  <si>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</si>
  <si>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</si>
  <si>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</si>
  <si>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</si>
  <si>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</si>
  <si>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</si>
  <si>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</si>
  <si>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</si>
  <si>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</si>
  <si>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</si>
  <si>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</si>
  <si>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</si>
  <si>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</si>
  <si>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</si>
  <si>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</si>
  <si>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</si>
  <si>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</si>
  <si>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</si>
  <si>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</si>
  <si>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</si>
  <si>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</si>
  <si>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</si>
  <si>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</si>
  <si>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</si>
  <si>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</si>
  <si>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</si>
  <si>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</si>
  <si>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</si>
  <si>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</si>
  <si>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</si>
  <si>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</si>
  <si>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</si>
  <si>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</si>
  <si>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</si>
  <si>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</si>
  <si>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</si>
  <si>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</si>
  <si>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</si>
  <si>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</si>
  <si>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</si>
  <si>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</si>
  <si>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</si>
  <si>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</si>
  <si>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</si>
  <si>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</si>
  <si>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</si>
  <si>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</si>
  <si>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</si>
  <si>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</si>
  <si>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</si>
  <si>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</si>
  <si>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</si>
  <si>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</si>
  <si>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</si>
  <si>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</si>
  <si>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</si>
  <si>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</si>
  <si>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</si>
  <si>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</si>
  <si>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</si>
  <si>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</si>
  <si>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</si>
  <si>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</si>
  <si>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</si>
  <si>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</si>
  <si>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</si>
  <si>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</si>
  <si>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</si>
  <si>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</si>
  <si>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</si>
  <si>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</si>
  <si>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</si>
  <si>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</si>
  <si>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</si>
  <si>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</si>
  <si>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</si>
  <si>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</si>
  <si>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</si>
  <si>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</si>
  <si>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</si>
  <si>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</si>
  <si>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</si>
  <si>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</si>
  <si>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</si>
  <si>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</si>
  <si>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</si>
  <si>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</si>
  <si>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</si>
  <si>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</si>
  <si>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</si>
  <si>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</si>
  <si>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</si>
  <si>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</si>
  <si>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</si>
  <si>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</si>
  <si>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</si>
  <si>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</si>
  <si>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</si>
  <si>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</si>
  <si>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</si>
  <si>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</si>
  <si>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</si>
  <si>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</si>
  <si>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</si>
  <si>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</si>
  <si>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</si>
  <si>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</si>
  <si>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</si>
  <si>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</si>
  <si>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</si>
  <si>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</si>
  <si>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</si>
  <si>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</si>
  <si>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</si>
  <si>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</si>
  <si>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</si>
  <si>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</si>
  <si>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</si>
  <si>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</si>
  <si>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</si>
  <si>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</si>
  <si>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</si>
  <si>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</si>
  <si>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</si>
  <si>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</si>
  <si>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</si>
  <si>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</si>
  <si>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</si>
  <si>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</si>
  <si>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</si>
  <si>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</si>
  <si>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Each</t>
  </si>
  <si>
    <t>sqm</t>
  </si>
  <si>
    <t>100 mm</t>
  </si>
  <si>
    <t>Cum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</si>
  <si>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</si>
  <si>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</si>
  <si>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</si>
  <si>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</si>
  <si>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</si>
  <si>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</si>
  <si>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Centering and shuttering including strutting, propping etc. and removal of form for</t>
  </si>
  <si>
    <t>Shelves (Cast in situ)</t>
  </si>
  <si>
    <t>Thermo-Mechanically Treated bars of grade Fe-500D or more.</t>
  </si>
  <si>
    <t>Steel reinforcement for R.C.C. work including straightening, cutting, bending, placing in position and binding all complete above plinth level.</t>
  </si>
  <si>
    <t>MASONRY WORK</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</si>
  <si>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</si>
  <si>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</si>
  <si>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</si>
  <si>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</si>
  <si>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</si>
  <si>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</si>
  <si>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Area of slab over 0.50 sqm</t>
  </si>
  <si>
    <t>Granite stone slab of colour black, Cherry/Ruby red</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</si>
  <si>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</si>
  <si>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</si>
  <si>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FLOORING</t>
  </si>
  <si>
    <t>75 mm</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</si>
  <si>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</si>
  <si>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</si>
  <si>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</si>
  <si>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</si>
  <si>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</si>
  <si>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</si>
  <si>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</si>
  <si>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</si>
  <si>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</si>
  <si>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</si>
  <si>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Demolishing brick work manually/ by mechanical means including stacking of serviceable material and disposal of unserviceable material within 50 metres lead as per direction of Engineer-in-charge.</t>
  </si>
  <si>
    <t>In cement mortar</t>
  </si>
  <si>
    <t>SANITARY INSTALLATIONS</t>
  </si>
  <si>
    <t>Providing and fixing CP Brass 32mm size Bottle Trap of approvedquality &amp; make and as per the direction of Engineer-in-charge.</t>
  </si>
  <si>
    <t>Providing and fixing soil, waste and vent pipes :</t>
  </si>
  <si>
    <t>100 mm dia</t>
  </si>
  <si>
    <t>Centrifugally cast (spun) iron socket &amp;spigot (S&amp;S) pipe as per IS: 3989</t>
  </si>
  <si>
    <t>75 mm diameter :</t>
  </si>
  <si>
    <t>Centrifugally cast (spun) iron socketed pipeas per IS: 3989</t>
  </si>
  <si>
    <t>Providing and fixing bend of required degree with access door, insertionrubber washer 3 mm thick, bolts and nuts complete.</t>
  </si>
  <si>
    <t>Sand cast iron S&amp;S as per IS - 3989</t>
  </si>
  <si>
    <t>Providing and fixing plain bend of required degree.</t>
  </si>
  <si>
    <t>Sand cast iron S&amp;S as per IS : 3989</t>
  </si>
  <si>
    <t>100x100x100 mm</t>
  </si>
  <si>
    <t>Providing and fixing collar :</t>
  </si>
  <si>
    <t>Providing lead caulked joints to sand cast iron/centrifugally cast(spun) iron pipes and fittings of diameter :</t>
  </si>
  <si>
    <t>Providing and fixing trap of self cleansing design with screwed downor hinged grating with or without vent arm complete, including cost ofcutting and making good the walls and floors :</t>
  </si>
  <si>
    <t>100 mm inlet and 100 mm outlet</t>
  </si>
  <si>
    <t>Sand cast iron S&amp;S as per IS: 3989</t>
  </si>
  <si>
    <t>100 mm inlet and 75 mm outlet</t>
  </si>
  <si>
    <t>WATER SUPPLY</t>
  </si>
  <si>
    <t>40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</si>
  <si>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</si>
  <si>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</si>
  <si>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</si>
  <si>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15 mm nominal bore</t>
  </si>
  <si>
    <t>Providing and fixing gun metal gate valve with C.I. wheel of approved quality (screwed end) :</t>
  </si>
  <si>
    <t>40 mm nominal bore</t>
  </si>
  <si>
    <t>Providing and fixing uplasticised PVC connection pipe with brass unions :</t>
  </si>
  <si>
    <t>45 cm length</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</si>
  <si>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</si>
  <si>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</si>
  <si>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</si>
  <si>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</si>
  <si>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</si>
  <si>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</si>
  <si>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</si>
  <si>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</si>
  <si>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cum</t>
  </si>
  <si>
    <t>metre</t>
  </si>
  <si>
    <t>each</t>
  </si>
  <si>
    <t>kg</t>
  </si>
  <si>
    <t>Sqm</t>
  </si>
  <si>
    <t>Carriage of Materials</t>
  </si>
  <si>
    <t>By Mechanical Transport including loading,unloading and stacking</t>
  </si>
  <si>
    <t>Lime, moorum, building rubbish Lead - 2 km</t>
  </si>
  <si>
    <t>Providing and fixing 75 mm high, 50 mm deep and 18 mm thick stone slab table rubbed, edges rounded and polished,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</si>
  <si>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Granite Stone of approved shade</t>
  </si>
  <si>
    <t>Brick on edge flooring with bricks of class designation 7.5 on a bed of 12 mm cement mortar, including filling the joints with same mortar, with common burnt clay non modular bricks:</t>
  </si>
  <si>
    <t>1:6 (1cement : 6 coarse sand)</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</si>
  <si>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</si>
  <si>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15 mm cement plaster on rough side of single or half brick wall finished with a floating coat of neat cement of mix :</t>
  </si>
  <si>
    <t>1:4 (1 cement: 4 fine sand)</t>
  </si>
  <si>
    <t>Neat cement punning.</t>
  </si>
  <si>
    <t>Finishing walls with Acrylic Smooth exterior paint of required shade :</t>
  </si>
  <si>
    <t>New work (Two or more coat applied @ 1.67 ltr/10 sqm over and including priming coat of exterior primer applied @ 2.20 kg/10 sqm)</t>
  </si>
  <si>
    <t>White washing with lime to give an even shade :</t>
  </si>
  <si>
    <t>Old work (two or more coats)</t>
  </si>
  <si>
    <t>Removing white or colour wash by scrapping and sand papering and preparing the surface smooth including necessary repairs to scratches etc. complete</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</si>
  <si>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</si>
  <si>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</si>
  <si>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</si>
  <si>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</si>
  <si>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</si>
  <si>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</si>
  <si>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W.C.  Pan of all sizes including disposal of dismantled materials i/c malba all complete as per directions of Engineer-in-Charge.</t>
  </si>
  <si>
    <t>Dismantling 15 to 40 mm dia G.I. pipe including stacking of dismantled pipes (within 50 metres lead) as per direction of Engineer- in-Charge.(a)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</si>
  <si>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</si>
  <si>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</si>
  <si>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</si>
  <si>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</si>
  <si>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</si>
  <si>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</si>
  <si>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</si>
  <si>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</si>
  <si>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old plaster or skirting raking out joints and cleaning the surface for plaster including disposal of rubbish to the dumping ground within 50 metres lead.</t>
  </si>
  <si>
    <t>Providing and fixing water closet squatting pan (Indian type W.C.pan ) with 100 mm sand cast Iron P or S trap, 10 litre low level whiteP.V.C. flushing cistern, including flush pipe, with manually controlleddevice (handle lever) conforming to IS : 7231, with all fittings andfixtures complete, including cutting and making good the walls andfloors wherever required:</t>
  </si>
  <si>
    <t>White Vitreous china Orissa pattern W.C. pan of size580x440 mm with integral type foot rests</t>
  </si>
  <si>
    <t>Providing and fixing white vitreous china pedestal type water closet(European type W.C. pan) with seat and lid, 10 litre low level whiteP.V.C. flushing cistern, including flush pipe, with manually controlleddevice (handle lever), conforming to IS : 7231, with all fittings andfixtures complete, including cutting and making good the walls andfloors wherever required :</t>
  </si>
  <si>
    <t>W.C. pan with ISI marked white solid plastic seat and lid</t>
  </si>
  <si>
    <t>Providing and fixing 8 mm dia C.P. / S.S. Jet with flexible tube upto1 metre long with S.S. triangular plate to Eureopean type W.C. ofquality and make as approved by Engineer - in - charge.</t>
  </si>
  <si>
    <t>Providing and fixing toilet paper holder :</t>
  </si>
  <si>
    <t>C.P. brass</t>
  </si>
  <si>
    <t>75 mm dia</t>
  </si>
  <si>
    <t>Providing and fixing single equal plain junction / Y / T of required degree with access door, insertion rubber washer 3 mm thick, bolts andnuts complete.</t>
  </si>
  <si>
    <t>75x75x75 mm</t>
  </si>
  <si>
    <t>Providing and fixing M.S. stays and clamps for sand cast iron/centrifugally cast (spun) iron pipes of diameter :</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</si>
  <si>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</si>
  <si>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32 mm nominal dia Pipes</t>
  </si>
  <si>
    <t>40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</si>
  <si>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t>
  </si>
  <si>
    <t>20 mm nominal dia Pipes</t>
  </si>
  <si>
    <t>25 mm nominal dia Pipes</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</si>
  <si>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</si>
  <si>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Providing and fixing G.I. Union in existing G.I. pipe line, cutting and threading the pipe and making long screws, including excavation, refilling the earth or cutting of wall and making good the same complete wherever required :</t>
  </si>
  <si>
    <t>Providing and fixing C.P. brass bib cock of approved quality conforming to IS:8931 :</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</si>
  <si>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</si>
  <si>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</si>
  <si>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</si>
  <si>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</si>
  <si>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</si>
  <si>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</si>
  <si>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</si>
  <si>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soap dish etc. complete.</t>
  </si>
  <si>
    <t>Providing &amp; fixing C.P Coat Pin hanger of approved make with necessary screws etc. complete</t>
  </si>
  <si>
    <t>"Providing and fixing C.P connection for gyser (15 x 450) mm with nut and washer.</t>
  </si>
  <si>
    <t xml:space="preserve">Providind and fixing C.P. hand spray (heath faucet) jaquar make or equivalant with push button control and flexible hose connection with C.P hook complete in all respects.
</t>
  </si>
  <si>
    <t xml:space="preserve">Providing and fixing 15 mm nominal bore two way angle valve of make L&amp;K or approved equivalent make.
</t>
  </si>
  <si>
    <t>Providing and fixing CPVC ball valve 32 mm dia i/c  all fittings complete of Approved make. For one piece only</t>
  </si>
  <si>
    <t>Providing and Fixing CPVC ball valve 25 mm dia i/c all fitting of Approved make. For one Piece only.</t>
  </si>
  <si>
    <t>P/F ABS body finish fully automatic "HK-1600EA or equivalent model" hand drier suitable to operate on 220 volts, single phase 50 Hz A.C power supply and directly plugged to power point size of 240mm * 220 mm 220 mm,  wtih heater wattage 1800 and 2.80 kg weight  all complete as per direction of Engineer-in-charge.</t>
  </si>
  <si>
    <t xml:space="preserve">P/F S.S. body finish  "A-605 or equivalent model" Vertical Liquid Soap Dispenser, size of 206 mm * 121 mm 72 mm, and 1200 ml quanty  with fixing on wall all complete as per direction of Engineer-in-charge. </t>
  </si>
  <si>
    <t xml:space="preserve">Providing and fixing white vitreous china oval shape wash basin  with 15 mm nominal bore C.P. Auto Close Tap  ""T-58 or approved equivalent make""  all complete as per direction of Engineer-in-charge. </t>
  </si>
  <si>
    <t>Providing and Fixing white vitreous china flat back half stall urinal of ""size 580 x 380 x 350 mm or size 610 x 390 x 370 mm""  with fittings standard size, C.P. Brass domical waste 32 mm , C.P. Brass  spreaders 15 mm , C.P. Connection pipe with Brass union, clamp and Sensor Circuit for Urinal Flushers Electricity operated of ""EF-01 or approved equivalent make"" all complete as per direction of Engineer-in-charge.</t>
  </si>
  <si>
    <t>Providing and fixing mirror of superior glass (of approved quality) and of required shape and size with plastic moulded frame of approved make and shade with 6 mm thick hard board backing.</t>
  </si>
  <si>
    <t>NIT No:   Civil/16/02/2024-1</t>
  </si>
  <si>
    <t>Tender Inviting Authority: DOIP, IIT Kanpur</t>
  </si>
  <si>
    <t>Name of Work:Renovation of 4 nos common toilet inside Auditorium Hall at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</si>
</sst>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81"/>
  <sheetViews>
    <sheetView showGridLines="0" zoomScale="85" zoomScaleNormal="85" zoomScalePageLayoutView="0" workbookViewId="0" topLeftCell="A1">
      <selection activeCell="E161" sqref="E161"/>
    </sheetView>
  </sheetViews>
  <sheetFormatPr defaultColWidth="9.140625" defaultRowHeight="15"/>
  <cols>
    <col min="1" max="1" width="9.57421875" style="1" customWidth="1"/>
    <col min="2" max="2" width="59.710937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373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374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372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72</v>
      </c>
      <c r="C13" s="29"/>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7">
        <v>1</v>
      </c>
      <c r="IB13" s="17" t="s">
        <v>72</v>
      </c>
      <c r="IE13" s="18"/>
      <c r="IF13" s="18"/>
      <c r="IG13" s="18"/>
      <c r="IH13" s="18"/>
      <c r="II13" s="18"/>
    </row>
    <row r="14" spans="1:243" s="21" customFormat="1" ht="15.75">
      <c r="A14" s="37">
        <v>1.01</v>
      </c>
      <c r="B14" s="38" t="s">
        <v>300</v>
      </c>
      <c r="C14" s="33" t="s">
        <v>53</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1">
        <v>1.01</v>
      </c>
      <c r="IB14" s="21" t="s">
        <v>300</v>
      </c>
      <c r="IC14" s="21" t="s">
        <v>53</v>
      </c>
      <c r="IE14" s="22"/>
      <c r="IF14" s="22" t="s">
        <v>34</v>
      </c>
      <c r="IG14" s="22" t="s">
        <v>35</v>
      </c>
      <c r="IH14" s="22">
        <v>10</v>
      </c>
      <c r="II14" s="22" t="s">
        <v>36</v>
      </c>
    </row>
    <row r="15" spans="1:243" s="21" customFormat="1" ht="31.5">
      <c r="A15" s="36">
        <v>1.02</v>
      </c>
      <c r="B15" s="38" t="s">
        <v>301</v>
      </c>
      <c r="C15" s="33" t="s">
        <v>54</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21">
        <v>1.02</v>
      </c>
      <c r="IB15" s="21" t="s">
        <v>301</v>
      </c>
      <c r="IC15" s="21" t="s">
        <v>54</v>
      </c>
      <c r="IE15" s="22"/>
      <c r="IF15" s="22" t="s">
        <v>40</v>
      </c>
      <c r="IG15" s="22" t="s">
        <v>35</v>
      </c>
      <c r="IH15" s="22">
        <v>123.223</v>
      </c>
      <c r="II15" s="22" t="s">
        <v>37</v>
      </c>
    </row>
    <row r="16" spans="1:243" s="21" customFormat="1" ht="31.5">
      <c r="A16" s="37">
        <v>1.03</v>
      </c>
      <c r="B16" s="38" t="s">
        <v>302</v>
      </c>
      <c r="C16" s="39" t="s">
        <v>55</v>
      </c>
      <c r="D16" s="39">
        <v>75</v>
      </c>
      <c r="E16" s="40" t="s">
        <v>295</v>
      </c>
      <c r="F16" s="41">
        <v>143.08</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10731</v>
      </c>
      <c r="BB16" s="48">
        <f>BA16+SUM(N16:AZ16)</f>
        <v>10731</v>
      </c>
      <c r="BC16" s="49" t="str">
        <f>SpellNumber(L16,BB16)</f>
        <v>INR  Ten Thousand Seven Hundred &amp; Thirty One  Only</v>
      </c>
      <c r="IA16" s="21">
        <v>1.03</v>
      </c>
      <c r="IB16" s="21" t="s">
        <v>302</v>
      </c>
      <c r="IC16" s="21" t="s">
        <v>55</v>
      </c>
      <c r="ID16" s="21">
        <v>75</v>
      </c>
      <c r="IE16" s="22" t="s">
        <v>295</v>
      </c>
      <c r="IF16" s="22" t="s">
        <v>41</v>
      </c>
      <c r="IG16" s="22" t="s">
        <v>42</v>
      </c>
      <c r="IH16" s="22">
        <v>213</v>
      </c>
      <c r="II16" s="22" t="s">
        <v>37</v>
      </c>
    </row>
    <row r="17" spans="1:243" s="21" customFormat="1" ht="15.75">
      <c r="A17" s="37">
        <v>1.04</v>
      </c>
      <c r="B17" s="38" t="s">
        <v>224</v>
      </c>
      <c r="C17" s="39" t="s">
        <v>61</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1">
        <v>1.04</v>
      </c>
      <c r="IB17" s="21" t="s">
        <v>224</v>
      </c>
      <c r="IC17" s="21" t="s">
        <v>61</v>
      </c>
      <c r="IE17" s="22"/>
      <c r="IF17" s="22"/>
      <c r="IG17" s="22"/>
      <c r="IH17" s="22"/>
      <c r="II17" s="22"/>
    </row>
    <row r="18" spans="1:243" s="21" customFormat="1" ht="47.25">
      <c r="A18" s="36">
        <v>1.05</v>
      </c>
      <c r="B18" s="38" t="s">
        <v>225</v>
      </c>
      <c r="C18" s="39" t="s">
        <v>56</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1">
        <v>1.05</v>
      </c>
      <c r="IB18" s="21" t="s">
        <v>225</v>
      </c>
      <c r="IC18" s="21" t="s">
        <v>56</v>
      </c>
      <c r="IE18" s="22"/>
      <c r="IF18" s="22"/>
      <c r="IG18" s="22"/>
      <c r="IH18" s="22"/>
      <c r="II18" s="22"/>
    </row>
    <row r="19" spans="1:243" s="21" customFormat="1" ht="67.5" customHeight="1">
      <c r="A19" s="37">
        <v>1.06</v>
      </c>
      <c r="B19" s="38" t="s">
        <v>226</v>
      </c>
      <c r="C19" s="39" t="s">
        <v>62</v>
      </c>
      <c r="D19" s="39">
        <v>9.75</v>
      </c>
      <c r="E19" s="40" t="s">
        <v>295</v>
      </c>
      <c r="F19" s="41">
        <v>6457.83</v>
      </c>
      <c r="G19" s="42"/>
      <c r="H19" s="42"/>
      <c r="I19" s="43" t="s">
        <v>38</v>
      </c>
      <c r="J19" s="44">
        <f>IF(I19="Less(-)",-1,1)</f>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aca="true" t="shared" si="0" ref="BA19:BA80">ROUND(total_amount_ba($B$2,$D$2,D19,F19,J19,K19,M19),0)</f>
        <v>62964</v>
      </c>
      <c r="BB19" s="48">
        <f aca="true" t="shared" si="1" ref="BB19:BB80">BA19+SUM(N19:AZ19)</f>
        <v>62964</v>
      </c>
      <c r="BC19" s="49" t="str">
        <f aca="true" t="shared" si="2" ref="BC19:BC80">SpellNumber(L19,BB19)</f>
        <v>INR  Sixty Two Thousand Nine Hundred &amp; Sixty Four  Only</v>
      </c>
      <c r="IA19" s="21">
        <v>1.06</v>
      </c>
      <c r="IB19" s="28" t="s">
        <v>226</v>
      </c>
      <c r="IC19" s="21" t="s">
        <v>62</v>
      </c>
      <c r="ID19" s="21">
        <v>9.75</v>
      </c>
      <c r="IE19" s="22" t="s">
        <v>295</v>
      </c>
      <c r="IF19" s="22"/>
      <c r="IG19" s="22"/>
      <c r="IH19" s="22"/>
      <c r="II19" s="22"/>
    </row>
    <row r="20" spans="1:243" s="21" customFormat="1" ht="15.75">
      <c r="A20" s="37">
        <v>1.07</v>
      </c>
      <c r="B20" s="38" t="s">
        <v>227</v>
      </c>
      <c r="C20" s="39" t="s">
        <v>63</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1">
        <v>1.07</v>
      </c>
      <c r="IB20" s="21" t="s">
        <v>227</v>
      </c>
      <c r="IC20" s="21" t="s">
        <v>63</v>
      </c>
      <c r="IE20" s="22"/>
      <c r="IF20" s="22" t="s">
        <v>34</v>
      </c>
      <c r="IG20" s="22" t="s">
        <v>43</v>
      </c>
      <c r="IH20" s="22">
        <v>10</v>
      </c>
      <c r="II20" s="22" t="s">
        <v>37</v>
      </c>
    </row>
    <row r="21" spans="1:243" s="21" customFormat="1" ht="82.5" customHeight="1">
      <c r="A21" s="36">
        <v>1.08</v>
      </c>
      <c r="B21" s="38" t="s">
        <v>228</v>
      </c>
      <c r="C21" s="39" t="s">
        <v>57</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1">
        <v>1.08</v>
      </c>
      <c r="IB21" s="21" t="s">
        <v>228</v>
      </c>
      <c r="IC21" s="21" t="s">
        <v>57</v>
      </c>
      <c r="IE21" s="22"/>
      <c r="IF21" s="22"/>
      <c r="IG21" s="22"/>
      <c r="IH21" s="22"/>
      <c r="II21" s="22"/>
    </row>
    <row r="22" spans="1:243" s="21" customFormat="1" ht="63">
      <c r="A22" s="37">
        <v>1.09</v>
      </c>
      <c r="B22" s="38" t="s">
        <v>229</v>
      </c>
      <c r="C22" s="39" t="s">
        <v>64</v>
      </c>
      <c r="D22" s="39">
        <v>0.65</v>
      </c>
      <c r="E22" s="40" t="s">
        <v>295</v>
      </c>
      <c r="F22" s="41">
        <v>8930.34</v>
      </c>
      <c r="G22" s="42"/>
      <c r="H22" s="42"/>
      <c r="I22" s="43" t="s">
        <v>38</v>
      </c>
      <c r="J22" s="44">
        <f>IF(I22="Less(-)",-1,1)</f>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0"/>
        <v>5805</v>
      </c>
      <c r="BB22" s="48">
        <f t="shared" si="1"/>
        <v>5805</v>
      </c>
      <c r="BC22" s="49" t="str">
        <f t="shared" si="2"/>
        <v>INR  Five Thousand Eight Hundred &amp; Five  Only</v>
      </c>
      <c r="IA22" s="21">
        <v>1.09</v>
      </c>
      <c r="IB22" s="21" t="s">
        <v>229</v>
      </c>
      <c r="IC22" s="21" t="s">
        <v>64</v>
      </c>
      <c r="ID22" s="21">
        <v>0.65</v>
      </c>
      <c r="IE22" s="22" t="s">
        <v>295</v>
      </c>
      <c r="IF22" s="22" t="s">
        <v>40</v>
      </c>
      <c r="IG22" s="22" t="s">
        <v>35</v>
      </c>
      <c r="IH22" s="22">
        <v>123.223</v>
      </c>
      <c r="II22" s="22" t="s">
        <v>37</v>
      </c>
    </row>
    <row r="23" spans="1:243" s="21" customFormat="1" ht="31.5">
      <c r="A23" s="37">
        <v>1.1</v>
      </c>
      <c r="B23" s="38" t="s">
        <v>230</v>
      </c>
      <c r="C23" s="39" t="s">
        <v>58</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1">
        <v>1.1</v>
      </c>
      <c r="IB23" s="21" t="s">
        <v>230</v>
      </c>
      <c r="IC23" s="21" t="s">
        <v>58</v>
      </c>
      <c r="IE23" s="22"/>
      <c r="IF23" s="22" t="s">
        <v>44</v>
      </c>
      <c r="IG23" s="22" t="s">
        <v>45</v>
      </c>
      <c r="IH23" s="22">
        <v>10</v>
      </c>
      <c r="II23" s="22" t="s">
        <v>37</v>
      </c>
    </row>
    <row r="24" spans="1:243" s="21" customFormat="1" ht="31.5">
      <c r="A24" s="36">
        <v>1.11</v>
      </c>
      <c r="B24" s="38" t="s">
        <v>231</v>
      </c>
      <c r="C24" s="39" t="s">
        <v>65</v>
      </c>
      <c r="D24" s="39">
        <v>7.75</v>
      </c>
      <c r="E24" s="40" t="s">
        <v>221</v>
      </c>
      <c r="F24" s="41">
        <v>672.12</v>
      </c>
      <c r="G24" s="42"/>
      <c r="H24" s="42"/>
      <c r="I24" s="43" t="s">
        <v>38</v>
      </c>
      <c r="J24" s="44">
        <f>IF(I24="Less(-)",-1,1)</f>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0"/>
        <v>5209</v>
      </c>
      <c r="BB24" s="48">
        <f t="shared" si="1"/>
        <v>5209</v>
      </c>
      <c r="BC24" s="49" t="str">
        <f t="shared" si="2"/>
        <v>INR  Five Thousand Two Hundred &amp; Nine  Only</v>
      </c>
      <c r="IA24" s="21">
        <v>1.11</v>
      </c>
      <c r="IB24" s="21" t="s">
        <v>231</v>
      </c>
      <c r="IC24" s="21" t="s">
        <v>65</v>
      </c>
      <c r="ID24" s="21">
        <v>7.75</v>
      </c>
      <c r="IE24" s="22" t="s">
        <v>221</v>
      </c>
      <c r="IF24" s="22" t="s">
        <v>41</v>
      </c>
      <c r="IG24" s="22" t="s">
        <v>42</v>
      </c>
      <c r="IH24" s="22">
        <v>213</v>
      </c>
      <c r="II24" s="22" t="s">
        <v>37</v>
      </c>
    </row>
    <row r="25" spans="1:243" s="21" customFormat="1" ht="47.25">
      <c r="A25" s="37">
        <v>1.12</v>
      </c>
      <c r="B25" s="38" t="s">
        <v>233</v>
      </c>
      <c r="C25" s="39" t="s">
        <v>66</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1">
        <v>1.12</v>
      </c>
      <c r="IB25" s="21" t="s">
        <v>233</v>
      </c>
      <c r="IC25" s="21" t="s">
        <v>66</v>
      </c>
      <c r="IE25" s="22"/>
      <c r="IF25" s="22"/>
      <c r="IG25" s="22"/>
      <c r="IH25" s="22"/>
      <c r="II25" s="22"/>
    </row>
    <row r="26" spans="1:243" s="21" customFormat="1" ht="31.5">
      <c r="A26" s="37">
        <v>1.13</v>
      </c>
      <c r="B26" s="38" t="s">
        <v>232</v>
      </c>
      <c r="C26" s="39" t="s">
        <v>67</v>
      </c>
      <c r="D26" s="39">
        <v>60</v>
      </c>
      <c r="E26" s="40" t="s">
        <v>298</v>
      </c>
      <c r="F26" s="41">
        <v>78.61</v>
      </c>
      <c r="G26" s="42"/>
      <c r="H26" s="42"/>
      <c r="I26" s="43" t="s">
        <v>38</v>
      </c>
      <c r="J26" s="44">
        <f>IF(I26="Less(-)",-1,1)</f>
        <v>1</v>
      </c>
      <c r="K26" s="42" t="s">
        <v>39</v>
      </c>
      <c r="L26" s="42" t="s">
        <v>4</v>
      </c>
      <c r="M26" s="45"/>
      <c r="N26" s="42"/>
      <c r="O26" s="42"/>
      <c r="P26" s="46"/>
      <c r="Q26" s="42"/>
      <c r="R26" s="42"/>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0"/>
        <v>4717</v>
      </c>
      <c r="BB26" s="48">
        <f t="shared" si="1"/>
        <v>4717</v>
      </c>
      <c r="BC26" s="49" t="str">
        <f t="shared" si="2"/>
        <v>INR  Four Thousand Seven Hundred &amp; Seventeen  Only</v>
      </c>
      <c r="IA26" s="21">
        <v>1.13</v>
      </c>
      <c r="IB26" s="21" t="s">
        <v>232</v>
      </c>
      <c r="IC26" s="21" t="s">
        <v>67</v>
      </c>
      <c r="ID26" s="21">
        <v>60</v>
      </c>
      <c r="IE26" s="22" t="s">
        <v>298</v>
      </c>
      <c r="IF26" s="22"/>
      <c r="IG26" s="22"/>
      <c r="IH26" s="22"/>
      <c r="II26" s="22"/>
    </row>
    <row r="27" spans="1:243" s="21" customFormat="1" ht="15.75">
      <c r="A27" s="36">
        <v>1.14</v>
      </c>
      <c r="B27" s="38" t="s">
        <v>234</v>
      </c>
      <c r="C27" s="39" t="s">
        <v>68</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1">
        <v>1.14</v>
      </c>
      <c r="IB27" s="21" t="s">
        <v>234</v>
      </c>
      <c r="IC27" s="21" t="s">
        <v>68</v>
      </c>
      <c r="IE27" s="22"/>
      <c r="IF27" s="22"/>
      <c r="IG27" s="22"/>
      <c r="IH27" s="22"/>
      <c r="II27" s="22"/>
    </row>
    <row r="28" spans="1:243" s="21" customFormat="1" ht="63">
      <c r="A28" s="37">
        <v>1.15</v>
      </c>
      <c r="B28" s="38" t="s">
        <v>236</v>
      </c>
      <c r="C28" s="39" t="s">
        <v>69</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1">
        <v>1.15</v>
      </c>
      <c r="IB28" s="21" t="s">
        <v>236</v>
      </c>
      <c r="IC28" s="21" t="s">
        <v>69</v>
      </c>
      <c r="IE28" s="22"/>
      <c r="IF28" s="22"/>
      <c r="IG28" s="22"/>
      <c r="IH28" s="22"/>
      <c r="II28" s="22"/>
    </row>
    <row r="29" spans="1:243" s="21" customFormat="1" ht="31.5">
      <c r="A29" s="37">
        <v>1.16</v>
      </c>
      <c r="B29" s="38" t="s">
        <v>235</v>
      </c>
      <c r="C29" s="39" t="s">
        <v>70</v>
      </c>
      <c r="D29" s="39">
        <v>0.2</v>
      </c>
      <c r="E29" s="40" t="s">
        <v>295</v>
      </c>
      <c r="F29" s="41">
        <v>7267.3</v>
      </c>
      <c r="G29" s="42"/>
      <c r="H29" s="42"/>
      <c r="I29" s="43" t="s">
        <v>38</v>
      </c>
      <c r="J29" s="44">
        <f>IF(I29="Less(-)",-1,1)</f>
        <v>1</v>
      </c>
      <c r="K29" s="42" t="s">
        <v>39</v>
      </c>
      <c r="L29" s="42" t="s">
        <v>4</v>
      </c>
      <c r="M29" s="45"/>
      <c r="N29" s="42"/>
      <c r="O29" s="42"/>
      <c r="P29" s="46"/>
      <c r="Q29" s="42"/>
      <c r="R29" s="42"/>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0"/>
        <v>1453</v>
      </c>
      <c r="BB29" s="48">
        <f t="shared" si="1"/>
        <v>1453</v>
      </c>
      <c r="BC29" s="49" t="str">
        <f t="shared" si="2"/>
        <v>INR  One Thousand Four Hundred &amp; Fifty Three  Only</v>
      </c>
      <c r="IA29" s="21">
        <v>1.16</v>
      </c>
      <c r="IB29" s="21" t="s">
        <v>235</v>
      </c>
      <c r="IC29" s="21" t="s">
        <v>70</v>
      </c>
      <c r="ID29" s="21">
        <v>0.2</v>
      </c>
      <c r="IE29" s="22" t="s">
        <v>295</v>
      </c>
      <c r="IF29" s="22"/>
      <c r="IG29" s="22"/>
      <c r="IH29" s="22"/>
      <c r="II29" s="22"/>
    </row>
    <row r="30" spans="1:243" s="21" customFormat="1" ht="63">
      <c r="A30" s="36">
        <v>1.17</v>
      </c>
      <c r="B30" s="38" t="s">
        <v>237</v>
      </c>
      <c r="C30" s="39" t="s">
        <v>71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1">
        <v>1.17</v>
      </c>
      <c r="IB30" s="21" t="s">
        <v>237</v>
      </c>
      <c r="IC30" s="21" t="s">
        <v>71</v>
      </c>
      <c r="IE30" s="22"/>
      <c r="IF30" s="22"/>
      <c r="IG30" s="22"/>
      <c r="IH30" s="22"/>
      <c r="II30" s="22"/>
    </row>
    <row r="31" spans="1:243" s="21" customFormat="1" ht="31.5">
      <c r="A31" s="37">
        <v>1.18</v>
      </c>
      <c r="B31" s="38" t="s">
        <v>238</v>
      </c>
      <c r="C31" s="39" t="s">
        <v>59</v>
      </c>
      <c r="D31" s="39">
        <v>3.6</v>
      </c>
      <c r="E31" s="40" t="s">
        <v>221</v>
      </c>
      <c r="F31" s="41">
        <v>892.63</v>
      </c>
      <c r="G31" s="42"/>
      <c r="H31" s="42"/>
      <c r="I31" s="43" t="s">
        <v>38</v>
      </c>
      <c r="J31" s="44">
        <f>IF(I31="Less(-)",-1,1)</f>
        <v>1</v>
      </c>
      <c r="K31" s="42" t="s">
        <v>39</v>
      </c>
      <c r="L31" s="42" t="s">
        <v>4</v>
      </c>
      <c r="M31" s="45"/>
      <c r="N31" s="42"/>
      <c r="O31" s="42"/>
      <c r="P31" s="46"/>
      <c r="Q31" s="42"/>
      <c r="R31" s="42"/>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0"/>
        <v>3213</v>
      </c>
      <c r="BB31" s="48">
        <f t="shared" si="1"/>
        <v>3213</v>
      </c>
      <c r="BC31" s="49" t="str">
        <f t="shared" si="2"/>
        <v>INR  Three Thousand Two Hundred &amp; Thirteen  Only</v>
      </c>
      <c r="IA31" s="21">
        <v>1.18</v>
      </c>
      <c r="IB31" s="21" t="s">
        <v>238</v>
      </c>
      <c r="IC31" s="21" t="s">
        <v>59</v>
      </c>
      <c r="ID31" s="21">
        <v>3.6</v>
      </c>
      <c r="IE31" s="22" t="s">
        <v>221</v>
      </c>
      <c r="IF31" s="22"/>
      <c r="IG31" s="22"/>
      <c r="IH31" s="22"/>
      <c r="II31" s="22"/>
    </row>
    <row r="32" spans="1:243" s="21" customFormat="1" ht="15.75">
      <c r="A32" s="37">
        <v>1.19</v>
      </c>
      <c r="B32" s="38" t="s">
        <v>239</v>
      </c>
      <c r="C32" s="39" t="s">
        <v>73</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1">
        <v>1.19</v>
      </c>
      <c r="IB32" s="21" t="s">
        <v>239</v>
      </c>
      <c r="IC32" s="21" t="s">
        <v>73</v>
      </c>
      <c r="IE32" s="22"/>
      <c r="IF32" s="22"/>
      <c r="IG32" s="22"/>
      <c r="IH32" s="22"/>
      <c r="II32" s="22"/>
    </row>
    <row r="33" spans="1:243" s="21" customFormat="1" ht="173.25">
      <c r="A33" s="36">
        <v>1.2</v>
      </c>
      <c r="B33" s="38" t="s">
        <v>240</v>
      </c>
      <c r="C33" s="39" t="s">
        <v>74</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1">
        <v>1.2</v>
      </c>
      <c r="IB33" s="21" t="s">
        <v>240</v>
      </c>
      <c r="IC33" s="21" t="s">
        <v>74</v>
      </c>
      <c r="IE33" s="22"/>
      <c r="IF33" s="22"/>
      <c r="IG33" s="22"/>
      <c r="IH33" s="22"/>
      <c r="II33" s="22"/>
    </row>
    <row r="34" spans="1:243" s="21" customFormat="1" ht="15.75">
      <c r="A34" s="37">
        <v>1.21</v>
      </c>
      <c r="B34" s="38" t="s">
        <v>242</v>
      </c>
      <c r="C34" s="39" t="s">
        <v>75</v>
      </c>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A34" s="21">
        <v>1.21</v>
      </c>
      <c r="IB34" s="21" t="s">
        <v>242</v>
      </c>
      <c r="IC34" s="21" t="s">
        <v>75</v>
      </c>
      <c r="IE34" s="22"/>
      <c r="IF34" s="22"/>
      <c r="IG34" s="22"/>
      <c r="IH34" s="22"/>
      <c r="II34" s="22"/>
    </row>
    <row r="35" spans="1:243" s="21" customFormat="1" ht="47.25">
      <c r="A35" s="37">
        <v>1.22</v>
      </c>
      <c r="B35" s="38" t="s">
        <v>241</v>
      </c>
      <c r="C35" s="39" t="s">
        <v>76</v>
      </c>
      <c r="D35" s="39">
        <v>7.7</v>
      </c>
      <c r="E35" s="40" t="s">
        <v>221</v>
      </c>
      <c r="F35" s="41">
        <v>3880.18</v>
      </c>
      <c r="G35" s="42"/>
      <c r="H35" s="42"/>
      <c r="I35" s="43" t="s">
        <v>38</v>
      </c>
      <c r="J35" s="44">
        <f>IF(I35="Less(-)",-1,1)</f>
        <v>1</v>
      </c>
      <c r="K35" s="42" t="s">
        <v>39</v>
      </c>
      <c r="L35" s="42" t="s">
        <v>4</v>
      </c>
      <c r="M35" s="45"/>
      <c r="N35" s="42"/>
      <c r="O35" s="42"/>
      <c r="P35" s="46"/>
      <c r="Q35" s="42"/>
      <c r="R35" s="42"/>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0"/>
        <v>29877</v>
      </c>
      <c r="BB35" s="48">
        <f t="shared" si="1"/>
        <v>29877</v>
      </c>
      <c r="BC35" s="49" t="str">
        <f t="shared" si="2"/>
        <v>INR  Twenty Nine Thousand Eight Hundred &amp; Seventy Seven  Only</v>
      </c>
      <c r="IA35" s="21">
        <v>1.22</v>
      </c>
      <c r="IB35" s="21" t="s">
        <v>241</v>
      </c>
      <c r="IC35" s="21" t="s">
        <v>76</v>
      </c>
      <c r="ID35" s="21">
        <v>7.7</v>
      </c>
      <c r="IE35" s="22" t="s">
        <v>221</v>
      </c>
      <c r="IF35" s="22"/>
      <c r="IG35" s="22"/>
      <c r="IH35" s="22"/>
      <c r="II35" s="22"/>
    </row>
    <row r="36" spans="1:243" s="21" customFormat="1" ht="94.5">
      <c r="A36" s="36">
        <v>1.23</v>
      </c>
      <c r="B36" s="38" t="s">
        <v>243</v>
      </c>
      <c r="C36" s="39" t="s">
        <v>77</v>
      </c>
      <c r="D36" s="39">
        <v>16</v>
      </c>
      <c r="E36" s="40" t="s">
        <v>297</v>
      </c>
      <c r="F36" s="41">
        <v>708.59</v>
      </c>
      <c r="G36" s="42"/>
      <c r="H36" s="42"/>
      <c r="I36" s="43" t="s">
        <v>38</v>
      </c>
      <c r="J36" s="44">
        <f>IF(I36="Less(-)",-1,1)</f>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0"/>
        <v>11337</v>
      </c>
      <c r="BB36" s="48">
        <f t="shared" si="1"/>
        <v>11337</v>
      </c>
      <c r="BC36" s="49" t="str">
        <f t="shared" si="2"/>
        <v>INR  Eleven Thousand Three Hundred &amp; Thirty Seven  Only</v>
      </c>
      <c r="IA36" s="21">
        <v>1.23</v>
      </c>
      <c r="IB36" s="21" t="s">
        <v>243</v>
      </c>
      <c r="IC36" s="21" t="s">
        <v>77</v>
      </c>
      <c r="ID36" s="21">
        <v>16</v>
      </c>
      <c r="IE36" s="22" t="s">
        <v>297</v>
      </c>
      <c r="IF36" s="22"/>
      <c r="IG36" s="22"/>
      <c r="IH36" s="22"/>
      <c r="II36" s="22"/>
    </row>
    <row r="37" spans="1:243" s="21" customFormat="1" ht="141.75">
      <c r="A37" s="37">
        <v>1.24</v>
      </c>
      <c r="B37" s="38" t="s">
        <v>303</v>
      </c>
      <c r="C37" s="39" t="s">
        <v>78</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1">
        <v>1.24</v>
      </c>
      <c r="IB37" s="21" t="s">
        <v>303</v>
      </c>
      <c r="IC37" s="21" t="s">
        <v>78</v>
      </c>
      <c r="IE37" s="22"/>
      <c r="IF37" s="22"/>
      <c r="IG37" s="22"/>
      <c r="IH37" s="22"/>
      <c r="II37" s="22"/>
    </row>
    <row r="38" spans="1:243" s="21" customFormat="1" ht="31.5">
      <c r="A38" s="37">
        <v>1.25</v>
      </c>
      <c r="B38" s="38" t="s">
        <v>304</v>
      </c>
      <c r="C38" s="39" t="s">
        <v>79</v>
      </c>
      <c r="D38" s="39">
        <v>10</v>
      </c>
      <c r="E38" s="40" t="s">
        <v>221</v>
      </c>
      <c r="F38" s="41">
        <v>3106.4</v>
      </c>
      <c r="G38" s="42"/>
      <c r="H38" s="42"/>
      <c r="I38" s="43" t="s">
        <v>38</v>
      </c>
      <c r="J38" s="44">
        <f>IF(I38="Less(-)",-1,1)</f>
        <v>1</v>
      </c>
      <c r="K38" s="42" t="s">
        <v>39</v>
      </c>
      <c r="L38" s="42" t="s">
        <v>4</v>
      </c>
      <c r="M38" s="45"/>
      <c r="N38" s="42"/>
      <c r="O38" s="42"/>
      <c r="P38" s="46"/>
      <c r="Q38" s="42"/>
      <c r="R38" s="42"/>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0"/>
        <v>31064</v>
      </c>
      <c r="BB38" s="48">
        <f t="shared" si="1"/>
        <v>31064</v>
      </c>
      <c r="BC38" s="49" t="str">
        <f t="shared" si="2"/>
        <v>INR  Thirty One Thousand  &amp;Sixty Four  Only</v>
      </c>
      <c r="IA38" s="21">
        <v>1.25</v>
      </c>
      <c r="IB38" s="21" t="s">
        <v>304</v>
      </c>
      <c r="IC38" s="21" t="s">
        <v>79</v>
      </c>
      <c r="ID38" s="21">
        <v>10</v>
      </c>
      <c r="IE38" s="22" t="s">
        <v>221</v>
      </c>
      <c r="IF38" s="22"/>
      <c r="IG38" s="22"/>
      <c r="IH38" s="22"/>
      <c r="II38" s="22"/>
    </row>
    <row r="39" spans="1:243" s="21" customFormat="1" ht="173.25">
      <c r="A39" s="36">
        <v>1.26</v>
      </c>
      <c r="B39" s="38" t="s">
        <v>244</v>
      </c>
      <c r="C39" s="39" t="s">
        <v>80</v>
      </c>
      <c r="D39" s="39">
        <v>188</v>
      </c>
      <c r="E39" s="40" t="s">
        <v>221</v>
      </c>
      <c r="F39" s="41">
        <v>932.44</v>
      </c>
      <c r="G39" s="42"/>
      <c r="H39" s="42"/>
      <c r="I39" s="43" t="s">
        <v>38</v>
      </c>
      <c r="J39" s="44">
        <f>IF(I39="Less(-)",-1,1)</f>
        <v>1</v>
      </c>
      <c r="K39" s="42" t="s">
        <v>39</v>
      </c>
      <c r="L39" s="42" t="s">
        <v>4</v>
      </c>
      <c r="M39" s="45"/>
      <c r="N39" s="42"/>
      <c r="O39" s="42"/>
      <c r="P39" s="46"/>
      <c r="Q39" s="42"/>
      <c r="R39" s="42"/>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0"/>
        <v>175299</v>
      </c>
      <c r="BB39" s="48">
        <f t="shared" si="1"/>
        <v>175299</v>
      </c>
      <c r="BC39" s="49" t="str">
        <f t="shared" si="2"/>
        <v>INR  One Lakh Seventy Five Thousand Two Hundred &amp; Ninety Nine  Only</v>
      </c>
      <c r="IA39" s="21">
        <v>1.26</v>
      </c>
      <c r="IB39" s="21" t="s">
        <v>244</v>
      </c>
      <c r="IC39" s="21" t="s">
        <v>80</v>
      </c>
      <c r="ID39" s="21">
        <v>188</v>
      </c>
      <c r="IE39" s="22" t="s">
        <v>221</v>
      </c>
      <c r="IF39" s="22"/>
      <c r="IG39" s="22"/>
      <c r="IH39" s="22"/>
      <c r="II39" s="22"/>
    </row>
    <row r="40" spans="1:243" s="21" customFormat="1" ht="15.75">
      <c r="A40" s="37">
        <v>1.27</v>
      </c>
      <c r="B40" s="38" t="s">
        <v>245</v>
      </c>
      <c r="C40" s="39" t="s">
        <v>81</v>
      </c>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A40" s="21">
        <v>1.27</v>
      </c>
      <c r="IB40" s="21" t="s">
        <v>245</v>
      </c>
      <c r="IC40" s="21" t="s">
        <v>81</v>
      </c>
      <c r="IE40" s="22"/>
      <c r="IF40" s="22"/>
      <c r="IG40" s="22"/>
      <c r="IH40" s="22"/>
      <c r="II40" s="22"/>
    </row>
    <row r="41" spans="1:243" s="21" customFormat="1" ht="63">
      <c r="A41" s="37">
        <v>1.28</v>
      </c>
      <c r="B41" s="38" t="s">
        <v>305</v>
      </c>
      <c r="C41" s="39" t="s">
        <v>82</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1">
        <v>1.28</v>
      </c>
      <c r="IB41" s="21" t="s">
        <v>305</v>
      </c>
      <c r="IC41" s="21" t="s">
        <v>82</v>
      </c>
      <c r="IE41" s="22"/>
      <c r="IF41" s="22"/>
      <c r="IG41" s="22"/>
      <c r="IH41" s="22"/>
      <c r="II41" s="22"/>
    </row>
    <row r="42" spans="1:243" s="21" customFormat="1" ht="31.5">
      <c r="A42" s="36">
        <v>1.29</v>
      </c>
      <c r="B42" s="38" t="s">
        <v>306</v>
      </c>
      <c r="C42" s="39" t="s">
        <v>83</v>
      </c>
      <c r="D42" s="39">
        <v>1.8</v>
      </c>
      <c r="E42" s="40" t="s">
        <v>221</v>
      </c>
      <c r="F42" s="41">
        <v>787.55</v>
      </c>
      <c r="G42" s="42"/>
      <c r="H42" s="42"/>
      <c r="I42" s="43" t="s">
        <v>38</v>
      </c>
      <c r="J42" s="44">
        <f>IF(I42="Less(-)",-1,1)</f>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0"/>
        <v>1418</v>
      </c>
      <c r="BB42" s="48">
        <f t="shared" si="1"/>
        <v>1418</v>
      </c>
      <c r="BC42" s="49" t="str">
        <f t="shared" si="2"/>
        <v>INR  One Thousand Four Hundred &amp; Eighteen  Only</v>
      </c>
      <c r="IA42" s="21">
        <v>1.29</v>
      </c>
      <c r="IB42" s="21" t="s">
        <v>306</v>
      </c>
      <c r="IC42" s="21" t="s">
        <v>83</v>
      </c>
      <c r="ID42" s="21">
        <v>1.8</v>
      </c>
      <c r="IE42" s="22" t="s">
        <v>221</v>
      </c>
      <c r="IF42" s="22"/>
      <c r="IG42" s="22"/>
      <c r="IH42" s="22"/>
      <c r="II42" s="22"/>
    </row>
    <row r="43" spans="1:243" s="21" customFormat="1" ht="141.75">
      <c r="A43" s="37">
        <v>1.3</v>
      </c>
      <c r="B43" s="38" t="s">
        <v>307</v>
      </c>
      <c r="C43" s="39" t="s">
        <v>84</v>
      </c>
      <c r="D43" s="39">
        <v>78</v>
      </c>
      <c r="E43" s="40" t="s">
        <v>221</v>
      </c>
      <c r="F43" s="41">
        <v>820.34</v>
      </c>
      <c r="G43" s="42"/>
      <c r="H43" s="42"/>
      <c r="I43" s="43" t="s">
        <v>38</v>
      </c>
      <c r="J43" s="44">
        <f>IF(I43="Less(-)",-1,1)</f>
        <v>1</v>
      </c>
      <c r="K43" s="42" t="s">
        <v>39</v>
      </c>
      <c r="L43" s="42" t="s">
        <v>4</v>
      </c>
      <c r="M43" s="45"/>
      <c r="N43" s="42"/>
      <c r="O43" s="42"/>
      <c r="P43" s="46"/>
      <c r="Q43" s="42"/>
      <c r="R43" s="42"/>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0"/>
        <v>63987</v>
      </c>
      <c r="BB43" s="48">
        <f t="shared" si="1"/>
        <v>63987</v>
      </c>
      <c r="BC43" s="49" t="str">
        <f t="shared" si="2"/>
        <v>INR  Sixty Three Thousand Nine Hundred &amp; Eighty Seven  Only</v>
      </c>
      <c r="IA43" s="21">
        <v>1.3</v>
      </c>
      <c r="IB43" s="21" t="s">
        <v>307</v>
      </c>
      <c r="IC43" s="21" t="s">
        <v>84</v>
      </c>
      <c r="ID43" s="21">
        <v>78</v>
      </c>
      <c r="IE43" s="34" t="s">
        <v>221</v>
      </c>
      <c r="IF43" s="22"/>
      <c r="IG43" s="22"/>
      <c r="IH43" s="22"/>
      <c r="II43" s="22"/>
    </row>
    <row r="44" spans="1:243" s="21" customFormat="1" ht="15.75">
      <c r="A44" s="37">
        <v>1.31</v>
      </c>
      <c r="B44" s="38" t="s">
        <v>247</v>
      </c>
      <c r="C44" s="39" t="s">
        <v>85</v>
      </c>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3"/>
      <c r="IA44" s="21">
        <v>1.31</v>
      </c>
      <c r="IB44" s="21" t="s">
        <v>247</v>
      </c>
      <c r="IC44" s="21" t="s">
        <v>85</v>
      </c>
      <c r="IE44" s="22"/>
      <c r="IF44" s="22"/>
      <c r="IG44" s="22"/>
      <c r="IH44" s="22"/>
      <c r="II44" s="22"/>
    </row>
    <row r="45" spans="1:243" s="21" customFormat="1" ht="15.75">
      <c r="A45" s="36">
        <v>1.32</v>
      </c>
      <c r="B45" s="38" t="s">
        <v>248</v>
      </c>
      <c r="C45" s="39" t="s">
        <v>86</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1">
        <v>1.32</v>
      </c>
      <c r="IB45" s="21" t="s">
        <v>248</v>
      </c>
      <c r="IC45" s="21" t="s">
        <v>86</v>
      </c>
      <c r="IE45" s="22"/>
      <c r="IF45" s="22"/>
      <c r="IG45" s="22"/>
      <c r="IH45" s="22"/>
      <c r="II45" s="22"/>
    </row>
    <row r="46" spans="1:243" s="21" customFormat="1" ht="31.5">
      <c r="A46" s="37">
        <v>1.33</v>
      </c>
      <c r="B46" s="38" t="s">
        <v>249</v>
      </c>
      <c r="C46" s="39" t="s">
        <v>87</v>
      </c>
      <c r="D46" s="39">
        <v>5</v>
      </c>
      <c r="E46" s="40" t="s">
        <v>221</v>
      </c>
      <c r="F46" s="41">
        <v>258.09</v>
      </c>
      <c r="G46" s="42"/>
      <c r="H46" s="42"/>
      <c r="I46" s="43" t="s">
        <v>38</v>
      </c>
      <c r="J46" s="44">
        <f>IF(I46="Less(-)",-1,1)</f>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0"/>
        <v>1290</v>
      </c>
      <c r="BB46" s="48">
        <f t="shared" si="1"/>
        <v>1290</v>
      </c>
      <c r="BC46" s="49" t="str">
        <f t="shared" si="2"/>
        <v>INR  One Thousand Two Hundred &amp; Ninety  Only</v>
      </c>
      <c r="IA46" s="21">
        <v>1.33</v>
      </c>
      <c r="IB46" s="21" t="s">
        <v>249</v>
      </c>
      <c r="IC46" s="21" t="s">
        <v>87</v>
      </c>
      <c r="ID46" s="21">
        <v>5</v>
      </c>
      <c r="IE46" s="22" t="s">
        <v>221</v>
      </c>
      <c r="IF46" s="22"/>
      <c r="IG46" s="22"/>
      <c r="IH46" s="22"/>
      <c r="II46" s="22"/>
    </row>
    <row r="47" spans="1:243" s="21" customFormat="1" ht="31.5">
      <c r="A47" s="37">
        <v>1.34</v>
      </c>
      <c r="B47" s="38" t="s">
        <v>250</v>
      </c>
      <c r="C47" s="39" t="s">
        <v>88</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1">
        <v>1.34</v>
      </c>
      <c r="IB47" s="21" t="s">
        <v>250</v>
      </c>
      <c r="IC47" s="21" t="s">
        <v>88</v>
      </c>
      <c r="IE47" s="22"/>
      <c r="IF47" s="22"/>
      <c r="IG47" s="22"/>
      <c r="IH47" s="22"/>
      <c r="II47" s="22"/>
    </row>
    <row r="48" spans="1:243" s="21" customFormat="1" ht="31.5">
      <c r="A48" s="36">
        <v>1.35</v>
      </c>
      <c r="B48" s="38" t="s">
        <v>249</v>
      </c>
      <c r="C48" s="39" t="s">
        <v>89</v>
      </c>
      <c r="D48" s="39">
        <v>5</v>
      </c>
      <c r="E48" s="40" t="s">
        <v>221</v>
      </c>
      <c r="F48" s="41">
        <v>297.33</v>
      </c>
      <c r="G48" s="42"/>
      <c r="H48" s="42"/>
      <c r="I48" s="43" t="s">
        <v>38</v>
      </c>
      <c r="J48" s="44">
        <f>IF(I48="Less(-)",-1,1)</f>
        <v>1</v>
      </c>
      <c r="K48" s="42" t="s">
        <v>39</v>
      </c>
      <c r="L48" s="42" t="s">
        <v>4</v>
      </c>
      <c r="M48" s="45"/>
      <c r="N48" s="42"/>
      <c r="O48" s="42"/>
      <c r="P48" s="46"/>
      <c r="Q48" s="42"/>
      <c r="R48" s="42"/>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0"/>
        <v>1487</v>
      </c>
      <c r="BB48" s="48">
        <f t="shared" si="1"/>
        <v>1487</v>
      </c>
      <c r="BC48" s="49" t="str">
        <f t="shared" si="2"/>
        <v>INR  One Thousand Four Hundred &amp; Eighty Seven  Only</v>
      </c>
      <c r="IA48" s="21">
        <v>1.35</v>
      </c>
      <c r="IB48" s="21" t="s">
        <v>249</v>
      </c>
      <c r="IC48" s="21" t="s">
        <v>89</v>
      </c>
      <c r="ID48" s="21">
        <v>5</v>
      </c>
      <c r="IE48" s="22" t="s">
        <v>221</v>
      </c>
      <c r="IF48" s="22"/>
      <c r="IG48" s="22"/>
      <c r="IH48" s="22"/>
      <c r="II48" s="22"/>
    </row>
    <row r="49" spans="1:243" s="21" customFormat="1" ht="47.25">
      <c r="A49" s="37">
        <v>1.36</v>
      </c>
      <c r="B49" s="38" t="s">
        <v>308</v>
      </c>
      <c r="C49" s="39" t="s">
        <v>90</v>
      </c>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c r="IA49" s="21">
        <v>1.36</v>
      </c>
      <c r="IB49" s="21" t="s">
        <v>308</v>
      </c>
      <c r="IC49" s="21" t="s">
        <v>90</v>
      </c>
      <c r="IE49" s="22"/>
      <c r="IF49" s="22"/>
      <c r="IG49" s="22"/>
      <c r="IH49" s="22"/>
      <c r="II49" s="22"/>
    </row>
    <row r="50" spans="1:243" s="21" customFormat="1" ht="31.5">
      <c r="A50" s="37">
        <v>1.37</v>
      </c>
      <c r="B50" s="38" t="s">
        <v>309</v>
      </c>
      <c r="C50" s="39" t="s">
        <v>91</v>
      </c>
      <c r="D50" s="39">
        <v>130</v>
      </c>
      <c r="E50" s="40" t="s">
        <v>221</v>
      </c>
      <c r="F50" s="41">
        <v>356.07</v>
      </c>
      <c r="G50" s="42"/>
      <c r="H50" s="42"/>
      <c r="I50" s="43" t="s">
        <v>38</v>
      </c>
      <c r="J50" s="44">
        <f>IF(I50="Less(-)",-1,1)</f>
        <v>1</v>
      </c>
      <c r="K50" s="42" t="s">
        <v>39</v>
      </c>
      <c r="L50" s="42" t="s">
        <v>4</v>
      </c>
      <c r="M50" s="45"/>
      <c r="N50" s="42"/>
      <c r="O50" s="42"/>
      <c r="P50" s="46"/>
      <c r="Q50" s="42"/>
      <c r="R50" s="42"/>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0"/>
        <v>46289</v>
      </c>
      <c r="BB50" s="48">
        <f t="shared" si="1"/>
        <v>46289</v>
      </c>
      <c r="BC50" s="49" t="str">
        <f t="shared" si="2"/>
        <v>INR  Forty Six Thousand Two Hundred &amp; Eighty Nine  Only</v>
      </c>
      <c r="IA50" s="21">
        <v>1.37</v>
      </c>
      <c r="IB50" s="21" t="s">
        <v>309</v>
      </c>
      <c r="IC50" s="21" t="s">
        <v>91</v>
      </c>
      <c r="ID50" s="21">
        <v>130</v>
      </c>
      <c r="IE50" s="22" t="s">
        <v>221</v>
      </c>
      <c r="IF50" s="22"/>
      <c r="IG50" s="22"/>
      <c r="IH50" s="22"/>
      <c r="II50" s="22"/>
    </row>
    <row r="51" spans="1:243" s="21" customFormat="1" ht="15.75">
      <c r="A51" s="36">
        <v>1.38</v>
      </c>
      <c r="B51" s="38" t="s">
        <v>251</v>
      </c>
      <c r="C51" s="39" t="s">
        <v>92</v>
      </c>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3"/>
      <c r="IA51" s="21">
        <v>1.38</v>
      </c>
      <c r="IB51" s="21" t="s">
        <v>251</v>
      </c>
      <c r="IC51" s="21" t="s">
        <v>92</v>
      </c>
      <c r="IE51" s="22"/>
      <c r="IF51" s="22"/>
      <c r="IG51" s="22"/>
      <c r="IH51" s="22"/>
      <c r="II51" s="22"/>
    </row>
    <row r="52" spans="1:243" s="21" customFormat="1" ht="31.5">
      <c r="A52" s="37">
        <v>1.39</v>
      </c>
      <c r="B52" s="38" t="s">
        <v>252</v>
      </c>
      <c r="C52" s="39" t="s">
        <v>93</v>
      </c>
      <c r="D52" s="39">
        <v>8</v>
      </c>
      <c r="E52" s="40" t="s">
        <v>221</v>
      </c>
      <c r="F52" s="41">
        <v>221.88</v>
      </c>
      <c r="G52" s="42"/>
      <c r="H52" s="42"/>
      <c r="I52" s="43" t="s">
        <v>38</v>
      </c>
      <c r="J52" s="44">
        <f>IF(I52="Less(-)",-1,1)</f>
        <v>1</v>
      </c>
      <c r="K52" s="42" t="s">
        <v>39</v>
      </c>
      <c r="L52" s="42" t="s">
        <v>4</v>
      </c>
      <c r="M52" s="45"/>
      <c r="N52" s="42"/>
      <c r="O52" s="42"/>
      <c r="P52" s="46"/>
      <c r="Q52" s="42"/>
      <c r="R52" s="4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0"/>
        <v>1775</v>
      </c>
      <c r="BB52" s="48">
        <f t="shared" si="1"/>
        <v>1775</v>
      </c>
      <c r="BC52" s="49" t="str">
        <f t="shared" si="2"/>
        <v>INR  One Thousand Seven Hundred &amp; Seventy Five  Only</v>
      </c>
      <c r="IA52" s="21">
        <v>1.39</v>
      </c>
      <c r="IB52" s="21" t="s">
        <v>252</v>
      </c>
      <c r="IC52" s="21" t="s">
        <v>93</v>
      </c>
      <c r="ID52" s="21">
        <v>8</v>
      </c>
      <c r="IE52" s="22" t="s">
        <v>221</v>
      </c>
      <c r="IF52" s="22"/>
      <c r="IG52" s="22"/>
      <c r="IH52" s="22"/>
      <c r="II52" s="22"/>
    </row>
    <row r="53" spans="1:243" s="21" customFormat="1" ht="15.75">
      <c r="A53" s="37">
        <v>1.4</v>
      </c>
      <c r="B53" s="38" t="s">
        <v>310</v>
      </c>
      <c r="C53" s="39" t="s">
        <v>94</v>
      </c>
      <c r="D53" s="39">
        <v>1</v>
      </c>
      <c r="E53" s="40" t="s">
        <v>221</v>
      </c>
      <c r="F53" s="41">
        <v>59.45</v>
      </c>
      <c r="G53" s="42"/>
      <c r="H53" s="42"/>
      <c r="I53" s="43" t="s">
        <v>38</v>
      </c>
      <c r="J53" s="44">
        <f>IF(I53="Less(-)",-1,1)</f>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0"/>
        <v>59</v>
      </c>
      <c r="BB53" s="48">
        <f t="shared" si="1"/>
        <v>59</v>
      </c>
      <c r="BC53" s="49" t="str">
        <f t="shared" si="2"/>
        <v>INR  Fifty Nine Only</v>
      </c>
      <c r="IA53" s="21">
        <v>1.4</v>
      </c>
      <c r="IB53" s="21" t="s">
        <v>310</v>
      </c>
      <c r="IC53" s="21" t="s">
        <v>94</v>
      </c>
      <c r="ID53" s="21">
        <v>1</v>
      </c>
      <c r="IE53" s="22" t="s">
        <v>221</v>
      </c>
      <c r="IF53" s="22"/>
      <c r="IG53" s="22"/>
      <c r="IH53" s="22"/>
      <c r="II53" s="22"/>
    </row>
    <row r="54" spans="1:243" s="21" customFormat="1" ht="78.75">
      <c r="A54" s="36">
        <v>1.41</v>
      </c>
      <c r="B54" s="38" t="s">
        <v>253</v>
      </c>
      <c r="C54" s="39" t="s">
        <v>95</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1">
        <v>1.41</v>
      </c>
      <c r="IB54" s="21" t="s">
        <v>253</v>
      </c>
      <c r="IC54" s="21" t="s">
        <v>95</v>
      </c>
      <c r="IE54" s="22"/>
      <c r="IF54" s="22"/>
      <c r="IG54" s="22"/>
      <c r="IH54" s="22"/>
      <c r="II54" s="22"/>
    </row>
    <row r="55" spans="1:243" s="21" customFormat="1" ht="47.25">
      <c r="A55" s="37">
        <v>1.42</v>
      </c>
      <c r="B55" s="38" t="s">
        <v>254</v>
      </c>
      <c r="C55" s="39" t="s">
        <v>96</v>
      </c>
      <c r="D55" s="39">
        <v>277</v>
      </c>
      <c r="E55" s="40" t="s">
        <v>221</v>
      </c>
      <c r="F55" s="41">
        <v>81.32</v>
      </c>
      <c r="G55" s="42"/>
      <c r="H55" s="42"/>
      <c r="I55" s="43" t="s">
        <v>38</v>
      </c>
      <c r="J55" s="44">
        <f>IF(I55="Less(-)",-1,1)</f>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0"/>
        <v>22526</v>
      </c>
      <c r="BB55" s="48">
        <f t="shared" si="1"/>
        <v>22526</v>
      </c>
      <c r="BC55" s="49" t="str">
        <f t="shared" si="2"/>
        <v>INR  Twenty Two Thousand Five Hundred &amp; Twenty Six  Only</v>
      </c>
      <c r="IA55" s="21">
        <v>1.42</v>
      </c>
      <c r="IB55" s="21" t="s">
        <v>254</v>
      </c>
      <c r="IC55" s="21" t="s">
        <v>96</v>
      </c>
      <c r="ID55" s="21">
        <v>277</v>
      </c>
      <c r="IE55" s="22" t="s">
        <v>221</v>
      </c>
      <c r="IF55" s="22"/>
      <c r="IG55" s="22"/>
      <c r="IH55" s="22"/>
      <c r="II55" s="22"/>
    </row>
    <row r="56" spans="1:243" s="21" customFormat="1" ht="31.5">
      <c r="A56" s="37">
        <v>1.43</v>
      </c>
      <c r="B56" s="38" t="s">
        <v>311</v>
      </c>
      <c r="C56" s="39" t="s">
        <v>97</v>
      </c>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3"/>
      <c r="IA56" s="21">
        <v>1.43</v>
      </c>
      <c r="IB56" s="21" t="s">
        <v>311</v>
      </c>
      <c r="IC56" s="21" t="s">
        <v>97</v>
      </c>
      <c r="IE56" s="22"/>
      <c r="IF56" s="22"/>
      <c r="IG56" s="22"/>
      <c r="IH56" s="22"/>
      <c r="II56" s="22"/>
    </row>
    <row r="57" spans="1:243" s="21" customFormat="1" ht="47.25">
      <c r="A57" s="36">
        <v>1.44</v>
      </c>
      <c r="B57" s="38" t="s">
        <v>312</v>
      </c>
      <c r="C57" s="39" t="s">
        <v>98</v>
      </c>
      <c r="D57" s="39">
        <v>65</v>
      </c>
      <c r="E57" s="40" t="s">
        <v>221</v>
      </c>
      <c r="F57" s="41">
        <v>146.3</v>
      </c>
      <c r="G57" s="42"/>
      <c r="H57" s="42"/>
      <c r="I57" s="43" t="s">
        <v>38</v>
      </c>
      <c r="J57" s="44">
        <f>IF(I57="Less(-)",-1,1)</f>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0"/>
        <v>9510</v>
      </c>
      <c r="BB57" s="48">
        <f t="shared" si="1"/>
        <v>9510</v>
      </c>
      <c r="BC57" s="49" t="str">
        <f t="shared" si="2"/>
        <v>INR  Nine Thousand Five Hundred &amp; Ten  Only</v>
      </c>
      <c r="IA57" s="21">
        <v>1.44</v>
      </c>
      <c r="IB57" s="21" t="s">
        <v>312</v>
      </c>
      <c r="IC57" s="21" t="s">
        <v>98</v>
      </c>
      <c r="ID57" s="21">
        <v>65</v>
      </c>
      <c r="IE57" s="22" t="s">
        <v>221</v>
      </c>
      <c r="IF57" s="22"/>
      <c r="IG57" s="22"/>
      <c r="IH57" s="22"/>
      <c r="II57" s="22"/>
    </row>
    <row r="58" spans="1:243" s="21" customFormat="1" ht="63">
      <c r="A58" s="37">
        <v>1.45</v>
      </c>
      <c r="B58" s="38" t="s">
        <v>255</v>
      </c>
      <c r="C58" s="39" t="s">
        <v>99</v>
      </c>
      <c r="D58" s="39">
        <v>140</v>
      </c>
      <c r="E58" s="40" t="s">
        <v>221</v>
      </c>
      <c r="F58" s="41">
        <v>108.59</v>
      </c>
      <c r="G58" s="42"/>
      <c r="H58" s="42"/>
      <c r="I58" s="43" t="s">
        <v>38</v>
      </c>
      <c r="J58" s="44">
        <f>IF(I58="Less(-)",-1,1)</f>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0"/>
        <v>15203</v>
      </c>
      <c r="BB58" s="48">
        <f t="shared" si="1"/>
        <v>15203</v>
      </c>
      <c r="BC58" s="49" t="str">
        <f t="shared" si="2"/>
        <v>INR  Fifteen Thousand Two Hundred &amp; Three  Only</v>
      </c>
      <c r="IA58" s="21">
        <v>1.45</v>
      </c>
      <c r="IB58" s="21" t="s">
        <v>255</v>
      </c>
      <c r="IC58" s="21" t="s">
        <v>99</v>
      </c>
      <c r="ID58" s="21">
        <v>140</v>
      </c>
      <c r="IE58" s="22" t="s">
        <v>221</v>
      </c>
      <c r="IF58" s="22"/>
      <c r="IG58" s="22"/>
      <c r="IH58" s="22"/>
      <c r="II58" s="22"/>
    </row>
    <row r="59" spans="1:243" s="21" customFormat="1" ht="15.75">
      <c r="A59" s="37">
        <v>1.46</v>
      </c>
      <c r="B59" s="38" t="s">
        <v>313</v>
      </c>
      <c r="C59" s="39" t="s">
        <v>100</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21">
        <v>1.46</v>
      </c>
      <c r="IB59" s="21" t="s">
        <v>313</v>
      </c>
      <c r="IC59" s="21" t="s">
        <v>100</v>
      </c>
      <c r="IE59" s="22"/>
      <c r="IF59" s="22"/>
      <c r="IG59" s="22"/>
      <c r="IH59" s="22"/>
      <c r="II59" s="22"/>
    </row>
    <row r="60" spans="1:243" s="21" customFormat="1" ht="31.5">
      <c r="A60" s="36">
        <v>1.47</v>
      </c>
      <c r="B60" s="38" t="s">
        <v>314</v>
      </c>
      <c r="C60" s="39" t="s">
        <v>101</v>
      </c>
      <c r="D60" s="39">
        <v>82</v>
      </c>
      <c r="E60" s="40" t="s">
        <v>221</v>
      </c>
      <c r="F60" s="41">
        <v>16.66</v>
      </c>
      <c r="G60" s="42"/>
      <c r="H60" s="42"/>
      <c r="I60" s="43" t="s">
        <v>38</v>
      </c>
      <c r="J60" s="44">
        <f>IF(I60="Less(-)",-1,1)</f>
        <v>1</v>
      </c>
      <c r="K60" s="42" t="s">
        <v>39</v>
      </c>
      <c r="L60" s="42" t="s">
        <v>4</v>
      </c>
      <c r="M60" s="45"/>
      <c r="N60" s="42"/>
      <c r="O60" s="42"/>
      <c r="P60" s="46"/>
      <c r="Q60" s="42"/>
      <c r="R60" s="42"/>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0"/>
        <v>1366</v>
      </c>
      <c r="BB60" s="48">
        <f t="shared" si="1"/>
        <v>1366</v>
      </c>
      <c r="BC60" s="49" t="str">
        <f t="shared" si="2"/>
        <v>INR  One Thousand Three Hundred &amp; Sixty Six  Only</v>
      </c>
      <c r="IA60" s="21">
        <v>1.47</v>
      </c>
      <c r="IB60" s="21" t="s">
        <v>314</v>
      </c>
      <c r="IC60" s="21" t="s">
        <v>101</v>
      </c>
      <c r="ID60" s="21">
        <v>82</v>
      </c>
      <c r="IE60" s="22" t="s">
        <v>221</v>
      </c>
      <c r="IF60" s="22"/>
      <c r="IG60" s="22"/>
      <c r="IH60" s="22"/>
      <c r="II60" s="22"/>
    </row>
    <row r="61" spans="1:243" s="21" customFormat="1" ht="63">
      <c r="A61" s="37">
        <v>1.48</v>
      </c>
      <c r="B61" s="38" t="s">
        <v>315</v>
      </c>
      <c r="C61" s="39" t="s">
        <v>102</v>
      </c>
      <c r="D61" s="39">
        <v>82</v>
      </c>
      <c r="E61" s="40" t="s">
        <v>221</v>
      </c>
      <c r="F61" s="41">
        <v>14.34</v>
      </c>
      <c r="G61" s="42"/>
      <c r="H61" s="42"/>
      <c r="I61" s="43" t="s">
        <v>38</v>
      </c>
      <c r="J61" s="44">
        <f>IF(I61="Less(-)",-1,1)</f>
        <v>1</v>
      </c>
      <c r="K61" s="42" t="s">
        <v>39</v>
      </c>
      <c r="L61" s="42" t="s">
        <v>4</v>
      </c>
      <c r="M61" s="45"/>
      <c r="N61" s="42"/>
      <c r="O61" s="42"/>
      <c r="P61" s="46"/>
      <c r="Q61" s="42"/>
      <c r="R61" s="42"/>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0"/>
        <v>1176</v>
      </c>
      <c r="BB61" s="48">
        <f t="shared" si="1"/>
        <v>1176</v>
      </c>
      <c r="BC61" s="49" t="str">
        <f t="shared" si="2"/>
        <v>INR  One Thousand One Hundred &amp; Seventy Six  Only</v>
      </c>
      <c r="IA61" s="21">
        <v>1.48</v>
      </c>
      <c r="IB61" s="21" t="s">
        <v>315</v>
      </c>
      <c r="IC61" s="21" t="s">
        <v>102</v>
      </c>
      <c r="ID61" s="21">
        <v>82</v>
      </c>
      <c r="IE61" s="22" t="s">
        <v>221</v>
      </c>
      <c r="IF61" s="22"/>
      <c r="IG61" s="22"/>
      <c r="IH61" s="22"/>
      <c r="II61" s="22"/>
    </row>
    <row r="62" spans="1:243" s="21" customFormat="1" ht="78.75">
      <c r="A62" s="37">
        <v>1.49</v>
      </c>
      <c r="B62" s="38" t="s">
        <v>316</v>
      </c>
      <c r="C62" s="39" t="s">
        <v>103</v>
      </c>
      <c r="D62" s="39">
        <v>140</v>
      </c>
      <c r="E62" s="40" t="s">
        <v>221</v>
      </c>
      <c r="F62" s="41">
        <v>18.28</v>
      </c>
      <c r="G62" s="42"/>
      <c r="H62" s="42"/>
      <c r="I62" s="43" t="s">
        <v>38</v>
      </c>
      <c r="J62" s="44">
        <f>IF(I62="Less(-)",-1,1)</f>
        <v>1</v>
      </c>
      <c r="K62" s="42" t="s">
        <v>39</v>
      </c>
      <c r="L62" s="42" t="s">
        <v>4</v>
      </c>
      <c r="M62" s="45"/>
      <c r="N62" s="42"/>
      <c r="O62" s="42"/>
      <c r="P62" s="46"/>
      <c r="Q62" s="42"/>
      <c r="R62" s="42"/>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0"/>
        <v>2559</v>
      </c>
      <c r="BB62" s="48">
        <f t="shared" si="1"/>
        <v>2559</v>
      </c>
      <c r="BC62" s="49" t="str">
        <f t="shared" si="2"/>
        <v>INR  Two Thousand Five Hundred &amp; Fifty Nine  Only</v>
      </c>
      <c r="IA62" s="21">
        <v>1.49</v>
      </c>
      <c r="IB62" s="21" t="s">
        <v>316</v>
      </c>
      <c r="IC62" s="21" t="s">
        <v>103</v>
      </c>
      <c r="ID62" s="21">
        <v>140</v>
      </c>
      <c r="IE62" s="22" t="s">
        <v>221</v>
      </c>
      <c r="IF62" s="22"/>
      <c r="IG62" s="22"/>
      <c r="IH62" s="22"/>
      <c r="II62" s="22"/>
    </row>
    <row r="63" spans="1:243" s="21" customFormat="1" ht="47.25">
      <c r="A63" s="36">
        <v>1.5</v>
      </c>
      <c r="B63" s="38" t="s">
        <v>317</v>
      </c>
      <c r="C63" s="39" t="s">
        <v>104</v>
      </c>
      <c r="D63" s="7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IA63" s="21">
        <v>1.5</v>
      </c>
      <c r="IB63" s="21" t="s">
        <v>317</v>
      </c>
      <c r="IC63" s="21" t="s">
        <v>104</v>
      </c>
      <c r="IE63" s="22"/>
      <c r="IF63" s="22"/>
      <c r="IG63" s="22"/>
      <c r="IH63" s="22"/>
      <c r="II63" s="22"/>
    </row>
    <row r="64" spans="1:243" s="21" customFormat="1" ht="31.5">
      <c r="A64" s="37">
        <v>1.51</v>
      </c>
      <c r="B64" s="38" t="s">
        <v>318</v>
      </c>
      <c r="C64" s="39" t="s">
        <v>105</v>
      </c>
      <c r="D64" s="39">
        <v>102</v>
      </c>
      <c r="E64" s="40" t="s">
        <v>221</v>
      </c>
      <c r="F64" s="41">
        <v>75.89</v>
      </c>
      <c r="G64" s="42"/>
      <c r="H64" s="42"/>
      <c r="I64" s="43" t="s">
        <v>38</v>
      </c>
      <c r="J64" s="44">
        <f>IF(I64="Less(-)",-1,1)</f>
        <v>1</v>
      </c>
      <c r="K64" s="42" t="s">
        <v>39</v>
      </c>
      <c r="L64" s="42" t="s">
        <v>4</v>
      </c>
      <c r="M64" s="45"/>
      <c r="N64" s="42"/>
      <c r="O64" s="42"/>
      <c r="P64" s="46"/>
      <c r="Q64" s="42"/>
      <c r="R64" s="42"/>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0"/>
        <v>7741</v>
      </c>
      <c r="BB64" s="48">
        <f t="shared" si="1"/>
        <v>7741</v>
      </c>
      <c r="BC64" s="49" t="str">
        <f t="shared" si="2"/>
        <v>INR  Seven Thousand Seven Hundred &amp; Forty One  Only</v>
      </c>
      <c r="IA64" s="21">
        <v>1.51</v>
      </c>
      <c r="IB64" s="21" t="s">
        <v>318</v>
      </c>
      <c r="IC64" s="21" t="s">
        <v>105</v>
      </c>
      <c r="ID64" s="21">
        <v>102</v>
      </c>
      <c r="IE64" s="22" t="s">
        <v>221</v>
      </c>
      <c r="IF64" s="22"/>
      <c r="IG64" s="22"/>
      <c r="IH64" s="22"/>
      <c r="II64" s="22"/>
    </row>
    <row r="65" spans="1:243" s="21" customFormat="1" ht="15.75">
      <c r="A65" s="37">
        <v>1.52</v>
      </c>
      <c r="B65" s="38" t="s">
        <v>319</v>
      </c>
      <c r="C65" s="39" t="s">
        <v>106</v>
      </c>
      <c r="D65" s="71"/>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3"/>
      <c r="IA65" s="21">
        <v>1.52</v>
      </c>
      <c r="IB65" s="21" t="s">
        <v>319</v>
      </c>
      <c r="IC65" s="21" t="s">
        <v>106</v>
      </c>
      <c r="IE65" s="22"/>
      <c r="IF65" s="22"/>
      <c r="IG65" s="22"/>
      <c r="IH65" s="22"/>
      <c r="II65" s="22"/>
    </row>
    <row r="66" spans="1:243" s="21" customFormat="1" ht="110.25">
      <c r="A66" s="36">
        <v>1.53</v>
      </c>
      <c r="B66" s="38" t="s">
        <v>320</v>
      </c>
      <c r="C66" s="39" t="s">
        <v>107</v>
      </c>
      <c r="D66" s="71"/>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3"/>
      <c r="IA66" s="21">
        <v>1.53</v>
      </c>
      <c r="IB66" s="21" t="s">
        <v>320</v>
      </c>
      <c r="IC66" s="21" t="s">
        <v>107</v>
      </c>
      <c r="IE66" s="22"/>
      <c r="IF66" s="22"/>
      <c r="IG66" s="22"/>
      <c r="IH66" s="22"/>
      <c r="II66" s="22"/>
    </row>
    <row r="67" spans="1:243" s="21" customFormat="1" ht="31.5">
      <c r="A67" s="37">
        <v>1.54</v>
      </c>
      <c r="B67" s="38" t="s">
        <v>321</v>
      </c>
      <c r="C67" s="39" t="s">
        <v>108</v>
      </c>
      <c r="D67" s="39">
        <v>1.25</v>
      </c>
      <c r="E67" s="40" t="s">
        <v>221</v>
      </c>
      <c r="F67" s="41">
        <v>419.11</v>
      </c>
      <c r="G67" s="42"/>
      <c r="H67" s="42"/>
      <c r="I67" s="43" t="s">
        <v>38</v>
      </c>
      <c r="J67" s="44">
        <f>IF(I67="Less(-)",-1,1)</f>
        <v>1</v>
      </c>
      <c r="K67" s="42" t="s">
        <v>39</v>
      </c>
      <c r="L67" s="42" t="s">
        <v>4</v>
      </c>
      <c r="M67" s="45"/>
      <c r="N67" s="42"/>
      <c r="O67" s="42"/>
      <c r="P67" s="46"/>
      <c r="Q67" s="42"/>
      <c r="R67" s="42"/>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0"/>
        <v>524</v>
      </c>
      <c r="BB67" s="48">
        <f t="shared" si="1"/>
        <v>524</v>
      </c>
      <c r="BC67" s="49" t="str">
        <f t="shared" si="2"/>
        <v>INR  Five Hundred &amp; Twenty Four  Only</v>
      </c>
      <c r="IA67" s="21">
        <v>1.54</v>
      </c>
      <c r="IB67" s="21" t="s">
        <v>321</v>
      </c>
      <c r="IC67" s="21" t="s">
        <v>108</v>
      </c>
      <c r="ID67" s="21">
        <v>1.25</v>
      </c>
      <c r="IE67" s="22" t="s">
        <v>221</v>
      </c>
      <c r="IF67" s="22"/>
      <c r="IG67" s="22"/>
      <c r="IH67" s="22"/>
      <c r="II67" s="22"/>
    </row>
    <row r="68" spans="1:243" s="21" customFormat="1" ht="47.25">
      <c r="A68" s="37">
        <v>1.55</v>
      </c>
      <c r="B68" s="38" t="s">
        <v>322</v>
      </c>
      <c r="C68" s="39" t="s">
        <v>109</v>
      </c>
      <c r="D68" s="39">
        <v>8</v>
      </c>
      <c r="E68" s="40" t="s">
        <v>297</v>
      </c>
      <c r="F68" s="41">
        <v>97.06</v>
      </c>
      <c r="G68" s="42"/>
      <c r="H68" s="42"/>
      <c r="I68" s="43" t="s">
        <v>38</v>
      </c>
      <c r="J68" s="44">
        <f>IF(I68="Less(-)",-1,1)</f>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0"/>
        <v>776</v>
      </c>
      <c r="BB68" s="48">
        <f t="shared" si="1"/>
        <v>776</v>
      </c>
      <c r="BC68" s="49" t="str">
        <f t="shared" si="2"/>
        <v>INR  Seven Hundred &amp; Seventy Six  Only</v>
      </c>
      <c r="IA68" s="21">
        <v>1.55</v>
      </c>
      <c r="IB68" s="21" t="s">
        <v>322</v>
      </c>
      <c r="IC68" s="21" t="s">
        <v>109</v>
      </c>
      <c r="ID68" s="21">
        <v>8</v>
      </c>
      <c r="IE68" s="22" t="s">
        <v>297</v>
      </c>
      <c r="IF68" s="22"/>
      <c r="IG68" s="22"/>
      <c r="IH68" s="22"/>
      <c r="II68" s="22"/>
    </row>
    <row r="69" spans="1:243" s="21" customFormat="1" ht="63">
      <c r="A69" s="36">
        <v>1.56</v>
      </c>
      <c r="B69" s="38" t="s">
        <v>323</v>
      </c>
      <c r="C69" s="39" t="s">
        <v>110</v>
      </c>
      <c r="D69" s="39">
        <v>133</v>
      </c>
      <c r="E69" s="40" t="s">
        <v>296</v>
      </c>
      <c r="F69" s="41">
        <v>2.5</v>
      </c>
      <c r="G69" s="42"/>
      <c r="H69" s="42"/>
      <c r="I69" s="43" t="s">
        <v>38</v>
      </c>
      <c r="J69" s="44">
        <f>IF(I69="Less(-)",-1,1)</f>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0"/>
        <v>333</v>
      </c>
      <c r="BB69" s="48">
        <f t="shared" si="1"/>
        <v>333</v>
      </c>
      <c r="BC69" s="49" t="str">
        <f t="shared" si="2"/>
        <v>INR  Three Hundred &amp; Thirty Three  Only</v>
      </c>
      <c r="IA69" s="21">
        <v>1.56</v>
      </c>
      <c r="IB69" s="21" t="s">
        <v>323</v>
      </c>
      <c r="IC69" s="21" t="s">
        <v>110</v>
      </c>
      <c r="ID69" s="21">
        <v>133</v>
      </c>
      <c r="IE69" s="22" t="s">
        <v>296</v>
      </c>
      <c r="IF69" s="22"/>
      <c r="IG69" s="22"/>
      <c r="IH69" s="22"/>
      <c r="II69" s="22"/>
    </row>
    <row r="70" spans="1:243" s="21" customFormat="1" ht="94.5">
      <c r="A70" s="37">
        <v>1.57</v>
      </c>
      <c r="B70" s="38" t="s">
        <v>324</v>
      </c>
      <c r="C70" s="39" t="s">
        <v>111</v>
      </c>
      <c r="D70" s="39">
        <v>16</v>
      </c>
      <c r="E70" s="40" t="s">
        <v>297</v>
      </c>
      <c r="F70" s="41">
        <v>285.8</v>
      </c>
      <c r="G70" s="42"/>
      <c r="H70" s="42"/>
      <c r="I70" s="43" t="s">
        <v>38</v>
      </c>
      <c r="J70" s="44">
        <f>IF(I70="Less(-)",-1,1)</f>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0"/>
        <v>4573</v>
      </c>
      <c r="BB70" s="48">
        <f t="shared" si="1"/>
        <v>4573</v>
      </c>
      <c r="BC70" s="49" t="str">
        <f t="shared" si="2"/>
        <v>INR  Four Thousand Five Hundred &amp; Seventy Three  Only</v>
      </c>
      <c r="IA70" s="21">
        <v>1.57</v>
      </c>
      <c r="IB70" s="21" t="s">
        <v>324</v>
      </c>
      <c r="IC70" s="21" t="s">
        <v>111</v>
      </c>
      <c r="ID70" s="21">
        <v>16</v>
      </c>
      <c r="IE70" s="22" t="s">
        <v>297</v>
      </c>
      <c r="IF70" s="22"/>
      <c r="IG70" s="22"/>
      <c r="IH70" s="22"/>
      <c r="II70" s="22"/>
    </row>
    <row r="71" spans="1:243" s="21" customFormat="1" ht="15.75">
      <c r="A71" s="37">
        <v>1.58</v>
      </c>
      <c r="B71" s="38" t="s">
        <v>256</v>
      </c>
      <c r="C71" s="39" t="s">
        <v>112</v>
      </c>
      <c r="D71" s="71"/>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3"/>
      <c r="IA71" s="21">
        <v>1.58</v>
      </c>
      <c r="IB71" s="21" t="s">
        <v>256</v>
      </c>
      <c r="IC71" s="21" t="s">
        <v>112</v>
      </c>
      <c r="IE71" s="22"/>
      <c r="IF71" s="22"/>
      <c r="IG71" s="22"/>
      <c r="IH71" s="22"/>
      <c r="II71" s="22"/>
    </row>
    <row r="72" spans="1:243" s="21" customFormat="1" ht="63">
      <c r="A72" s="36">
        <v>1.59</v>
      </c>
      <c r="B72" s="38" t="s">
        <v>325</v>
      </c>
      <c r="C72" s="39" t="s">
        <v>113</v>
      </c>
      <c r="D72" s="71"/>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3"/>
      <c r="IA72" s="21">
        <v>1.59</v>
      </c>
      <c r="IB72" s="21" t="s">
        <v>325</v>
      </c>
      <c r="IC72" s="21" t="s">
        <v>113</v>
      </c>
      <c r="IE72" s="22"/>
      <c r="IF72" s="22"/>
      <c r="IG72" s="22"/>
      <c r="IH72" s="22"/>
      <c r="II72" s="22"/>
    </row>
    <row r="73" spans="1:243" s="21" customFormat="1" ht="31.5">
      <c r="A73" s="37">
        <v>1.6</v>
      </c>
      <c r="B73" s="38" t="s">
        <v>326</v>
      </c>
      <c r="C73" s="39" t="s">
        <v>114</v>
      </c>
      <c r="D73" s="39">
        <v>3.85</v>
      </c>
      <c r="E73" s="40" t="s">
        <v>295</v>
      </c>
      <c r="F73" s="41">
        <v>1759.84</v>
      </c>
      <c r="G73" s="42"/>
      <c r="H73" s="42"/>
      <c r="I73" s="43" t="s">
        <v>38</v>
      </c>
      <c r="J73" s="44">
        <f>IF(I73="Less(-)",-1,1)</f>
        <v>1</v>
      </c>
      <c r="K73" s="42" t="s">
        <v>39</v>
      </c>
      <c r="L73" s="42" t="s">
        <v>4</v>
      </c>
      <c r="M73" s="45"/>
      <c r="N73" s="42"/>
      <c r="O73" s="42"/>
      <c r="P73" s="46"/>
      <c r="Q73" s="42"/>
      <c r="R73" s="42"/>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0"/>
        <v>6775</v>
      </c>
      <c r="BB73" s="48">
        <f t="shared" si="1"/>
        <v>6775</v>
      </c>
      <c r="BC73" s="49" t="str">
        <f t="shared" si="2"/>
        <v>INR  Six Thousand Seven Hundred &amp; Seventy Five  Only</v>
      </c>
      <c r="IA73" s="21">
        <v>1.6</v>
      </c>
      <c r="IB73" s="21" t="s">
        <v>326</v>
      </c>
      <c r="IC73" s="21" t="s">
        <v>114</v>
      </c>
      <c r="ID73" s="21">
        <v>3.85</v>
      </c>
      <c r="IE73" s="22" t="s">
        <v>295</v>
      </c>
      <c r="IF73" s="22"/>
      <c r="IG73" s="22"/>
      <c r="IH73" s="22"/>
      <c r="II73" s="22"/>
    </row>
    <row r="74" spans="1:243" s="21" customFormat="1" ht="31.5">
      <c r="A74" s="37">
        <v>1.61</v>
      </c>
      <c r="B74" s="38" t="s">
        <v>327</v>
      </c>
      <c r="C74" s="39" t="s">
        <v>115</v>
      </c>
      <c r="D74" s="39">
        <v>7.7</v>
      </c>
      <c r="E74" s="40" t="s">
        <v>295</v>
      </c>
      <c r="F74" s="41">
        <v>1086.89</v>
      </c>
      <c r="G74" s="42"/>
      <c r="H74" s="42"/>
      <c r="I74" s="43" t="s">
        <v>38</v>
      </c>
      <c r="J74" s="44">
        <f>IF(I74="Less(-)",-1,1)</f>
        <v>1</v>
      </c>
      <c r="K74" s="42" t="s">
        <v>39</v>
      </c>
      <c r="L74" s="42" t="s">
        <v>4</v>
      </c>
      <c r="M74" s="45"/>
      <c r="N74" s="42"/>
      <c r="O74" s="42"/>
      <c r="P74" s="46"/>
      <c r="Q74" s="42"/>
      <c r="R74" s="42"/>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0"/>
        <v>8369</v>
      </c>
      <c r="BB74" s="48">
        <f t="shared" si="1"/>
        <v>8369</v>
      </c>
      <c r="BC74" s="49" t="str">
        <f t="shared" si="2"/>
        <v>INR  Eight Thousand Three Hundred &amp; Sixty Nine  Only</v>
      </c>
      <c r="IA74" s="21">
        <v>1.61</v>
      </c>
      <c r="IB74" s="21" t="s">
        <v>327</v>
      </c>
      <c r="IC74" s="21" t="s">
        <v>115</v>
      </c>
      <c r="ID74" s="21">
        <v>7.7</v>
      </c>
      <c r="IE74" s="22" t="s">
        <v>295</v>
      </c>
      <c r="IF74" s="22"/>
      <c r="IG74" s="22"/>
      <c r="IH74" s="22"/>
      <c r="II74" s="22"/>
    </row>
    <row r="75" spans="1:243" s="21" customFormat="1" ht="63">
      <c r="A75" s="36">
        <v>1.62</v>
      </c>
      <c r="B75" s="38" t="s">
        <v>257</v>
      </c>
      <c r="C75" s="39" t="s">
        <v>116</v>
      </c>
      <c r="D75" s="71"/>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3"/>
      <c r="IA75" s="21">
        <v>1.62</v>
      </c>
      <c r="IB75" s="21" t="s">
        <v>257</v>
      </c>
      <c r="IC75" s="21" t="s">
        <v>116</v>
      </c>
      <c r="IE75" s="22"/>
      <c r="IF75" s="22"/>
      <c r="IG75" s="22"/>
      <c r="IH75" s="22"/>
      <c r="II75" s="22"/>
    </row>
    <row r="76" spans="1:243" s="21" customFormat="1" ht="31.5">
      <c r="A76" s="37">
        <v>1.63</v>
      </c>
      <c r="B76" s="38" t="s">
        <v>258</v>
      </c>
      <c r="C76" s="39" t="s">
        <v>117</v>
      </c>
      <c r="D76" s="39">
        <v>0.5</v>
      </c>
      <c r="E76" s="40" t="s">
        <v>295</v>
      </c>
      <c r="F76" s="41">
        <v>1489.22</v>
      </c>
      <c r="G76" s="42"/>
      <c r="H76" s="42"/>
      <c r="I76" s="43" t="s">
        <v>38</v>
      </c>
      <c r="J76" s="44">
        <f>IF(I76="Less(-)",-1,1)</f>
        <v>1</v>
      </c>
      <c r="K76" s="42" t="s">
        <v>39</v>
      </c>
      <c r="L76" s="42" t="s">
        <v>4</v>
      </c>
      <c r="M76" s="45"/>
      <c r="N76" s="42"/>
      <c r="O76" s="42"/>
      <c r="P76" s="46"/>
      <c r="Q76" s="42"/>
      <c r="R76" s="42"/>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0"/>
        <v>745</v>
      </c>
      <c r="BB76" s="48">
        <f t="shared" si="1"/>
        <v>745</v>
      </c>
      <c r="BC76" s="49" t="str">
        <f t="shared" si="2"/>
        <v>INR  Seven Hundred &amp; Forty Five  Only</v>
      </c>
      <c r="IA76" s="21">
        <v>1.63</v>
      </c>
      <c r="IB76" s="21" t="s">
        <v>258</v>
      </c>
      <c r="IC76" s="21" t="s">
        <v>117</v>
      </c>
      <c r="ID76" s="21">
        <v>0.5</v>
      </c>
      <c r="IE76" s="22" t="s">
        <v>295</v>
      </c>
      <c r="IF76" s="22"/>
      <c r="IG76" s="22"/>
      <c r="IH76" s="22"/>
      <c r="II76" s="22"/>
    </row>
    <row r="77" spans="1:243" s="21" customFormat="1" ht="78.75">
      <c r="A77" s="37">
        <v>1.64</v>
      </c>
      <c r="B77" s="38" t="s">
        <v>328</v>
      </c>
      <c r="C77" s="39" t="s">
        <v>118</v>
      </c>
      <c r="D77" s="71"/>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3"/>
      <c r="IA77" s="21">
        <v>1.64</v>
      </c>
      <c r="IB77" s="21" t="s">
        <v>328</v>
      </c>
      <c r="IC77" s="21" t="s">
        <v>118</v>
      </c>
      <c r="IE77" s="22"/>
      <c r="IF77" s="22"/>
      <c r="IG77" s="22"/>
      <c r="IH77" s="22"/>
      <c r="II77" s="22"/>
    </row>
    <row r="78" spans="1:243" s="21" customFormat="1" ht="31.5">
      <c r="A78" s="36">
        <v>1.65</v>
      </c>
      <c r="B78" s="38" t="s">
        <v>329</v>
      </c>
      <c r="C78" s="39" t="s">
        <v>119</v>
      </c>
      <c r="D78" s="39">
        <v>10</v>
      </c>
      <c r="E78" s="40" t="s">
        <v>296</v>
      </c>
      <c r="F78" s="41">
        <v>108.81</v>
      </c>
      <c r="G78" s="42"/>
      <c r="H78" s="42"/>
      <c r="I78" s="43" t="s">
        <v>38</v>
      </c>
      <c r="J78" s="44">
        <f aca="true" t="shared" si="3" ref="J78:J140">IF(I78="Less(-)",-1,1)</f>
        <v>1</v>
      </c>
      <c r="K78" s="42" t="s">
        <v>39</v>
      </c>
      <c r="L78" s="42" t="s">
        <v>4</v>
      </c>
      <c r="M78" s="45"/>
      <c r="N78" s="42"/>
      <c r="O78" s="42"/>
      <c r="P78" s="46"/>
      <c r="Q78" s="42"/>
      <c r="R78" s="42"/>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0"/>
        <v>1088</v>
      </c>
      <c r="BB78" s="48">
        <f t="shared" si="1"/>
        <v>1088</v>
      </c>
      <c r="BC78" s="49" t="str">
        <f t="shared" si="2"/>
        <v>INR  One Thousand  &amp;Eighty Eight  Only</v>
      </c>
      <c r="IA78" s="21">
        <v>1.65</v>
      </c>
      <c r="IB78" s="21" t="s">
        <v>329</v>
      </c>
      <c r="IC78" s="21" t="s">
        <v>119</v>
      </c>
      <c r="ID78" s="21">
        <v>10</v>
      </c>
      <c r="IE78" s="22" t="s">
        <v>296</v>
      </c>
      <c r="IF78" s="22"/>
      <c r="IG78" s="22"/>
      <c r="IH78" s="22"/>
      <c r="II78" s="22"/>
    </row>
    <row r="79" spans="1:243" s="21" customFormat="1" ht="110.25">
      <c r="A79" s="37">
        <v>1.66</v>
      </c>
      <c r="B79" s="38" t="s">
        <v>330</v>
      </c>
      <c r="C79" s="39" t="s">
        <v>120</v>
      </c>
      <c r="D79" s="71"/>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3"/>
      <c r="IA79" s="21">
        <v>1.66</v>
      </c>
      <c r="IB79" s="21" t="s">
        <v>330</v>
      </c>
      <c r="IC79" s="21" t="s">
        <v>120</v>
      </c>
      <c r="IE79" s="22"/>
      <c r="IF79" s="22"/>
      <c r="IG79" s="22"/>
      <c r="IH79" s="22"/>
      <c r="II79" s="22"/>
    </row>
    <row r="80" spans="1:243" s="21" customFormat="1" ht="31.5">
      <c r="A80" s="37">
        <v>1.67</v>
      </c>
      <c r="B80" s="38" t="s">
        <v>331</v>
      </c>
      <c r="C80" s="39" t="s">
        <v>121</v>
      </c>
      <c r="D80" s="39">
        <v>20</v>
      </c>
      <c r="E80" s="40" t="s">
        <v>296</v>
      </c>
      <c r="F80" s="41">
        <v>298.73</v>
      </c>
      <c r="G80" s="42"/>
      <c r="H80" s="42"/>
      <c r="I80" s="43" t="s">
        <v>38</v>
      </c>
      <c r="J80" s="44">
        <f t="shared" si="3"/>
        <v>1</v>
      </c>
      <c r="K80" s="42" t="s">
        <v>39</v>
      </c>
      <c r="L80" s="42" t="s">
        <v>4</v>
      </c>
      <c r="M80" s="45"/>
      <c r="N80" s="42"/>
      <c r="O80" s="42"/>
      <c r="P80" s="46"/>
      <c r="Q80" s="42"/>
      <c r="R80" s="42"/>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0"/>
        <v>5975</v>
      </c>
      <c r="BB80" s="48">
        <f t="shared" si="1"/>
        <v>5975</v>
      </c>
      <c r="BC80" s="49" t="str">
        <f t="shared" si="2"/>
        <v>INR  Five Thousand Nine Hundred &amp; Seventy Five  Only</v>
      </c>
      <c r="IA80" s="21">
        <v>1.67</v>
      </c>
      <c r="IB80" s="21" t="s">
        <v>331</v>
      </c>
      <c r="IC80" s="21" t="s">
        <v>121</v>
      </c>
      <c r="ID80" s="21">
        <v>20</v>
      </c>
      <c r="IE80" s="22" t="s">
        <v>296</v>
      </c>
      <c r="IF80" s="22"/>
      <c r="IG80" s="22"/>
      <c r="IH80" s="22"/>
      <c r="II80" s="22"/>
    </row>
    <row r="81" spans="1:243" s="21" customFormat="1" ht="63">
      <c r="A81" s="36">
        <v>1.68</v>
      </c>
      <c r="B81" s="38" t="s">
        <v>332</v>
      </c>
      <c r="C81" s="39" t="s">
        <v>122</v>
      </c>
      <c r="D81" s="39">
        <v>190</v>
      </c>
      <c r="E81" s="40" t="s">
        <v>221</v>
      </c>
      <c r="F81" s="41">
        <v>39.5</v>
      </c>
      <c r="G81" s="42"/>
      <c r="H81" s="42"/>
      <c r="I81" s="43" t="s">
        <v>38</v>
      </c>
      <c r="J81" s="44">
        <f t="shared" si="3"/>
        <v>1</v>
      </c>
      <c r="K81" s="42" t="s">
        <v>39</v>
      </c>
      <c r="L81" s="42" t="s">
        <v>4</v>
      </c>
      <c r="M81" s="45"/>
      <c r="N81" s="42"/>
      <c r="O81" s="42"/>
      <c r="P81" s="46"/>
      <c r="Q81" s="42"/>
      <c r="R81" s="42"/>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aca="true" t="shared" si="4" ref="BA81:BA142">ROUND(total_amount_ba($B$2,$D$2,D81,F81,J81,K81,M81),0)</f>
        <v>7505</v>
      </c>
      <c r="BB81" s="48">
        <f aca="true" t="shared" si="5" ref="BB81:BB142">BA81+SUM(N81:AZ81)</f>
        <v>7505</v>
      </c>
      <c r="BC81" s="49" t="str">
        <f aca="true" t="shared" si="6" ref="BC81:BC142">SpellNumber(L81,BB81)</f>
        <v>INR  Seven Thousand Five Hundred &amp; Five  Only</v>
      </c>
      <c r="IA81" s="21">
        <v>1.68</v>
      </c>
      <c r="IB81" s="21" t="s">
        <v>332</v>
      </c>
      <c r="IC81" s="21" t="s">
        <v>122</v>
      </c>
      <c r="ID81" s="21">
        <v>190</v>
      </c>
      <c r="IE81" s="22" t="s">
        <v>221</v>
      </c>
      <c r="IF81" s="22"/>
      <c r="IG81" s="22"/>
      <c r="IH81" s="22"/>
      <c r="II81" s="22"/>
    </row>
    <row r="82" spans="1:243" s="21" customFormat="1" ht="15.75">
      <c r="A82" s="37">
        <v>1.69</v>
      </c>
      <c r="B82" s="38" t="s">
        <v>259</v>
      </c>
      <c r="C82" s="39" t="s">
        <v>123</v>
      </c>
      <c r="D82" s="71"/>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3"/>
      <c r="IA82" s="21">
        <v>1.69</v>
      </c>
      <c r="IB82" s="21" t="s">
        <v>259</v>
      </c>
      <c r="IC82" s="21" t="s">
        <v>123</v>
      </c>
      <c r="IE82" s="22"/>
      <c r="IF82" s="22"/>
      <c r="IG82" s="22"/>
      <c r="IH82" s="22"/>
      <c r="II82" s="22"/>
    </row>
    <row r="83" spans="1:243" s="21" customFormat="1" ht="126">
      <c r="A83" s="37">
        <v>1.7</v>
      </c>
      <c r="B83" s="38" t="s">
        <v>333</v>
      </c>
      <c r="C83" s="39" t="s">
        <v>124</v>
      </c>
      <c r="D83" s="71"/>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3"/>
      <c r="IA83" s="21">
        <v>1.7</v>
      </c>
      <c r="IB83" s="21" t="s">
        <v>333</v>
      </c>
      <c r="IC83" s="21" t="s">
        <v>124</v>
      </c>
      <c r="IE83" s="22"/>
      <c r="IF83" s="22"/>
      <c r="IG83" s="22"/>
      <c r="IH83" s="22"/>
      <c r="II83" s="22"/>
    </row>
    <row r="84" spans="1:243" s="21" customFormat="1" ht="15.75" customHeight="1">
      <c r="A84" s="36">
        <v>1.71</v>
      </c>
      <c r="B84" s="38" t="s">
        <v>334</v>
      </c>
      <c r="C84" s="39" t="s">
        <v>125</v>
      </c>
      <c r="D84" s="39">
        <v>1</v>
      </c>
      <c r="E84" s="40" t="s">
        <v>297</v>
      </c>
      <c r="F84" s="41">
        <v>5069.14</v>
      </c>
      <c r="G84" s="42"/>
      <c r="H84" s="42"/>
      <c r="I84" s="43" t="s">
        <v>38</v>
      </c>
      <c r="J84" s="44">
        <f t="shared" si="3"/>
        <v>1</v>
      </c>
      <c r="K84" s="42" t="s">
        <v>39</v>
      </c>
      <c r="L84" s="42" t="s">
        <v>4</v>
      </c>
      <c r="M84" s="45"/>
      <c r="N84" s="42"/>
      <c r="O84" s="42"/>
      <c r="P84" s="46"/>
      <c r="Q84" s="42"/>
      <c r="R84" s="42"/>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 t="shared" si="4"/>
        <v>5069</v>
      </c>
      <c r="BB84" s="48">
        <f t="shared" si="5"/>
        <v>5069</v>
      </c>
      <c r="BC84" s="49" t="str">
        <f t="shared" si="6"/>
        <v>INR  Five Thousand  &amp;Sixty Nine  Only</v>
      </c>
      <c r="IA84" s="21">
        <v>1.71</v>
      </c>
      <c r="IB84" s="21" t="s">
        <v>334</v>
      </c>
      <c r="IC84" s="21" t="s">
        <v>125</v>
      </c>
      <c r="ID84" s="21">
        <v>1</v>
      </c>
      <c r="IE84" s="22" t="s">
        <v>297</v>
      </c>
      <c r="IF84" s="22"/>
      <c r="IG84" s="22"/>
      <c r="IH84" s="22"/>
      <c r="II84" s="22"/>
    </row>
    <row r="85" spans="1:243" s="21" customFormat="1" ht="126">
      <c r="A85" s="37">
        <v>1.72</v>
      </c>
      <c r="B85" s="38" t="s">
        <v>335</v>
      </c>
      <c r="C85" s="39" t="s">
        <v>126</v>
      </c>
      <c r="D85" s="71"/>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3"/>
      <c r="IA85" s="21">
        <v>1.72</v>
      </c>
      <c r="IB85" s="21" t="s">
        <v>335</v>
      </c>
      <c r="IC85" s="21" t="s">
        <v>126</v>
      </c>
      <c r="IE85" s="22"/>
      <c r="IF85" s="22"/>
      <c r="IG85" s="22"/>
      <c r="IH85" s="22"/>
      <c r="II85" s="22"/>
    </row>
    <row r="86" spans="1:243" s="21" customFormat="1" ht="31.5">
      <c r="A86" s="37">
        <v>1.73</v>
      </c>
      <c r="B86" s="38" t="s">
        <v>336</v>
      </c>
      <c r="C86" s="39" t="s">
        <v>127</v>
      </c>
      <c r="D86" s="39">
        <v>7</v>
      </c>
      <c r="E86" s="40" t="s">
        <v>297</v>
      </c>
      <c r="F86" s="41">
        <v>4858</v>
      </c>
      <c r="G86" s="42"/>
      <c r="H86" s="42"/>
      <c r="I86" s="43" t="s">
        <v>38</v>
      </c>
      <c r="J86" s="44">
        <f t="shared" si="3"/>
        <v>1</v>
      </c>
      <c r="K86" s="42" t="s">
        <v>39</v>
      </c>
      <c r="L86" s="42" t="s">
        <v>4</v>
      </c>
      <c r="M86" s="45"/>
      <c r="N86" s="42"/>
      <c r="O86" s="42"/>
      <c r="P86" s="46"/>
      <c r="Q86" s="42"/>
      <c r="R86" s="42"/>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 t="shared" si="4"/>
        <v>34006</v>
      </c>
      <c r="BB86" s="48">
        <f t="shared" si="5"/>
        <v>34006</v>
      </c>
      <c r="BC86" s="49" t="str">
        <f t="shared" si="6"/>
        <v>INR  Thirty Four Thousand  &amp;Six  Only</v>
      </c>
      <c r="IA86" s="21">
        <v>1.73</v>
      </c>
      <c r="IB86" s="21" t="s">
        <v>336</v>
      </c>
      <c r="IC86" s="21" t="s">
        <v>127</v>
      </c>
      <c r="ID86" s="21">
        <v>7</v>
      </c>
      <c r="IE86" s="22" t="s">
        <v>297</v>
      </c>
      <c r="IF86" s="22"/>
      <c r="IG86" s="22"/>
      <c r="IH86" s="22"/>
      <c r="II86" s="22"/>
    </row>
    <row r="87" spans="1:243" s="21" customFormat="1" ht="63">
      <c r="A87" s="36">
        <v>1.74</v>
      </c>
      <c r="B87" s="38" t="s">
        <v>337</v>
      </c>
      <c r="C87" s="39" t="s">
        <v>128</v>
      </c>
      <c r="D87" s="39">
        <v>7</v>
      </c>
      <c r="E87" s="40" t="s">
        <v>297</v>
      </c>
      <c r="F87" s="41">
        <v>262.47</v>
      </c>
      <c r="G87" s="42"/>
      <c r="H87" s="42"/>
      <c r="I87" s="43" t="s">
        <v>38</v>
      </c>
      <c r="J87" s="44">
        <f t="shared" si="3"/>
        <v>1</v>
      </c>
      <c r="K87" s="42" t="s">
        <v>39</v>
      </c>
      <c r="L87" s="42" t="s">
        <v>4</v>
      </c>
      <c r="M87" s="45"/>
      <c r="N87" s="42"/>
      <c r="O87" s="42"/>
      <c r="P87" s="46"/>
      <c r="Q87" s="42"/>
      <c r="R87" s="42"/>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 t="shared" si="4"/>
        <v>1837</v>
      </c>
      <c r="BB87" s="48">
        <f t="shared" si="5"/>
        <v>1837</v>
      </c>
      <c r="BC87" s="49" t="str">
        <f t="shared" si="6"/>
        <v>INR  One Thousand Eight Hundred &amp; Thirty Seven  Only</v>
      </c>
      <c r="IA87" s="21">
        <v>1.74</v>
      </c>
      <c r="IB87" s="21" t="s">
        <v>337</v>
      </c>
      <c r="IC87" s="21" t="s">
        <v>128</v>
      </c>
      <c r="ID87" s="21">
        <v>7</v>
      </c>
      <c r="IE87" s="22" t="s">
        <v>297</v>
      </c>
      <c r="IF87" s="22"/>
      <c r="IG87" s="22"/>
      <c r="IH87" s="22"/>
      <c r="II87" s="22"/>
    </row>
    <row r="88" spans="1:243" s="21" customFormat="1" ht="47.25">
      <c r="A88" s="37">
        <v>1.75</v>
      </c>
      <c r="B88" s="38" t="s">
        <v>260</v>
      </c>
      <c r="C88" s="39" t="s">
        <v>129</v>
      </c>
      <c r="D88" s="39">
        <v>31</v>
      </c>
      <c r="E88" s="40" t="s">
        <v>297</v>
      </c>
      <c r="F88" s="41">
        <v>777.07</v>
      </c>
      <c r="G88" s="42"/>
      <c r="H88" s="42"/>
      <c r="I88" s="43" t="s">
        <v>38</v>
      </c>
      <c r="J88" s="44">
        <f t="shared" si="3"/>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4"/>
        <v>24089</v>
      </c>
      <c r="BB88" s="48">
        <f t="shared" si="5"/>
        <v>24089</v>
      </c>
      <c r="BC88" s="49" t="str">
        <f t="shared" si="6"/>
        <v>INR  Twenty Four Thousand  &amp;Eighty Nine  Only</v>
      </c>
      <c r="IA88" s="21">
        <v>1.75</v>
      </c>
      <c r="IB88" s="21" t="s">
        <v>260</v>
      </c>
      <c r="IC88" s="21" t="s">
        <v>129</v>
      </c>
      <c r="ID88" s="21">
        <v>31</v>
      </c>
      <c r="IE88" s="22" t="s">
        <v>297</v>
      </c>
      <c r="IF88" s="22"/>
      <c r="IG88" s="22"/>
      <c r="IH88" s="22"/>
      <c r="II88" s="22"/>
    </row>
    <row r="89" spans="1:243" s="21" customFormat="1" ht="15.75">
      <c r="A89" s="37">
        <v>1.76</v>
      </c>
      <c r="B89" s="38" t="s">
        <v>338</v>
      </c>
      <c r="C89" s="39" t="s">
        <v>130</v>
      </c>
      <c r="D89" s="71"/>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3"/>
      <c r="IA89" s="21">
        <v>1.76</v>
      </c>
      <c r="IB89" s="21" t="s">
        <v>338</v>
      </c>
      <c r="IC89" s="21" t="s">
        <v>130</v>
      </c>
      <c r="IE89" s="22"/>
      <c r="IF89" s="22"/>
      <c r="IG89" s="22"/>
      <c r="IH89" s="22"/>
      <c r="II89" s="22"/>
    </row>
    <row r="90" spans="1:243" s="21" customFormat="1" ht="31.5">
      <c r="A90" s="36">
        <v>1.77</v>
      </c>
      <c r="B90" s="38" t="s">
        <v>339</v>
      </c>
      <c r="C90" s="39" t="s">
        <v>131</v>
      </c>
      <c r="D90" s="39">
        <v>8</v>
      </c>
      <c r="E90" s="40" t="s">
        <v>297</v>
      </c>
      <c r="F90" s="41">
        <v>596.93</v>
      </c>
      <c r="G90" s="42"/>
      <c r="H90" s="42"/>
      <c r="I90" s="43" t="s">
        <v>38</v>
      </c>
      <c r="J90" s="44">
        <f t="shared" si="3"/>
        <v>1</v>
      </c>
      <c r="K90" s="42" t="s">
        <v>39</v>
      </c>
      <c r="L90" s="42" t="s">
        <v>4</v>
      </c>
      <c r="M90" s="45"/>
      <c r="N90" s="42"/>
      <c r="O90" s="42"/>
      <c r="P90" s="46"/>
      <c r="Q90" s="42"/>
      <c r="R90" s="42"/>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4"/>
        <v>4775</v>
      </c>
      <c r="BB90" s="48">
        <f t="shared" si="5"/>
        <v>4775</v>
      </c>
      <c r="BC90" s="49" t="str">
        <f t="shared" si="6"/>
        <v>INR  Four Thousand Seven Hundred &amp; Seventy Five  Only</v>
      </c>
      <c r="IA90" s="21">
        <v>1.77</v>
      </c>
      <c r="IB90" s="21" t="s">
        <v>339</v>
      </c>
      <c r="IC90" s="21" t="s">
        <v>131</v>
      </c>
      <c r="ID90" s="21">
        <v>8</v>
      </c>
      <c r="IE90" s="22" t="s">
        <v>297</v>
      </c>
      <c r="IF90" s="22"/>
      <c r="IG90" s="22"/>
      <c r="IH90" s="22"/>
      <c r="II90" s="22"/>
    </row>
    <row r="91" spans="1:243" s="21" customFormat="1" ht="15.75">
      <c r="A91" s="37">
        <v>1.78</v>
      </c>
      <c r="B91" s="38" t="s">
        <v>261</v>
      </c>
      <c r="C91" s="39" t="s">
        <v>132</v>
      </c>
      <c r="D91" s="71"/>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3"/>
      <c r="IA91" s="21">
        <v>1.78</v>
      </c>
      <c r="IB91" s="21" t="s">
        <v>261</v>
      </c>
      <c r="IC91" s="21" t="s">
        <v>132</v>
      </c>
      <c r="IE91" s="22"/>
      <c r="IF91" s="22"/>
      <c r="IG91" s="22"/>
      <c r="IH91" s="22"/>
      <c r="II91" s="22"/>
    </row>
    <row r="92" spans="1:243" s="21" customFormat="1" ht="47.25" customHeight="1">
      <c r="A92" s="37">
        <v>1.79</v>
      </c>
      <c r="B92" s="38" t="s">
        <v>262</v>
      </c>
      <c r="C92" s="39" t="s">
        <v>133</v>
      </c>
      <c r="D92" s="71"/>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3"/>
      <c r="IA92" s="21">
        <v>1.79</v>
      </c>
      <c r="IB92" s="21" t="s">
        <v>262</v>
      </c>
      <c r="IC92" s="21" t="s">
        <v>133</v>
      </c>
      <c r="IE92" s="22"/>
      <c r="IF92" s="22"/>
      <c r="IG92" s="22"/>
      <c r="IH92" s="22"/>
      <c r="II92" s="22"/>
    </row>
    <row r="93" spans="1:243" s="21" customFormat="1" ht="31.5">
      <c r="A93" s="36">
        <v>1.8</v>
      </c>
      <c r="B93" s="38" t="s">
        <v>263</v>
      </c>
      <c r="C93" s="39" t="s">
        <v>134</v>
      </c>
      <c r="D93" s="39">
        <v>97</v>
      </c>
      <c r="E93" s="40" t="s">
        <v>296</v>
      </c>
      <c r="F93" s="41">
        <v>944.67</v>
      </c>
      <c r="G93" s="42"/>
      <c r="H93" s="42"/>
      <c r="I93" s="43" t="s">
        <v>38</v>
      </c>
      <c r="J93" s="44">
        <f t="shared" si="3"/>
        <v>1</v>
      </c>
      <c r="K93" s="42" t="s">
        <v>39</v>
      </c>
      <c r="L93" s="42" t="s">
        <v>4</v>
      </c>
      <c r="M93" s="45"/>
      <c r="N93" s="42"/>
      <c r="O93" s="42"/>
      <c r="P93" s="46"/>
      <c r="Q93" s="42"/>
      <c r="R93" s="42"/>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f t="shared" si="4"/>
        <v>91633</v>
      </c>
      <c r="BB93" s="48">
        <f t="shared" si="5"/>
        <v>91633</v>
      </c>
      <c r="BC93" s="49" t="str">
        <f t="shared" si="6"/>
        <v>INR  Ninety One Thousand Six Hundred &amp; Thirty Three  Only</v>
      </c>
      <c r="IA93" s="21">
        <v>1.8</v>
      </c>
      <c r="IB93" s="21" t="s">
        <v>263</v>
      </c>
      <c r="IC93" s="21" t="s">
        <v>134</v>
      </c>
      <c r="ID93" s="21">
        <v>97</v>
      </c>
      <c r="IE93" s="22" t="s">
        <v>296</v>
      </c>
      <c r="IF93" s="22"/>
      <c r="IG93" s="22"/>
      <c r="IH93" s="22"/>
      <c r="II93" s="22"/>
    </row>
    <row r="94" spans="1:243" s="21" customFormat="1" ht="15.75">
      <c r="A94" s="37">
        <v>1.81</v>
      </c>
      <c r="B94" s="38" t="s">
        <v>264</v>
      </c>
      <c r="C94" s="39" t="s">
        <v>135</v>
      </c>
      <c r="D94" s="71"/>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3"/>
      <c r="IA94" s="21">
        <v>1.81</v>
      </c>
      <c r="IB94" s="21" t="s">
        <v>264</v>
      </c>
      <c r="IC94" s="21" t="s">
        <v>135</v>
      </c>
      <c r="IE94" s="22"/>
      <c r="IF94" s="22"/>
      <c r="IG94" s="22"/>
      <c r="IH94" s="22"/>
      <c r="II94" s="22"/>
    </row>
    <row r="95" spans="1:243" s="21" customFormat="1" ht="31.5">
      <c r="A95" s="37">
        <v>1.82</v>
      </c>
      <c r="B95" s="38" t="s">
        <v>265</v>
      </c>
      <c r="C95" s="39" t="s">
        <v>136</v>
      </c>
      <c r="D95" s="39">
        <v>19.25</v>
      </c>
      <c r="E95" s="40" t="s">
        <v>296</v>
      </c>
      <c r="F95" s="41">
        <v>913.72</v>
      </c>
      <c r="G95" s="42"/>
      <c r="H95" s="42"/>
      <c r="I95" s="43" t="s">
        <v>38</v>
      </c>
      <c r="J95" s="44">
        <f t="shared" si="3"/>
        <v>1</v>
      </c>
      <c r="K95" s="42" t="s">
        <v>39</v>
      </c>
      <c r="L95" s="42" t="s">
        <v>4</v>
      </c>
      <c r="M95" s="45"/>
      <c r="N95" s="42"/>
      <c r="O95" s="42"/>
      <c r="P95" s="46"/>
      <c r="Q95" s="42"/>
      <c r="R95" s="42"/>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4"/>
        <v>17589</v>
      </c>
      <c r="BB95" s="48">
        <f t="shared" si="5"/>
        <v>17589</v>
      </c>
      <c r="BC95" s="49" t="str">
        <f t="shared" si="6"/>
        <v>INR  Seventeen Thousand Five Hundred &amp; Eighty Nine  Only</v>
      </c>
      <c r="IA95" s="21">
        <v>1.82</v>
      </c>
      <c r="IB95" s="21" t="s">
        <v>265</v>
      </c>
      <c r="IC95" s="21" t="s">
        <v>136</v>
      </c>
      <c r="ID95" s="21">
        <v>19.25</v>
      </c>
      <c r="IE95" s="22" t="s">
        <v>296</v>
      </c>
      <c r="IF95" s="22"/>
      <c r="IG95" s="22"/>
      <c r="IH95" s="22"/>
      <c r="II95" s="22"/>
    </row>
    <row r="96" spans="1:243" s="21" customFormat="1" ht="47.25">
      <c r="A96" s="36">
        <v>1.83</v>
      </c>
      <c r="B96" s="38" t="s">
        <v>266</v>
      </c>
      <c r="C96" s="39" t="s">
        <v>137</v>
      </c>
      <c r="D96" s="71"/>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3"/>
      <c r="IA96" s="21">
        <v>1.83</v>
      </c>
      <c r="IB96" s="21" t="s">
        <v>266</v>
      </c>
      <c r="IC96" s="21" t="s">
        <v>137</v>
      </c>
      <c r="IE96" s="22"/>
      <c r="IF96" s="22"/>
      <c r="IG96" s="22"/>
      <c r="IH96" s="22"/>
      <c r="II96" s="22"/>
    </row>
    <row r="97" spans="1:243" s="21" customFormat="1" ht="15.75">
      <c r="A97" s="37">
        <v>1.84</v>
      </c>
      <c r="B97" s="38" t="s">
        <v>262</v>
      </c>
      <c r="C97" s="39" t="s">
        <v>138</v>
      </c>
      <c r="D97" s="71"/>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3"/>
      <c r="IA97" s="21">
        <v>1.84</v>
      </c>
      <c r="IB97" s="21" t="s">
        <v>262</v>
      </c>
      <c r="IC97" s="21" t="s">
        <v>138</v>
      </c>
      <c r="IE97" s="22"/>
      <c r="IF97" s="22"/>
      <c r="IG97" s="22"/>
      <c r="IH97" s="22"/>
      <c r="II97" s="22"/>
    </row>
    <row r="98" spans="1:243" s="21" customFormat="1" ht="31.5">
      <c r="A98" s="37">
        <v>1.85</v>
      </c>
      <c r="B98" s="38" t="s">
        <v>267</v>
      </c>
      <c r="C98" s="39" t="s">
        <v>139</v>
      </c>
      <c r="D98" s="39">
        <v>4</v>
      </c>
      <c r="E98" s="40" t="s">
        <v>297</v>
      </c>
      <c r="F98" s="41">
        <v>523.98</v>
      </c>
      <c r="G98" s="42"/>
      <c r="H98" s="42"/>
      <c r="I98" s="43" t="s">
        <v>38</v>
      </c>
      <c r="J98" s="44">
        <f t="shared" si="3"/>
        <v>1</v>
      </c>
      <c r="K98" s="42" t="s">
        <v>39</v>
      </c>
      <c r="L98" s="42" t="s">
        <v>4</v>
      </c>
      <c r="M98" s="45"/>
      <c r="N98" s="42"/>
      <c r="O98" s="42"/>
      <c r="P98" s="46"/>
      <c r="Q98" s="42"/>
      <c r="R98" s="42"/>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 t="shared" si="4"/>
        <v>2096</v>
      </c>
      <c r="BB98" s="48">
        <f t="shared" si="5"/>
        <v>2096</v>
      </c>
      <c r="BC98" s="49" t="str">
        <f t="shared" si="6"/>
        <v>INR  Two Thousand  &amp;Ninety Six  Only</v>
      </c>
      <c r="IA98" s="21">
        <v>1.85</v>
      </c>
      <c r="IB98" s="21" t="s">
        <v>267</v>
      </c>
      <c r="IC98" s="21" t="s">
        <v>139</v>
      </c>
      <c r="ID98" s="21">
        <v>4</v>
      </c>
      <c r="IE98" s="22" t="s">
        <v>297</v>
      </c>
      <c r="IF98" s="22"/>
      <c r="IG98" s="22"/>
      <c r="IH98" s="22"/>
      <c r="II98" s="22"/>
    </row>
    <row r="99" spans="1:243" s="21" customFormat="1" ht="15.75">
      <c r="A99" s="36">
        <v>1.86</v>
      </c>
      <c r="B99" s="38" t="s">
        <v>268</v>
      </c>
      <c r="C99" s="39" t="s">
        <v>140</v>
      </c>
      <c r="D99" s="71"/>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3"/>
      <c r="IA99" s="21">
        <v>1.86</v>
      </c>
      <c r="IB99" s="21" t="s">
        <v>268</v>
      </c>
      <c r="IC99" s="21" t="s">
        <v>140</v>
      </c>
      <c r="IE99" s="22"/>
      <c r="IF99" s="22"/>
      <c r="IG99" s="22"/>
      <c r="IH99" s="22"/>
      <c r="II99" s="22"/>
    </row>
    <row r="100" spans="1:243" s="21" customFormat="1" ht="15.75">
      <c r="A100" s="37">
        <v>1.87</v>
      </c>
      <c r="B100" s="38" t="s">
        <v>262</v>
      </c>
      <c r="C100" s="39" t="s">
        <v>141</v>
      </c>
      <c r="D100" s="71"/>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3"/>
      <c r="IA100" s="21">
        <v>1.87</v>
      </c>
      <c r="IB100" s="21" t="s">
        <v>262</v>
      </c>
      <c r="IC100" s="21" t="s">
        <v>141</v>
      </c>
      <c r="IE100" s="22"/>
      <c r="IF100" s="22"/>
      <c r="IG100" s="22"/>
      <c r="IH100" s="22"/>
      <c r="II100" s="22"/>
    </row>
    <row r="101" spans="1:243" s="21" customFormat="1" ht="31.5">
      <c r="A101" s="37">
        <v>1.88</v>
      </c>
      <c r="B101" s="38" t="s">
        <v>269</v>
      </c>
      <c r="C101" s="39" t="s">
        <v>142</v>
      </c>
      <c r="D101" s="39">
        <v>8</v>
      </c>
      <c r="E101" s="40" t="s">
        <v>297</v>
      </c>
      <c r="F101" s="41">
        <v>385.58</v>
      </c>
      <c r="G101" s="42"/>
      <c r="H101" s="42"/>
      <c r="I101" s="43" t="s">
        <v>38</v>
      </c>
      <c r="J101" s="44">
        <f t="shared" si="3"/>
        <v>1</v>
      </c>
      <c r="K101" s="42" t="s">
        <v>39</v>
      </c>
      <c r="L101" s="42" t="s">
        <v>4</v>
      </c>
      <c r="M101" s="45"/>
      <c r="N101" s="42"/>
      <c r="O101" s="42"/>
      <c r="P101" s="46"/>
      <c r="Q101" s="42"/>
      <c r="R101" s="42"/>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f t="shared" si="4"/>
        <v>3085</v>
      </c>
      <c r="BB101" s="48">
        <f t="shared" si="5"/>
        <v>3085</v>
      </c>
      <c r="BC101" s="49" t="str">
        <f t="shared" si="6"/>
        <v>INR  Three Thousand  &amp;Eighty Five  Only</v>
      </c>
      <c r="IA101" s="21">
        <v>1.88</v>
      </c>
      <c r="IB101" s="21" t="s">
        <v>269</v>
      </c>
      <c r="IC101" s="21" t="s">
        <v>142</v>
      </c>
      <c r="ID101" s="21">
        <v>8</v>
      </c>
      <c r="IE101" s="22" t="s">
        <v>297</v>
      </c>
      <c r="IF101" s="22"/>
      <c r="IG101" s="22"/>
      <c r="IH101" s="22"/>
      <c r="II101" s="22"/>
    </row>
    <row r="102" spans="1:243" s="21" customFormat="1" ht="15.75">
      <c r="A102" s="36">
        <v>1.89</v>
      </c>
      <c r="B102" s="38" t="s">
        <v>340</v>
      </c>
      <c r="C102" s="39" t="s">
        <v>143</v>
      </c>
      <c r="D102" s="71"/>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3"/>
      <c r="IA102" s="21">
        <v>1.89</v>
      </c>
      <c r="IB102" s="21" t="s">
        <v>340</v>
      </c>
      <c r="IC102" s="21" t="s">
        <v>143</v>
      </c>
      <c r="IE102" s="22"/>
      <c r="IF102" s="22"/>
      <c r="IG102" s="22"/>
      <c r="IH102" s="22"/>
      <c r="II102" s="22"/>
    </row>
    <row r="103" spans="1:243" s="21" customFormat="1" ht="31.5">
      <c r="A103" s="37">
        <v>1.9</v>
      </c>
      <c r="B103" s="38" t="s">
        <v>267</v>
      </c>
      <c r="C103" s="39" t="s">
        <v>144</v>
      </c>
      <c r="D103" s="39">
        <v>2</v>
      </c>
      <c r="E103" s="40" t="s">
        <v>297</v>
      </c>
      <c r="F103" s="41">
        <v>261.46</v>
      </c>
      <c r="G103" s="42"/>
      <c r="H103" s="42"/>
      <c r="I103" s="43" t="s">
        <v>38</v>
      </c>
      <c r="J103" s="44">
        <f t="shared" si="3"/>
        <v>1</v>
      </c>
      <c r="K103" s="42" t="s">
        <v>39</v>
      </c>
      <c r="L103" s="42" t="s">
        <v>4</v>
      </c>
      <c r="M103" s="45"/>
      <c r="N103" s="42"/>
      <c r="O103" s="42"/>
      <c r="P103" s="46"/>
      <c r="Q103" s="42"/>
      <c r="R103" s="42"/>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7">
        <f t="shared" si="4"/>
        <v>523</v>
      </c>
      <c r="BB103" s="48">
        <f t="shared" si="5"/>
        <v>523</v>
      </c>
      <c r="BC103" s="49" t="str">
        <f t="shared" si="6"/>
        <v>INR  Five Hundred &amp; Twenty Three  Only</v>
      </c>
      <c r="IA103" s="21">
        <v>1.9</v>
      </c>
      <c r="IB103" s="21" t="s">
        <v>267</v>
      </c>
      <c r="IC103" s="21" t="s">
        <v>144</v>
      </c>
      <c r="ID103" s="21">
        <v>2</v>
      </c>
      <c r="IE103" s="22" t="s">
        <v>297</v>
      </c>
      <c r="IF103" s="22"/>
      <c r="IG103" s="22"/>
      <c r="IH103" s="22"/>
      <c r="II103" s="22"/>
    </row>
    <row r="104" spans="1:243" s="21" customFormat="1" ht="63">
      <c r="A104" s="37">
        <v>1.91</v>
      </c>
      <c r="B104" s="38" t="s">
        <v>341</v>
      </c>
      <c r="C104" s="39" t="s">
        <v>145</v>
      </c>
      <c r="D104" s="71"/>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3"/>
      <c r="IA104" s="21">
        <v>1.91</v>
      </c>
      <c r="IB104" s="21" t="s">
        <v>341</v>
      </c>
      <c r="IC104" s="21" t="s">
        <v>145</v>
      </c>
      <c r="IE104" s="22"/>
      <c r="IF104" s="22"/>
      <c r="IG104" s="22"/>
      <c r="IH104" s="22"/>
      <c r="II104" s="22"/>
    </row>
    <row r="105" spans="1:243" s="21" customFormat="1" ht="15.75">
      <c r="A105" s="36">
        <v>1.92</v>
      </c>
      <c r="B105" s="38" t="s">
        <v>270</v>
      </c>
      <c r="C105" s="39" t="s">
        <v>146</v>
      </c>
      <c r="D105" s="71"/>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3"/>
      <c r="IA105" s="21">
        <v>1.92</v>
      </c>
      <c r="IB105" s="21" t="s">
        <v>270</v>
      </c>
      <c r="IC105" s="21" t="s">
        <v>146</v>
      </c>
      <c r="IE105" s="22"/>
      <c r="IF105" s="22"/>
      <c r="IG105" s="22"/>
      <c r="IH105" s="22"/>
      <c r="II105" s="22"/>
    </row>
    <row r="106" spans="1:243" s="21" customFormat="1" ht="31.5">
      <c r="A106" s="37">
        <v>1.93</v>
      </c>
      <c r="B106" s="38" t="s">
        <v>267</v>
      </c>
      <c r="C106" s="39" t="s">
        <v>147</v>
      </c>
      <c r="D106" s="39">
        <v>12</v>
      </c>
      <c r="E106" s="40" t="s">
        <v>297</v>
      </c>
      <c r="F106" s="41">
        <v>641.3</v>
      </c>
      <c r="G106" s="42"/>
      <c r="H106" s="42"/>
      <c r="I106" s="43" t="s">
        <v>38</v>
      </c>
      <c r="J106" s="44">
        <f t="shared" si="3"/>
        <v>1</v>
      </c>
      <c r="K106" s="42" t="s">
        <v>39</v>
      </c>
      <c r="L106" s="42" t="s">
        <v>4</v>
      </c>
      <c r="M106" s="45"/>
      <c r="N106" s="42"/>
      <c r="O106" s="42"/>
      <c r="P106" s="46"/>
      <c r="Q106" s="42"/>
      <c r="R106" s="42"/>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7">
        <f t="shared" si="4"/>
        <v>7696</v>
      </c>
      <c r="BB106" s="48">
        <f t="shared" si="5"/>
        <v>7696</v>
      </c>
      <c r="BC106" s="49" t="str">
        <f t="shared" si="6"/>
        <v>INR  Seven Thousand Six Hundred &amp; Ninety Six  Only</v>
      </c>
      <c r="IA106" s="21">
        <v>1.93</v>
      </c>
      <c r="IB106" s="21" t="s">
        <v>267</v>
      </c>
      <c r="IC106" s="21" t="s">
        <v>147</v>
      </c>
      <c r="ID106" s="21">
        <v>12</v>
      </c>
      <c r="IE106" s="22" t="s">
        <v>297</v>
      </c>
      <c r="IF106" s="22"/>
      <c r="IG106" s="22"/>
      <c r="IH106" s="22"/>
      <c r="II106" s="22"/>
    </row>
    <row r="107" spans="1:243" s="21" customFormat="1" ht="15.75">
      <c r="A107" s="37">
        <v>1.94</v>
      </c>
      <c r="B107" s="38" t="s">
        <v>342</v>
      </c>
      <c r="C107" s="39" t="s">
        <v>148</v>
      </c>
      <c r="D107" s="71"/>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3"/>
      <c r="IA107" s="21">
        <v>1.94</v>
      </c>
      <c r="IB107" s="21" t="s">
        <v>342</v>
      </c>
      <c r="IC107" s="21" t="s">
        <v>148</v>
      </c>
      <c r="IE107" s="22"/>
      <c r="IF107" s="22"/>
      <c r="IG107" s="22"/>
      <c r="IH107" s="22"/>
      <c r="II107" s="22"/>
    </row>
    <row r="108" spans="1:243" s="21" customFormat="1" ht="31.5">
      <c r="A108" s="36">
        <v>1.95</v>
      </c>
      <c r="B108" s="38" t="s">
        <v>267</v>
      </c>
      <c r="C108" s="39" t="s">
        <v>149</v>
      </c>
      <c r="D108" s="39">
        <v>4</v>
      </c>
      <c r="E108" s="40" t="s">
        <v>297</v>
      </c>
      <c r="F108" s="41">
        <v>503.11</v>
      </c>
      <c r="G108" s="42"/>
      <c r="H108" s="42"/>
      <c r="I108" s="43" t="s">
        <v>38</v>
      </c>
      <c r="J108" s="44">
        <f t="shared" si="3"/>
        <v>1</v>
      </c>
      <c r="K108" s="42" t="s">
        <v>39</v>
      </c>
      <c r="L108" s="42" t="s">
        <v>4</v>
      </c>
      <c r="M108" s="45"/>
      <c r="N108" s="42"/>
      <c r="O108" s="42"/>
      <c r="P108" s="46"/>
      <c r="Q108" s="42"/>
      <c r="R108" s="42"/>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7">
        <f t="shared" si="4"/>
        <v>2012</v>
      </c>
      <c r="BB108" s="48">
        <f t="shared" si="5"/>
        <v>2012</v>
      </c>
      <c r="BC108" s="49" t="str">
        <f t="shared" si="6"/>
        <v>INR  Two Thousand  &amp;Twelve  Only</v>
      </c>
      <c r="IA108" s="21">
        <v>1.95</v>
      </c>
      <c r="IB108" s="21" t="s">
        <v>267</v>
      </c>
      <c r="IC108" s="21" t="s">
        <v>149</v>
      </c>
      <c r="ID108" s="21">
        <v>4</v>
      </c>
      <c r="IE108" s="22" t="s">
        <v>297</v>
      </c>
      <c r="IF108" s="22"/>
      <c r="IG108" s="22"/>
      <c r="IH108" s="22"/>
      <c r="II108" s="22"/>
    </row>
    <row r="109" spans="1:243" s="21" customFormat="1" ht="15.75">
      <c r="A109" s="37">
        <v>1.96</v>
      </c>
      <c r="B109" s="38" t="s">
        <v>271</v>
      </c>
      <c r="C109" s="39" t="s">
        <v>150</v>
      </c>
      <c r="D109" s="71"/>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3"/>
      <c r="IA109" s="21">
        <v>1.96</v>
      </c>
      <c r="IB109" s="21" t="s">
        <v>271</v>
      </c>
      <c r="IC109" s="21" t="s">
        <v>150</v>
      </c>
      <c r="IE109" s="22"/>
      <c r="IF109" s="22"/>
      <c r="IG109" s="22"/>
      <c r="IH109" s="22"/>
      <c r="II109" s="22"/>
    </row>
    <row r="110" spans="1:243" s="21" customFormat="1" ht="15.75">
      <c r="A110" s="37">
        <v>1.97</v>
      </c>
      <c r="B110" s="38" t="s">
        <v>222</v>
      </c>
      <c r="C110" s="39" t="s">
        <v>151</v>
      </c>
      <c r="D110" s="71"/>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3"/>
      <c r="IA110" s="21">
        <v>1.97</v>
      </c>
      <c r="IB110" s="21" t="s">
        <v>222</v>
      </c>
      <c r="IC110" s="21" t="s">
        <v>151</v>
      </c>
      <c r="IE110" s="22"/>
      <c r="IF110" s="22"/>
      <c r="IG110" s="22"/>
      <c r="IH110" s="22"/>
      <c r="II110" s="22"/>
    </row>
    <row r="111" spans="1:243" s="21" customFormat="1" ht="31.5">
      <c r="A111" s="36">
        <v>1.98</v>
      </c>
      <c r="B111" s="38" t="s">
        <v>267</v>
      </c>
      <c r="C111" s="39" t="s">
        <v>152</v>
      </c>
      <c r="D111" s="39">
        <v>32</v>
      </c>
      <c r="E111" s="40" t="s">
        <v>297</v>
      </c>
      <c r="F111" s="41">
        <v>385.58</v>
      </c>
      <c r="G111" s="42"/>
      <c r="H111" s="42"/>
      <c r="I111" s="43" t="s">
        <v>38</v>
      </c>
      <c r="J111" s="44">
        <f t="shared" si="3"/>
        <v>1</v>
      </c>
      <c r="K111" s="42" t="s">
        <v>39</v>
      </c>
      <c r="L111" s="42" t="s">
        <v>4</v>
      </c>
      <c r="M111" s="45"/>
      <c r="N111" s="42"/>
      <c r="O111" s="42"/>
      <c r="P111" s="46"/>
      <c r="Q111" s="42"/>
      <c r="R111" s="42"/>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7">
        <f t="shared" si="4"/>
        <v>12339</v>
      </c>
      <c r="BB111" s="48">
        <f t="shared" si="5"/>
        <v>12339</v>
      </c>
      <c r="BC111" s="49" t="str">
        <f t="shared" si="6"/>
        <v>INR  Twelve Thousand Three Hundred &amp; Thirty Nine  Only</v>
      </c>
      <c r="IA111" s="21">
        <v>1.98</v>
      </c>
      <c r="IB111" s="21" t="s">
        <v>267</v>
      </c>
      <c r="IC111" s="21" t="s">
        <v>152</v>
      </c>
      <c r="ID111" s="21">
        <v>32</v>
      </c>
      <c r="IE111" s="22" t="s">
        <v>297</v>
      </c>
      <c r="IF111" s="22"/>
      <c r="IG111" s="22"/>
      <c r="IH111" s="22"/>
      <c r="II111" s="22"/>
    </row>
    <row r="112" spans="1:243" s="21" customFormat="1" ht="15.75">
      <c r="A112" s="37">
        <v>1.99</v>
      </c>
      <c r="B112" s="38" t="s">
        <v>246</v>
      </c>
      <c r="C112" s="39" t="s">
        <v>153</v>
      </c>
      <c r="D112" s="71"/>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3"/>
      <c r="IA112" s="21">
        <v>1.99</v>
      </c>
      <c r="IB112" s="21" t="s">
        <v>246</v>
      </c>
      <c r="IC112" s="21" t="s">
        <v>153</v>
      </c>
      <c r="IE112" s="22"/>
      <c r="IF112" s="22"/>
      <c r="IG112" s="22"/>
      <c r="IH112" s="22"/>
      <c r="II112" s="22"/>
    </row>
    <row r="113" spans="1:243" s="21" customFormat="1" ht="31.5">
      <c r="A113" s="37">
        <v>2</v>
      </c>
      <c r="B113" s="38" t="s">
        <v>267</v>
      </c>
      <c r="C113" s="39" t="s">
        <v>154</v>
      </c>
      <c r="D113" s="39">
        <v>16</v>
      </c>
      <c r="E113" s="40" t="s">
        <v>297</v>
      </c>
      <c r="F113" s="41">
        <v>238.01</v>
      </c>
      <c r="G113" s="42"/>
      <c r="H113" s="42"/>
      <c r="I113" s="43" t="s">
        <v>38</v>
      </c>
      <c r="J113" s="44">
        <f t="shared" si="3"/>
        <v>1</v>
      </c>
      <c r="K113" s="42" t="s">
        <v>39</v>
      </c>
      <c r="L113" s="42" t="s">
        <v>4</v>
      </c>
      <c r="M113" s="45"/>
      <c r="N113" s="42"/>
      <c r="O113" s="42"/>
      <c r="P113" s="46"/>
      <c r="Q113" s="42"/>
      <c r="R113" s="42"/>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7">
        <f t="shared" si="4"/>
        <v>3808</v>
      </c>
      <c r="BB113" s="48">
        <f t="shared" si="5"/>
        <v>3808</v>
      </c>
      <c r="BC113" s="49" t="str">
        <f t="shared" si="6"/>
        <v>INR  Three Thousand Eight Hundred &amp; Eight  Only</v>
      </c>
      <c r="IA113" s="21">
        <v>2</v>
      </c>
      <c r="IB113" s="21" t="s">
        <v>267</v>
      </c>
      <c r="IC113" s="21" t="s">
        <v>154</v>
      </c>
      <c r="ID113" s="21">
        <v>16</v>
      </c>
      <c r="IE113" s="22" t="s">
        <v>297</v>
      </c>
      <c r="IF113" s="22"/>
      <c r="IG113" s="22"/>
      <c r="IH113" s="22"/>
      <c r="II113" s="22"/>
    </row>
    <row r="114" spans="1:243" s="21" customFormat="1" ht="47.25">
      <c r="A114" s="36">
        <v>2.01</v>
      </c>
      <c r="B114" s="38" t="s">
        <v>272</v>
      </c>
      <c r="C114" s="39" t="s">
        <v>155</v>
      </c>
      <c r="D114" s="71"/>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3"/>
      <c r="IA114" s="21">
        <v>2.01</v>
      </c>
      <c r="IB114" s="21" t="s">
        <v>272</v>
      </c>
      <c r="IC114" s="21" t="s">
        <v>155</v>
      </c>
      <c r="IE114" s="22"/>
      <c r="IF114" s="22"/>
      <c r="IG114" s="22"/>
      <c r="IH114" s="22"/>
      <c r="II114" s="22"/>
    </row>
    <row r="115" spans="1:243" s="21" customFormat="1" ht="31.5">
      <c r="A115" s="37">
        <v>2.02</v>
      </c>
      <c r="B115" s="38" t="s">
        <v>222</v>
      </c>
      <c r="C115" s="39" t="s">
        <v>156</v>
      </c>
      <c r="D115" s="39">
        <v>98</v>
      </c>
      <c r="E115" s="40" t="s">
        <v>297</v>
      </c>
      <c r="F115" s="41">
        <v>481.94</v>
      </c>
      <c r="G115" s="42"/>
      <c r="H115" s="42"/>
      <c r="I115" s="43" t="s">
        <v>38</v>
      </c>
      <c r="J115" s="44">
        <f t="shared" si="3"/>
        <v>1</v>
      </c>
      <c r="K115" s="42" t="s">
        <v>39</v>
      </c>
      <c r="L115" s="42" t="s">
        <v>4</v>
      </c>
      <c r="M115" s="45"/>
      <c r="N115" s="42"/>
      <c r="O115" s="42"/>
      <c r="P115" s="46"/>
      <c r="Q115" s="42"/>
      <c r="R115" s="42"/>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7">
        <f t="shared" si="4"/>
        <v>47230</v>
      </c>
      <c r="BB115" s="48">
        <f t="shared" si="5"/>
        <v>47230</v>
      </c>
      <c r="BC115" s="49" t="str">
        <f t="shared" si="6"/>
        <v>INR  Forty Seven Thousand Two Hundred &amp; Thirty  Only</v>
      </c>
      <c r="IA115" s="21">
        <v>2.02</v>
      </c>
      <c r="IB115" s="21" t="s">
        <v>222</v>
      </c>
      <c r="IC115" s="21" t="s">
        <v>156</v>
      </c>
      <c r="ID115" s="21">
        <v>98</v>
      </c>
      <c r="IE115" s="22" t="s">
        <v>297</v>
      </c>
      <c r="IF115" s="22"/>
      <c r="IG115" s="22"/>
      <c r="IH115" s="22"/>
      <c r="II115" s="22"/>
    </row>
    <row r="116" spans="1:243" s="21" customFormat="1" ht="31.5">
      <c r="A116" s="37">
        <v>2.03</v>
      </c>
      <c r="B116" s="38" t="s">
        <v>246</v>
      </c>
      <c r="C116" s="39" t="s">
        <v>157</v>
      </c>
      <c r="D116" s="39">
        <v>24</v>
      </c>
      <c r="E116" s="40" t="s">
        <v>297</v>
      </c>
      <c r="F116" s="41">
        <v>408.94</v>
      </c>
      <c r="G116" s="42"/>
      <c r="H116" s="42"/>
      <c r="I116" s="43" t="s">
        <v>38</v>
      </c>
      <c r="J116" s="44">
        <f t="shared" si="3"/>
        <v>1</v>
      </c>
      <c r="K116" s="42" t="s">
        <v>39</v>
      </c>
      <c r="L116" s="42" t="s">
        <v>4</v>
      </c>
      <c r="M116" s="45"/>
      <c r="N116" s="42"/>
      <c r="O116" s="42"/>
      <c r="P116" s="46"/>
      <c r="Q116" s="42"/>
      <c r="R116" s="42"/>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f t="shared" si="4"/>
        <v>9815</v>
      </c>
      <c r="BB116" s="48">
        <f t="shared" si="5"/>
        <v>9815</v>
      </c>
      <c r="BC116" s="49" t="str">
        <f t="shared" si="6"/>
        <v>INR  Nine Thousand Eight Hundred &amp; Fifteen  Only</v>
      </c>
      <c r="IA116" s="21">
        <v>2.03</v>
      </c>
      <c r="IB116" s="21" t="s">
        <v>246</v>
      </c>
      <c r="IC116" s="21" t="s">
        <v>157</v>
      </c>
      <c r="ID116" s="21">
        <v>24</v>
      </c>
      <c r="IE116" s="22" t="s">
        <v>297</v>
      </c>
      <c r="IF116" s="22"/>
      <c r="IG116" s="22"/>
      <c r="IH116" s="22"/>
      <c r="II116" s="22"/>
    </row>
    <row r="117" spans="1:243" s="21" customFormat="1" ht="47.25">
      <c r="A117" s="36">
        <v>2.04</v>
      </c>
      <c r="B117" s="38" t="s">
        <v>343</v>
      </c>
      <c r="C117" s="39" t="s">
        <v>158</v>
      </c>
      <c r="D117" s="71"/>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3"/>
      <c r="IA117" s="21">
        <v>2.04</v>
      </c>
      <c r="IB117" s="21" t="s">
        <v>343</v>
      </c>
      <c r="IC117" s="21" t="s">
        <v>158</v>
      </c>
      <c r="IE117" s="22"/>
      <c r="IF117" s="22"/>
      <c r="IG117" s="22"/>
      <c r="IH117" s="22"/>
      <c r="II117" s="22"/>
    </row>
    <row r="118" spans="1:243" s="21" customFormat="1" ht="31.5">
      <c r="A118" s="37">
        <v>2.05</v>
      </c>
      <c r="B118" s="38" t="s">
        <v>222</v>
      </c>
      <c r="C118" s="39" t="s">
        <v>159</v>
      </c>
      <c r="D118" s="39">
        <v>64</v>
      </c>
      <c r="E118" s="40" t="s">
        <v>297</v>
      </c>
      <c r="F118" s="41">
        <v>112.8</v>
      </c>
      <c r="G118" s="42"/>
      <c r="H118" s="42"/>
      <c r="I118" s="43" t="s">
        <v>38</v>
      </c>
      <c r="J118" s="44">
        <f t="shared" si="3"/>
        <v>1</v>
      </c>
      <c r="K118" s="42" t="s">
        <v>39</v>
      </c>
      <c r="L118" s="42" t="s">
        <v>4</v>
      </c>
      <c r="M118" s="45"/>
      <c r="N118" s="42"/>
      <c r="O118" s="42"/>
      <c r="P118" s="46"/>
      <c r="Q118" s="42"/>
      <c r="R118" s="42"/>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7">
        <f t="shared" si="4"/>
        <v>7219</v>
      </c>
      <c r="BB118" s="48">
        <f t="shared" si="5"/>
        <v>7219</v>
      </c>
      <c r="BC118" s="49" t="str">
        <f t="shared" si="6"/>
        <v>INR  Seven Thousand Two Hundred &amp; Nineteen  Only</v>
      </c>
      <c r="IA118" s="21">
        <v>2.05</v>
      </c>
      <c r="IB118" s="21" t="s">
        <v>222</v>
      </c>
      <c r="IC118" s="21" t="s">
        <v>159</v>
      </c>
      <c r="ID118" s="21">
        <v>64</v>
      </c>
      <c r="IE118" s="22" t="s">
        <v>297</v>
      </c>
      <c r="IF118" s="22"/>
      <c r="IG118" s="22"/>
      <c r="IH118" s="22"/>
      <c r="II118" s="22"/>
    </row>
    <row r="119" spans="1:243" s="21" customFormat="1" ht="63">
      <c r="A119" s="37">
        <v>2.06</v>
      </c>
      <c r="B119" s="38" t="s">
        <v>273</v>
      </c>
      <c r="C119" s="39" t="s">
        <v>160</v>
      </c>
      <c r="D119" s="71"/>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3"/>
      <c r="IA119" s="21">
        <v>2.06</v>
      </c>
      <c r="IB119" s="21" t="s">
        <v>273</v>
      </c>
      <c r="IC119" s="21" t="s">
        <v>160</v>
      </c>
      <c r="IE119" s="22"/>
      <c r="IF119" s="22"/>
      <c r="IG119" s="22"/>
      <c r="IH119" s="22"/>
      <c r="II119" s="22"/>
    </row>
    <row r="120" spans="1:243" s="21" customFormat="1" ht="15.75">
      <c r="A120" s="36">
        <v>2.07</v>
      </c>
      <c r="B120" s="38" t="s">
        <v>274</v>
      </c>
      <c r="C120" s="39" t="s">
        <v>161</v>
      </c>
      <c r="D120" s="71"/>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3"/>
      <c r="IA120" s="21">
        <v>2.07</v>
      </c>
      <c r="IB120" s="21" t="s">
        <v>274</v>
      </c>
      <c r="IC120" s="21" t="s">
        <v>161</v>
      </c>
      <c r="IE120" s="22"/>
      <c r="IF120" s="22"/>
      <c r="IG120" s="22"/>
      <c r="IH120" s="22"/>
      <c r="II120" s="22"/>
    </row>
    <row r="121" spans="1:243" s="21" customFormat="1" ht="31.5">
      <c r="A121" s="37">
        <v>2.08</v>
      </c>
      <c r="B121" s="38" t="s">
        <v>275</v>
      </c>
      <c r="C121" s="39" t="s">
        <v>162</v>
      </c>
      <c r="D121" s="39">
        <v>8</v>
      </c>
      <c r="E121" s="40" t="s">
        <v>297</v>
      </c>
      <c r="F121" s="41">
        <v>1406.49</v>
      </c>
      <c r="G121" s="42"/>
      <c r="H121" s="42"/>
      <c r="I121" s="43" t="s">
        <v>38</v>
      </c>
      <c r="J121" s="44">
        <f t="shared" si="3"/>
        <v>1</v>
      </c>
      <c r="K121" s="42" t="s">
        <v>39</v>
      </c>
      <c r="L121" s="42" t="s">
        <v>4</v>
      </c>
      <c r="M121" s="45"/>
      <c r="N121" s="42"/>
      <c r="O121" s="42"/>
      <c r="P121" s="46"/>
      <c r="Q121" s="42"/>
      <c r="R121" s="42"/>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7">
        <f t="shared" si="4"/>
        <v>11252</v>
      </c>
      <c r="BB121" s="48">
        <f t="shared" si="5"/>
        <v>11252</v>
      </c>
      <c r="BC121" s="49" t="str">
        <f t="shared" si="6"/>
        <v>INR  Eleven Thousand Two Hundred &amp; Fifty Two  Only</v>
      </c>
      <c r="IA121" s="21">
        <v>2.08</v>
      </c>
      <c r="IB121" s="21" t="s">
        <v>275</v>
      </c>
      <c r="IC121" s="21" t="s">
        <v>162</v>
      </c>
      <c r="ID121" s="21">
        <v>8</v>
      </c>
      <c r="IE121" s="22" t="s">
        <v>297</v>
      </c>
      <c r="IF121" s="22"/>
      <c r="IG121" s="22"/>
      <c r="IH121" s="22"/>
      <c r="II121" s="22"/>
    </row>
    <row r="122" spans="1:243" s="21" customFormat="1" ht="15.75">
      <c r="A122" s="37">
        <v>2.09</v>
      </c>
      <c r="B122" s="38" t="s">
        <v>276</v>
      </c>
      <c r="C122" s="39" t="s">
        <v>163</v>
      </c>
      <c r="D122" s="71"/>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3"/>
      <c r="IA122" s="21">
        <v>2.09</v>
      </c>
      <c r="IB122" s="21" t="s">
        <v>276</v>
      </c>
      <c r="IC122" s="21" t="s">
        <v>163</v>
      </c>
      <c r="IE122" s="22"/>
      <c r="IF122" s="22"/>
      <c r="IG122" s="22"/>
      <c r="IH122" s="22"/>
      <c r="II122" s="22"/>
    </row>
    <row r="123" spans="1:243" s="21" customFormat="1" ht="31.5">
      <c r="A123" s="36">
        <v>2.1</v>
      </c>
      <c r="B123" s="38" t="s">
        <v>267</v>
      </c>
      <c r="C123" s="39" t="s">
        <v>164</v>
      </c>
      <c r="D123" s="39">
        <v>12</v>
      </c>
      <c r="E123" s="40" t="s">
        <v>297</v>
      </c>
      <c r="F123" s="41">
        <v>1465.15</v>
      </c>
      <c r="G123" s="42"/>
      <c r="H123" s="42"/>
      <c r="I123" s="43" t="s">
        <v>38</v>
      </c>
      <c r="J123" s="44">
        <f t="shared" si="3"/>
        <v>1</v>
      </c>
      <c r="K123" s="42" t="s">
        <v>39</v>
      </c>
      <c r="L123" s="42" t="s">
        <v>4</v>
      </c>
      <c r="M123" s="45"/>
      <c r="N123" s="42"/>
      <c r="O123" s="42"/>
      <c r="P123" s="46"/>
      <c r="Q123" s="42"/>
      <c r="R123" s="42"/>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 t="shared" si="4"/>
        <v>17582</v>
      </c>
      <c r="BB123" s="48">
        <f t="shared" si="5"/>
        <v>17582</v>
      </c>
      <c r="BC123" s="49" t="str">
        <f t="shared" si="6"/>
        <v>INR  Seventeen Thousand Five Hundred &amp; Eighty Two  Only</v>
      </c>
      <c r="IA123" s="21">
        <v>2.1</v>
      </c>
      <c r="IB123" s="21" t="s">
        <v>267</v>
      </c>
      <c r="IC123" s="21" t="s">
        <v>164</v>
      </c>
      <c r="ID123" s="21">
        <v>12</v>
      </c>
      <c r="IE123" s="22" t="s">
        <v>297</v>
      </c>
      <c r="IF123" s="22"/>
      <c r="IG123" s="22"/>
      <c r="IH123" s="22"/>
      <c r="II123" s="22"/>
    </row>
    <row r="124" spans="1:243" s="21" customFormat="1" ht="15.75">
      <c r="A124" s="37">
        <v>2.11</v>
      </c>
      <c r="B124" s="38" t="s">
        <v>277</v>
      </c>
      <c r="C124" s="39" t="s">
        <v>165</v>
      </c>
      <c r="D124" s="71"/>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3"/>
      <c r="IA124" s="21">
        <v>2.11</v>
      </c>
      <c r="IB124" s="21" t="s">
        <v>277</v>
      </c>
      <c r="IC124" s="21" t="s">
        <v>165</v>
      </c>
      <c r="IE124" s="22"/>
      <c r="IF124" s="22"/>
      <c r="IG124" s="22"/>
      <c r="IH124" s="22"/>
      <c r="II124" s="22"/>
    </row>
    <row r="125" spans="1:243" s="21" customFormat="1" ht="47.25" customHeight="1">
      <c r="A125" s="37">
        <v>2.12</v>
      </c>
      <c r="B125" s="38" t="s">
        <v>344</v>
      </c>
      <c r="C125" s="39" t="s">
        <v>166</v>
      </c>
      <c r="D125" s="71"/>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3"/>
      <c r="IA125" s="21">
        <v>2.12</v>
      </c>
      <c r="IB125" s="21" t="s">
        <v>344</v>
      </c>
      <c r="IC125" s="21" t="s">
        <v>166</v>
      </c>
      <c r="IE125" s="22"/>
      <c r="IF125" s="22"/>
      <c r="IG125" s="22"/>
      <c r="IH125" s="22"/>
      <c r="II125" s="22"/>
    </row>
    <row r="126" spans="1:243" s="21" customFormat="1" ht="31.5">
      <c r="A126" s="36">
        <v>2.13</v>
      </c>
      <c r="B126" s="38" t="s">
        <v>345</v>
      </c>
      <c r="C126" s="39" t="s">
        <v>167</v>
      </c>
      <c r="D126" s="39">
        <v>2</v>
      </c>
      <c r="E126" s="40" t="s">
        <v>296</v>
      </c>
      <c r="F126" s="41">
        <v>439.24</v>
      </c>
      <c r="G126" s="42"/>
      <c r="H126" s="42"/>
      <c r="I126" s="43" t="s">
        <v>38</v>
      </c>
      <c r="J126" s="44">
        <f t="shared" si="3"/>
        <v>1</v>
      </c>
      <c r="K126" s="42" t="s">
        <v>39</v>
      </c>
      <c r="L126" s="42" t="s">
        <v>4</v>
      </c>
      <c r="M126" s="45"/>
      <c r="N126" s="42"/>
      <c r="O126" s="42"/>
      <c r="P126" s="46"/>
      <c r="Q126" s="42"/>
      <c r="R126" s="42"/>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7">
        <f t="shared" si="4"/>
        <v>878</v>
      </c>
      <c r="BB126" s="48">
        <f t="shared" si="5"/>
        <v>878</v>
      </c>
      <c r="BC126" s="49" t="str">
        <f t="shared" si="6"/>
        <v>INR  Eight Hundred &amp; Seventy Eight  Only</v>
      </c>
      <c r="IA126" s="21">
        <v>2.13</v>
      </c>
      <c r="IB126" s="21" t="s">
        <v>345</v>
      </c>
      <c r="IC126" s="21" t="s">
        <v>167</v>
      </c>
      <c r="ID126" s="21">
        <v>2</v>
      </c>
      <c r="IE126" s="22" t="s">
        <v>296</v>
      </c>
      <c r="IF126" s="22"/>
      <c r="IG126" s="22"/>
      <c r="IH126" s="22"/>
      <c r="II126" s="22"/>
    </row>
    <row r="127" spans="1:243" s="21" customFormat="1" ht="31.5">
      <c r="A127" s="37">
        <v>2.14</v>
      </c>
      <c r="B127" s="38" t="s">
        <v>346</v>
      </c>
      <c r="C127" s="39" t="s">
        <v>168</v>
      </c>
      <c r="D127" s="39">
        <v>72</v>
      </c>
      <c r="E127" s="40" t="s">
        <v>296</v>
      </c>
      <c r="F127" s="41">
        <v>591.28</v>
      </c>
      <c r="G127" s="42"/>
      <c r="H127" s="42"/>
      <c r="I127" s="43" t="s">
        <v>38</v>
      </c>
      <c r="J127" s="44">
        <f t="shared" si="3"/>
        <v>1</v>
      </c>
      <c r="K127" s="42" t="s">
        <v>39</v>
      </c>
      <c r="L127" s="42" t="s">
        <v>4</v>
      </c>
      <c r="M127" s="45"/>
      <c r="N127" s="42"/>
      <c r="O127" s="42"/>
      <c r="P127" s="46"/>
      <c r="Q127" s="42"/>
      <c r="R127" s="42"/>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7">
        <f t="shared" si="4"/>
        <v>42572</v>
      </c>
      <c r="BB127" s="48">
        <f t="shared" si="5"/>
        <v>42572</v>
      </c>
      <c r="BC127" s="49" t="str">
        <f t="shared" si="6"/>
        <v>INR  Forty Two Thousand Five Hundred &amp; Seventy Two  Only</v>
      </c>
      <c r="IA127" s="21">
        <v>2.14</v>
      </c>
      <c r="IB127" s="21" t="s">
        <v>346</v>
      </c>
      <c r="IC127" s="21" t="s">
        <v>168</v>
      </c>
      <c r="ID127" s="21">
        <v>72</v>
      </c>
      <c r="IE127" s="22" t="s">
        <v>296</v>
      </c>
      <c r="IF127" s="22"/>
      <c r="IG127" s="22"/>
      <c r="IH127" s="22"/>
      <c r="II127" s="22"/>
    </row>
    <row r="128" spans="1:243" s="21" customFormat="1" ht="157.5">
      <c r="A128" s="37">
        <v>2.15</v>
      </c>
      <c r="B128" s="38" t="s">
        <v>347</v>
      </c>
      <c r="C128" s="39" t="s">
        <v>169</v>
      </c>
      <c r="D128" s="71"/>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3"/>
      <c r="IA128" s="21">
        <v>2.15</v>
      </c>
      <c r="IB128" s="21" t="s">
        <v>347</v>
      </c>
      <c r="IC128" s="21" t="s">
        <v>169</v>
      </c>
      <c r="IE128" s="22"/>
      <c r="IF128" s="22"/>
      <c r="IG128" s="22"/>
      <c r="IH128" s="22"/>
      <c r="II128" s="22"/>
    </row>
    <row r="129" spans="1:243" s="21" customFormat="1" ht="78.75" customHeight="1">
      <c r="A129" s="36">
        <v>2.16</v>
      </c>
      <c r="B129" s="38" t="s">
        <v>348</v>
      </c>
      <c r="C129" s="39" t="s">
        <v>170</v>
      </c>
      <c r="D129" s="39">
        <v>58</v>
      </c>
      <c r="E129" s="40" t="s">
        <v>296</v>
      </c>
      <c r="F129" s="41">
        <v>450.46</v>
      </c>
      <c r="G129" s="42"/>
      <c r="H129" s="42"/>
      <c r="I129" s="43" t="s">
        <v>38</v>
      </c>
      <c r="J129" s="44">
        <f t="shared" si="3"/>
        <v>1</v>
      </c>
      <c r="K129" s="42" t="s">
        <v>39</v>
      </c>
      <c r="L129" s="42" t="s">
        <v>4</v>
      </c>
      <c r="M129" s="45"/>
      <c r="N129" s="42"/>
      <c r="O129" s="42"/>
      <c r="P129" s="46"/>
      <c r="Q129" s="42"/>
      <c r="R129" s="42"/>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7">
        <f t="shared" si="4"/>
        <v>26127</v>
      </c>
      <c r="BB129" s="48">
        <f t="shared" si="5"/>
        <v>26127</v>
      </c>
      <c r="BC129" s="49" t="str">
        <f t="shared" si="6"/>
        <v>INR  Twenty Six Thousand One Hundred &amp; Twenty Seven  Only</v>
      </c>
      <c r="IA129" s="21">
        <v>2.16</v>
      </c>
      <c r="IB129" s="21" t="s">
        <v>348</v>
      </c>
      <c r="IC129" s="21" t="s">
        <v>170</v>
      </c>
      <c r="ID129" s="21">
        <v>58</v>
      </c>
      <c r="IE129" s="22" t="s">
        <v>296</v>
      </c>
      <c r="IF129" s="22"/>
      <c r="IG129" s="22"/>
      <c r="IH129" s="22"/>
      <c r="II129" s="22"/>
    </row>
    <row r="130" spans="1:243" s="21" customFormat="1" ht="47.25">
      <c r="A130" s="37">
        <v>2.17</v>
      </c>
      <c r="B130" s="38" t="s">
        <v>349</v>
      </c>
      <c r="C130" s="39" t="s">
        <v>171</v>
      </c>
      <c r="D130" s="39">
        <v>71</v>
      </c>
      <c r="E130" s="40" t="s">
        <v>296</v>
      </c>
      <c r="F130" s="41">
        <v>548.93</v>
      </c>
      <c r="G130" s="42"/>
      <c r="H130" s="42"/>
      <c r="I130" s="43" t="s">
        <v>38</v>
      </c>
      <c r="J130" s="44">
        <f t="shared" si="3"/>
        <v>1</v>
      </c>
      <c r="K130" s="42" t="s">
        <v>39</v>
      </c>
      <c r="L130" s="42" t="s">
        <v>4</v>
      </c>
      <c r="M130" s="45"/>
      <c r="N130" s="42"/>
      <c r="O130" s="42"/>
      <c r="P130" s="46"/>
      <c r="Q130" s="42"/>
      <c r="R130" s="42"/>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7">
        <f t="shared" si="4"/>
        <v>38974</v>
      </c>
      <c r="BB130" s="48">
        <f t="shared" si="5"/>
        <v>38974</v>
      </c>
      <c r="BC130" s="49" t="str">
        <f t="shared" si="6"/>
        <v>INR  Thirty Eight Thousand Nine Hundred &amp; Seventy Four  Only</v>
      </c>
      <c r="IA130" s="21">
        <v>2.17</v>
      </c>
      <c r="IB130" s="21" t="s">
        <v>349</v>
      </c>
      <c r="IC130" s="21" t="s">
        <v>171</v>
      </c>
      <c r="ID130" s="21">
        <v>71</v>
      </c>
      <c r="IE130" s="22" t="s">
        <v>296</v>
      </c>
      <c r="IF130" s="22"/>
      <c r="IG130" s="22"/>
      <c r="IH130" s="22"/>
      <c r="II130" s="22"/>
    </row>
    <row r="131" spans="1:243" s="21" customFormat="1" ht="47.25">
      <c r="A131" s="37">
        <v>2.18</v>
      </c>
      <c r="B131" s="38" t="s">
        <v>345</v>
      </c>
      <c r="C131" s="39" t="s">
        <v>172</v>
      </c>
      <c r="D131" s="39">
        <v>53</v>
      </c>
      <c r="E131" s="40" t="s">
        <v>296</v>
      </c>
      <c r="F131" s="41">
        <v>624.95</v>
      </c>
      <c r="G131" s="42"/>
      <c r="H131" s="42"/>
      <c r="I131" s="43" t="s">
        <v>38</v>
      </c>
      <c r="J131" s="44">
        <f t="shared" si="3"/>
        <v>1</v>
      </c>
      <c r="K131" s="42" t="s">
        <v>39</v>
      </c>
      <c r="L131" s="42" t="s">
        <v>4</v>
      </c>
      <c r="M131" s="45"/>
      <c r="N131" s="42"/>
      <c r="O131" s="42"/>
      <c r="P131" s="46"/>
      <c r="Q131" s="42"/>
      <c r="R131" s="42"/>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7">
        <f t="shared" si="4"/>
        <v>33122</v>
      </c>
      <c r="BB131" s="48">
        <f t="shared" si="5"/>
        <v>33122</v>
      </c>
      <c r="BC131" s="49" t="str">
        <f t="shared" si="6"/>
        <v>INR  Thirty Three Thousand One Hundred &amp; Twenty Two  Only</v>
      </c>
      <c r="IA131" s="21">
        <v>2.18</v>
      </c>
      <c r="IB131" s="21" t="s">
        <v>345</v>
      </c>
      <c r="IC131" s="21" t="s">
        <v>172</v>
      </c>
      <c r="ID131" s="21">
        <v>53</v>
      </c>
      <c r="IE131" s="22" t="s">
        <v>296</v>
      </c>
      <c r="IF131" s="22"/>
      <c r="IG131" s="22"/>
      <c r="IH131" s="22"/>
      <c r="II131" s="22"/>
    </row>
    <row r="132" spans="1:243" s="21" customFormat="1" ht="110.25">
      <c r="A132" s="36">
        <v>2.19</v>
      </c>
      <c r="B132" s="38" t="s">
        <v>350</v>
      </c>
      <c r="C132" s="39" t="s">
        <v>173</v>
      </c>
      <c r="D132" s="71"/>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3"/>
      <c r="IA132" s="21">
        <v>2.19</v>
      </c>
      <c r="IB132" s="21" t="s">
        <v>350</v>
      </c>
      <c r="IC132" s="21" t="s">
        <v>173</v>
      </c>
      <c r="IE132" s="22"/>
      <c r="IF132" s="22"/>
      <c r="IG132" s="22"/>
      <c r="IH132" s="22"/>
      <c r="II132" s="22"/>
    </row>
    <row r="133" spans="1:243" s="21" customFormat="1" ht="31.5">
      <c r="A133" s="37">
        <v>2.2</v>
      </c>
      <c r="B133" s="38" t="s">
        <v>348</v>
      </c>
      <c r="C133" s="39" t="s">
        <v>174</v>
      </c>
      <c r="D133" s="39">
        <v>1</v>
      </c>
      <c r="E133" s="40" t="s">
        <v>296</v>
      </c>
      <c r="F133" s="41">
        <v>241.34</v>
      </c>
      <c r="G133" s="42"/>
      <c r="H133" s="42"/>
      <c r="I133" s="43" t="s">
        <v>38</v>
      </c>
      <c r="J133" s="44">
        <f t="shared" si="3"/>
        <v>1</v>
      </c>
      <c r="K133" s="42" t="s">
        <v>39</v>
      </c>
      <c r="L133" s="42" t="s">
        <v>4</v>
      </c>
      <c r="M133" s="45"/>
      <c r="N133" s="42"/>
      <c r="O133" s="42"/>
      <c r="P133" s="46"/>
      <c r="Q133" s="42"/>
      <c r="R133" s="42"/>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7">
        <f t="shared" si="4"/>
        <v>241</v>
      </c>
      <c r="BB133" s="48">
        <f t="shared" si="5"/>
        <v>241</v>
      </c>
      <c r="BC133" s="49" t="str">
        <f t="shared" si="6"/>
        <v>INR  Two Hundred &amp; Forty One  Only</v>
      </c>
      <c r="IA133" s="21">
        <v>2.2</v>
      </c>
      <c r="IB133" s="21" t="s">
        <v>348</v>
      </c>
      <c r="IC133" s="21" t="s">
        <v>174</v>
      </c>
      <c r="ID133" s="21">
        <v>1</v>
      </c>
      <c r="IE133" s="22" t="s">
        <v>296</v>
      </c>
      <c r="IF133" s="22"/>
      <c r="IG133" s="22"/>
      <c r="IH133" s="22"/>
      <c r="II133" s="22"/>
    </row>
    <row r="134" spans="1:243" s="21" customFormat="1" ht="31.5">
      <c r="A134" s="37">
        <v>2.21</v>
      </c>
      <c r="B134" s="38" t="s">
        <v>349</v>
      </c>
      <c r="C134" s="39" t="s">
        <v>175</v>
      </c>
      <c r="D134" s="39">
        <v>1</v>
      </c>
      <c r="E134" s="40" t="s">
        <v>296</v>
      </c>
      <c r="F134" s="41">
        <v>324.99</v>
      </c>
      <c r="G134" s="42"/>
      <c r="H134" s="42"/>
      <c r="I134" s="43" t="s">
        <v>38</v>
      </c>
      <c r="J134" s="44">
        <f t="shared" si="3"/>
        <v>1</v>
      </c>
      <c r="K134" s="42" t="s">
        <v>39</v>
      </c>
      <c r="L134" s="42" t="s">
        <v>4</v>
      </c>
      <c r="M134" s="45"/>
      <c r="N134" s="42"/>
      <c r="O134" s="42"/>
      <c r="P134" s="46"/>
      <c r="Q134" s="42"/>
      <c r="R134" s="42"/>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7">
        <f t="shared" si="4"/>
        <v>325</v>
      </c>
      <c r="BB134" s="48">
        <f t="shared" si="5"/>
        <v>325</v>
      </c>
      <c r="BC134" s="49" t="str">
        <f t="shared" si="6"/>
        <v>INR  Three Hundred &amp; Twenty Five  Only</v>
      </c>
      <c r="IA134" s="21">
        <v>2.21</v>
      </c>
      <c r="IB134" s="21" t="s">
        <v>349</v>
      </c>
      <c r="IC134" s="21" t="s">
        <v>175</v>
      </c>
      <c r="ID134" s="21">
        <v>1</v>
      </c>
      <c r="IE134" s="22" t="s">
        <v>296</v>
      </c>
      <c r="IF134" s="22"/>
      <c r="IG134" s="22"/>
      <c r="IH134" s="22"/>
      <c r="II134" s="22"/>
    </row>
    <row r="135" spans="1:243" s="21" customFormat="1" ht="31.5">
      <c r="A135" s="36">
        <v>2.22</v>
      </c>
      <c r="B135" s="38" t="s">
        <v>345</v>
      </c>
      <c r="C135" s="39" t="s">
        <v>176</v>
      </c>
      <c r="D135" s="39">
        <v>5</v>
      </c>
      <c r="E135" s="40" t="s">
        <v>296</v>
      </c>
      <c r="F135" s="41">
        <v>381.46</v>
      </c>
      <c r="G135" s="42"/>
      <c r="H135" s="42"/>
      <c r="I135" s="43" t="s">
        <v>38</v>
      </c>
      <c r="J135" s="44">
        <f t="shared" si="3"/>
        <v>1</v>
      </c>
      <c r="K135" s="42" t="s">
        <v>39</v>
      </c>
      <c r="L135" s="42" t="s">
        <v>4</v>
      </c>
      <c r="M135" s="45"/>
      <c r="N135" s="42"/>
      <c r="O135" s="42"/>
      <c r="P135" s="46"/>
      <c r="Q135" s="42"/>
      <c r="R135" s="42"/>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7">
        <f t="shared" si="4"/>
        <v>1907</v>
      </c>
      <c r="BB135" s="48">
        <f t="shared" si="5"/>
        <v>1907</v>
      </c>
      <c r="BC135" s="49" t="str">
        <f t="shared" si="6"/>
        <v>INR  One Thousand Nine Hundred &amp; Seven  Only</v>
      </c>
      <c r="IA135" s="21">
        <v>2.22</v>
      </c>
      <c r="IB135" s="21" t="s">
        <v>345</v>
      </c>
      <c r="IC135" s="21" t="s">
        <v>176</v>
      </c>
      <c r="ID135" s="21">
        <v>5</v>
      </c>
      <c r="IE135" s="22" t="s">
        <v>296</v>
      </c>
      <c r="IF135" s="22"/>
      <c r="IG135" s="22"/>
      <c r="IH135" s="22"/>
      <c r="II135" s="22"/>
    </row>
    <row r="136" spans="1:243" s="21" customFormat="1" ht="31.5">
      <c r="A136" s="37">
        <v>2.23</v>
      </c>
      <c r="B136" s="38" t="s">
        <v>346</v>
      </c>
      <c r="C136" s="39" t="s">
        <v>177</v>
      </c>
      <c r="D136" s="39">
        <v>80</v>
      </c>
      <c r="E136" s="40" t="s">
        <v>296</v>
      </c>
      <c r="F136" s="41">
        <v>490.31</v>
      </c>
      <c r="G136" s="42"/>
      <c r="H136" s="42"/>
      <c r="I136" s="43" t="s">
        <v>38</v>
      </c>
      <c r="J136" s="44">
        <f t="shared" si="3"/>
        <v>1</v>
      </c>
      <c r="K136" s="42" t="s">
        <v>39</v>
      </c>
      <c r="L136" s="42" t="s">
        <v>4</v>
      </c>
      <c r="M136" s="45"/>
      <c r="N136" s="42"/>
      <c r="O136" s="42"/>
      <c r="P136" s="46"/>
      <c r="Q136" s="42"/>
      <c r="R136" s="42"/>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7">
        <f t="shared" si="4"/>
        <v>39225</v>
      </c>
      <c r="BB136" s="48">
        <f t="shared" si="5"/>
        <v>39225</v>
      </c>
      <c r="BC136" s="49" t="str">
        <f t="shared" si="6"/>
        <v>INR  Thirty Nine Thousand Two Hundred &amp; Twenty Five  Only</v>
      </c>
      <c r="IA136" s="21">
        <v>2.23</v>
      </c>
      <c r="IB136" s="21" t="s">
        <v>346</v>
      </c>
      <c r="IC136" s="21" t="s">
        <v>177</v>
      </c>
      <c r="ID136" s="21">
        <v>80</v>
      </c>
      <c r="IE136" s="22" t="s">
        <v>296</v>
      </c>
      <c r="IF136" s="22"/>
      <c r="IG136" s="22"/>
      <c r="IH136" s="22"/>
      <c r="II136" s="22"/>
    </row>
    <row r="137" spans="1:243" s="21" customFormat="1" ht="47.25">
      <c r="A137" s="37">
        <v>2.24</v>
      </c>
      <c r="B137" s="38" t="s">
        <v>279</v>
      </c>
      <c r="C137" s="39" t="s">
        <v>178</v>
      </c>
      <c r="D137" s="71"/>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3"/>
      <c r="IA137" s="21">
        <v>2.24</v>
      </c>
      <c r="IB137" s="21" t="s">
        <v>279</v>
      </c>
      <c r="IC137" s="21" t="s">
        <v>178</v>
      </c>
      <c r="IE137" s="22"/>
      <c r="IF137" s="22"/>
      <c r="IG137" s="22"/>
      <c r="IH137" s="22"/>
      <c r="II137" s="22"/>
    </row>
    <row r="138" spans="1:243" s="21" customFormat="1" ht="31.5">
      <c r="A138" s="36">
        <v>2.25</v>
      </c>
      <c r="B138" s="38" t="s">
        <v>278</v>
      </c>
      <c r="C138" s="39" t="s">
        <v>179</v>
      </c>
      <c r="D138" s="39">
        <v>1</v>
      </c>
      <c r="E138" s="40" t="s">
        <v>296</v>
      </c>
      <c r="F138" s="41">
        <v>489.57</v>
      </c>
      <c r="G138" s="42"/>
      <c r="H138" s="42"/>
      <c r="I138" s="43" t="s">
        <v>38</v>
      </c>
      <c r="J138" s="44">
        <f t="shared" si="3"/>
        <v>1</v>
      </c>
      <c r="K138" s="42" t="s">
        <v>39</v>
      </c>
      <c r="L138" s="42" t="s">
        <v>4</v>
      </c>
      <c r="M138" s="45"/>
      <c r="N138" s="42"/>
      <c r="O138" s="42"/>
      <c r="P138" s="46"/>
      <c r="Q138" s="42"/>
      <c r="R138" s="42"/>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7">
        <f t="shared" si="4"/>
        <v>490</v>
      </c>
      <c r="BB138" s="48">
        <f t="shared" si="5"/>
        <v>490</v>
      </c>
      <c r="BC138" s="49" t="str">
        <f t="shared" si="6"/>
        <v>INR  Four Hundred &amp; Ninety  Only</v>
      </c>
      <c r="IA138" s="21">
        <v>2.25</v>
      </c>
      <c r="IB138" s="21" t="s">
        <v>278</v>
      </c>
      <c r="IC138" s="21" t="s">
        <v>179</v>
      </c>
      <c r="ID138" s="21">
        <v>1</v>
      </c>
      <c r="IE138" s="22" t="s">
        <v>296</v>
      </c>
      <c r="IF138" s="22"/>
      <c r="IG138" s="22"/>
      <c r="IH138" s="22"/>
      <c r="II138" s="22"/>
    </row>
    <row r="139" spans="1:243" s="21" customFormat="1" ht="63">
      <c r="A139" s="37">
        <v>2.26</v>
      </c>
      <c r="B139" s="38" t="s">
        <v>280</v>
      </c>
      <c r="C139" s="39" t="s">
        <v>180</v>
      </c>
      <c r="D139" s="71"/>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3"/>
      <c r="IA139" s="21">
        <v>2.26</v>
      </c>
      <c r="IB139" s="21" t="s">
        <v>280</v>
      </c>
      <c r="IC139" s="21" t="s">
        <v>180</v>
      </c>
      <c r="IE139" s="22"/>
      <c r="IF139" s="22"/>
      <c r="IG139" s="22"/>
      <c r="IH139" s="22"/>
      <c r="II139" s="22"/>
    </row>
    <row r="140" spans="1:243" s="21" customFormat="1" ht="31.5">
      <c r="A140" s="37">
        <v>2.27</v>
      </c>
      <c r="B140" s="38" t="s">
        <v>281</v>
      </c>
      <c r="C140" s="39" t="s">
        <v>181</v>
      </c>
      <c r="D140" s="39">
        <v>1</v>
      </c>
      <c r="E140" s="40" t="s">
        <v>297</v>
      </c>
      <c r="F140" s="41">
        <v>663.83</v>
      </c>
      <c r="G140" s="42"/>
      <c r="H140" s="42"/>
      <c r="I140" s="43" t="s">
        <v>38</v>
      </c>
      <c r="J140" s="44">
        <f t="shared" si="3"/>
        <v>1</v>
      </c>
      <c r="K140" s="42" t="s">
        <v>39</v>
      </c>
      <c r="L140" s="42" t="s">
        <v>4</v>
      </c>
      <c r="M140" s="45"/>
      <c r="N140" s="42"/>
      <c r="O140" s="42"/>
      <c r="P140" s="46"/>
      <c r="Q140" s="42"/>
      <c r="R140" s="42"/>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7">
        <f t="shared" si="4"/>
        <v>664</v>
      </c>
      <c r="BB140" s="48">
        <f t="shared" si="5"/>
        <v>664</v>
      </c>
      <c r="BC140" s="49" t="str">
        <f t="shared" si="6"/>
        <v>INR  Six Hundred &amp; Sixty Four  Only</v>
      </c>
      <c r="IA140" s="21">
        <v>2.27</v>
      </c>
      <c r="IB140" s="21" t="s">
        <v>281</v>
      </c>
      <c r="IC140" s="21" t="s">
        <v>181</v>
      </c>
      <c r="ID140" s="21">
        <v>1</v>
      </c>
      <c r="IE140" s="22" t="s">
        <v>297</v>
      </c>
      <c r="IF140" s="22"/>
      <c r="IG140" s="22"/>
      <c r="IH140" s="22"/>
      <c r="II140" s="22"/>
    </row>
    <row r="141" spans="1:243" s="21" customFormat="1" ht="31.5">
      <c r="A141" s="36">
        <v>2.28</v>
      </c>
      <c r="B141" s="38" t="s">
        <v>283</v>
      </c>
      <c r="C141" s="39" t="s">
        <v>182</v>
      </c>
      <c r="D141" s="71"/>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3"/>
      <c r="IA141" s="21">
        <v>2.28</v>
      </c>
      <c r="IB141" s="21" t="s">
        <v>283</v>
      </c>
      <c r="IC141" s="21" t="s">
        <v>182</v>
      </c>
      <c r="IE141" s="22"/>
      <c r="IF141" s="22"/>
      <c r="IG141" s="22"/>
      <c r="IH141" s="22"/>
      <c r="II141" s="22"/>
    </row>
    <row r="142" spans="1:243" s="21" customFormat="1" ht="31.5">
      <c r="A142" s="37">
        <v>2.29</v>
      </c>
      <c r="B142" s="38" t="s">
        <v>284</v>
      </c>
      <c r="C142" s="39" t="s">
        <v>183</v>
      </c>
      <c r="D142" s="39">
        <v>1</v>
      </c>
      <c r="E142" s="40" t="s">
        <v>297</v>
      </c>
      <c r="F142" s="41">
        <v>620.17</v>
      </c>
      <c r="G142" s="42"/>
      <c r="H142" s="42"/>
      <c r="I142" s="43" t="s">
        <v>38</v>
      </c>
      <c r="J142" s="44">
        <f aca="true" t="shared" si="7" ref="J142:J178">IF(I142="Less(-)",-1,1)</f>
        <v>1</v>
      </c>
      <c r="K142" s="42" t="s">
        <v>39</v>
      </c>
      <c r="L142" s="42" t="s">
        <v>4</v>
      </c>
      <c r="M142" s="45"/>
      <c r="N142" s="42"/>
      <c r="O142" s="42"/>
      <c r="P142" s="46"/>
      <c r="Q142" s="42"/>
      <c r="R142" s="42"/>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7">
        <f t="shared" si="4"/>
        <v>620</v>
      </c>
      <c r="BB142" s="48">
        <f t="shared" si="5"/>
        <v>620</v>
      </c>
      <c r="BC142" s="49" t="str">
        <f t="shared" si="6"/>
        <v>INR  Six Hundred &amp; Twenty  Only</v>
      </c>
      <c r="IA142" s="21">
        <v>2.29</v>
      </c>
      <c r="IB142" s="21" t="s">
        <v>284</v>
      </c>
      <c r="IC142" s="21" t="s">
        <v>183</v>
      </c>
      <c r="ID142" s="21">
        <v>1</v>
      </c>
      <c r="IE142" s="22" t="s">
        <v>297</v>
      </c>
      <c r="IF142" s="22"/>
      <c r="IG142" s="22"/>
      <c r="IH142" s="22"/>
      <c r="II142" s="22"/>
    </row>
    <row r="143" spans="1:243" s="21" customFormat="1" ht="31.5">
      <c r="A143" s="37">
        <v>2.3</v>
      </c>
      <c r="B143" s="38" t="s">
        <v>285</v>
      </c>
      <c r="C143" s="39" t="s">
        <v>184</v>
      </c>
      <c r="D143" s="71"/>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3"/>
      <c r="IA143" s="21">
        <v>2.3</v>
      </c>
      <c r="IB143" s="21" t="s">
        <v>285</v>
      </c>
      <c r="IC143" s="21" t="s">
        <v>184</v>
      </c>
      <c r="IE143" s="22"/>
      <c r="IF143" s="22"/>
      <c r="IG143" s="22"/>
      <c r="IH143" s="22"/>
      <c r="II143" s="22"/>
    </row>
    <row r="144" spans="1:243" s="21" customFormat="1" ht="15.75">
      <c r="A144" s="36">
        <v>2.31</v>
      </c>
      <c r="B144" s="38" t="s">
        <v>286</v>
      </c>
      <c r="C144" s="39" t="s">
        <v>185</v>
      </c>
      <c r="D144" s="71"/>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3"/>
      <c r="IA144" s="21">
        <v>2.31</v>
      </c>
      <c r="IB144" s="21" t="s">
        <v>286</v>
      </c>
      <c r="IC144" s="21" t="s">
        <v>185</v>
      </c>
      <c r="IE144" s="22"/>
      <c r="IF144" s="22"/>
      <c r="IG144" s="22"/>
      <c r="IH144" s="22"/>
      <c r="II144" s="22"/>
    </row>
    <row r="145" spans="1:243" s="21" customFormat="1" ht="31.5">
      <c r="A145" s="37">
        <v>2.32</v>
      </c>
      <c r="B145" s="38" t="s">
        <v>282</v>
      </c>
      <c r="C145" s="39" t="s">
        <v>186</v>
      </c>
      <c r="D145" s="39">
        <v>8</v>
      </c>
      <c r="E145" s="40" t="s">
        <v>297</v>
      </c>
      <c r="F145" s="41">
        <v>74.7</v>
      </c>
      <c r="G145" s="42"/>
      <c r="H145" s="42"/>
      <c r="I145" s="43" t="s">
        <v>38</v>
      </c>
      <c r="J145" s="44">
        <f t="shared" si="7"/>
        <v>1</v>
      </c>
      <c r="K145" s="42" t="s">
        <v>39</v>
      </c>
      <c r="L145" s="42" t="s">
        <v>4</v>
      </c>
      <c r="M145" s="45"/>
      <c r="N145" s="42"/>
      <c r="O145" s="42"/>
      <c r="P145" s="46"/>
      <c r="Q145" s="42"/>
      <c r="R145" s="42"/>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7">
        <f aca="true" t="shared" si="8" ref="BA145:BA178">ROUND(total_amount_ba($B$2,$D$2,D145,F145,J145,K145,M145),0)</f>
        <v>598</v>
      </c>
      <c r="BB145" s="48">
        <f aca="true" t="shared" si="9" ref="BB145:BB178">BA145+SUM(N145:AZ145)</f>
        <v>598</v>
      </c>
      <c r="BC145" s="49" t="str">
        <f aca="true" t="shared" si="10" ref="BC145:BC178">SpellNumber(L145,BB145)</f>
        <v>INR  Five Hundred &amp; Ninety Eight  Only</v>
      </c>
      <c r="IA145" s="21">
        <v>2.32</v>
      </c>
      <c r="IB145" s="21" t="s">
        <v>282</v>
      </c>
      <c r="IC145" s="21" t="s">
        <v>186</v>
      </c>
      <c r="ID145" s="21">
        <v>8</v>
      </c>
      <c r="IE145" s="22" t="s">
        <v>297</v>
      </c>
      <c r="IF145" s="22"/>
      <c r="IG145" s="22"/>
      <c r="IH145" s="22"/>
      <c r="II145" s="22"/>
    </row>
    <row r="146" spans="1:243" s="21" customFormat="1" ht="78.75">
      <c r="A146" s="37">
        <v>2.33</v>
      </c>
      <c r="B146" s="38" t="s">
        <v>351</v>
      </c>
      <c r="C146" s="39" t="s">
        <v>187</v>
      </c>
      <c r="D146" s="71"/>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3"/>
      <c r="IA146" s="21">
        <v>2.33</v>
      </c>
      <c r="IB146" s="21" t="s">
        <v>351</v>
      </c>
      <c r="IC146" s="21" t="s">
        <v>187</v>
      </c>
      <c r="IE146" s="22"/>
      <c r="IF146" s="22"/>
      <c r="IG146" s="22"/>
      <c r="IH146" s="22"/>
      <c r="II146" s="22"/>
    </row>
    <row r="147" spans="1:243" s="21" customFormat="1" ht="31.5">
      <c r="A147" s="36">
        <v>2.34</v>
      </c>
      <c r="B147" s="38" t="s">
        <v>284</v>
      </c>
      <c r="C147" s="39" t="s">
        <v>188</v>
      </c>
      <c r="D147" s="39">
        <v>1</v>
      </c>
      <c r="E147" s="40" t="s">
        <v>297</v>
      </c>
      <c r="F147" s="41">
        <v>827.53</v>
      </c>
      <c r="G147" s="42"/>
      <c r="H147" s="42"/>
      <c r="I147" s="43" t="s">
        <v>38</v>
      </c>
      <c r="J147" s="44">
        <f t="shared" si="7"/>
        <v>1</v>
      </c>
      <c r="K147" s="42" t="s">
        <v>39</v>
      </c>
      <c r="L147" s="42" t="s">
        <v>4</v>
      </c>
      <c r="M147" s="45"/>
      <c r="N147" s="42"/>
      <c r="O147" s="42"/>
      <c r="P147" s="46"/>
      <c r="Q147" s="42"/>
      <c r="R147" s="42"/>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7">
        <f t="shared" si="8"/>
        <v>828</v>
      </c>
      <c r="BB147" s="48">
        <f t="shared" si="9"/>
        <v>828</v>
      </c>
      <c r="BC147" s="49" t="str">
        <f t="shared" si="10"/>
        <v>INR  Eight Hundred &amp; Twenty Eight  Only</v>
      </c>
      <c r="IA147" s="21">
        <v>2.34</v>
      </c>
      <c r="IB147" s="21" t="s">
        <v>284</v>
      </c>
      <c r="IC147" s="21" t="s">
        <v>188</v>
      </c>
      <c r="ID147" s="21">
        <v>1</v>
      </c>
      <c r="IE147" s="22" t="s">
        <v>297</v>
      </c>
      <c r="IF147" s="22"/>
      <c r="IG147" s="22"/>
      <c r="IH147" s="22"/>
      <c r="II147" s="22"/>
    </row>
    <row r="148" spans="1:243" s="21" customFormat="1" ht="31.5">
      <c r="A148" s="37">
        <v>2.35</v>
      </c>
      <c r="B148" s="38" t="s">
        <v>352</v>
      </c>
      <c r="C148" s="39" t="s">
        <v>189</v>
      </c>
      <c r="D148" s="71"/>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3"/>
      <c r="IA148" s="21">
        <v>2.35</v>
      </c>
      <c r="IB148" s="21" t="s">
        <v>352</v>
      </c>
      <c r="IC148" s="21" t="s">
        <v>189</v>
      </c>
      <c r="IE148" s="22"/>
      <c r="IF148" s="22"/>
      <c r="IG148" s="22"/>
      <c r="IH148" s="22"/>
      <c r="II148" s="22"/>
    </row>
    <row r="149" spans="1:243" s="21" customFormat="1" ht="31.5">
      <c r="A149" s="37">
        <v>2.36</v>
      </c>
      <c r="B149" s="38" t="s">
        <v>282</v>
      </c>
      <c r="C149" s="39" t="s">
        <v>190</v>
      </c>
      <c r="D149" s="39">
        <v>4</v>
      </c>
      <c r="E149" s="40" t="s">
        <v>297</v>
      </c>
      <c r="F149" s="41">
        <v>380.71</v>
      </c>
      <c r="G149" s="42"/>
      <c r="H149" s="42"/>
      <c r="I149" s="43" t="s">
        <v>38</v>
      </c>
      <c r="J149" s="44">
        <f t="shared" si="7"/>
        <v>1</v>
      </c>
      <c r="K149" s="42" t="s">
        <v>39</v>
      </c>
      <c r="L149" s="42" t="s">
        <v>4</v>
      </c>
      <c r="M149" s="45"/>
      <c r="N149" s="42"/>
      <c r="O149" s="42"/>
      <c r="P149" s="46"/>
      <c r="Q149" s="42"/>
      <c r="R149" s="42"/>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7">
        <f t="shared" si="8"/>
        <v>1523</v>
      </c>
      <c r="BB149" s="48">
        <f t="shared" si="9"/>
        <v>1523</v>
      </c>
      <c r="BC149" s="49" t="str">
        <f t="shared" si="10"/>
        <v>INR  One Thousand Five Hundred &amp; Twenty Three  Only</v>
      </c>
      <c r="IA149" s="21">
        <v>2.36</v>
      </c>
      <c r="IB149" s="21" t="s">
        <v>282</v>
      </c>
      <c r="IC149" s="21" t="s">
        <v>190</v>
      </c>
      <c r="ID149" s="21">
        <v>4</v>
      </c>
      <c r="IE149" s="22" t="s">
        <v>297</v>
      </c>
      <c r="IF149" s="22"/>
      <c r="IG149" s="22"/>
      <c r="IH149" s="22"/>
      <c r="II149" s="22"/>
    </row>
    <row r="150" spans="1:243" s="21" customFormat="1" ht="47.25">
      <c r="A150" s="36">
        <v>2.37</v>
      </c>
      <c r="B150" s="38" t="s">
        <v>287</v>
      </c>
      <c r="C150" s="39" t="s">
        <v>191</v>
      </c>
      <c r="D150" s="71"/>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3"/>
      <c r="IA150" s="21">
        <v>2.37</v>
      </c>
      <c r="IB150" s="21" t="s">
        <v>287</v>
      </c>
      <c r="IC150" s="21" t="s">
        <v>191</v>
      </c>
      <c r="IE150" s="22"/>
      <c r="IF150" s="22"/>
      <c r="IG150" s="22"/>
      <c r="IH150" s="22"/>
      <c r="II150" s="22"/>
    </row>
    <row r="151" spans="1:243" s="21" customFormat="1" ht="31.5">
      <c r="A151" s="37">
        <v>2.38</v>
      </c>
      <c r="B151" s="38" t="s">
        <v>282</v>
      </c>
      <c r="C151" s="39" t="s">
        <v>192</v>
      </c>
      <c r="D151" s="39">
        <v>8</v>
      </c>
      <c r="E151" s="40" t="s">
        <v>297</v>
      </c>
      <c r="F151" s="41">
        <v>621.13</v>
      </c>
      <c r="G151" s="42"/>
      <c r="H151" s="42"/>
      <c r="I151" s="43" t="s">
        <v>38</v>
      </c>
      <c r="J151" s="44">
        <f t="shared" si="7"/>
        <v>1</v>
      </c>
      <c r="K151" s="42" t="s">
        <v>39</v>
      </c>
      <c r="L151" s="42" t="s">
        <v>4</v>
      </c>
      <c r="M151" s="45"/>
      <c r="N151" s="42"/>
      <c r="O151" s="42"/>
      <c r="P151" s="46"/>
      <c r="Q151" s="42"/>
      <c r="R151" s="42"/>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7">
        <f t="shared" si="8"/>
        <v>4969</v>
      </c>
      <c r="BB151" s="48">
        <f t="shared" si="9"/>
        <v>4969</v>
      </c>
      <c r="BC151" s="49" t="str">
        <f t="shared" si="10"/>
        <v>INR  Four Thousand Nine Hundred &amp; Sixty Nine  Only</v>
      </c>
      <c r="IA151" s="21">
        <v>2.38</v>
      </c>
      <c r="IB151" s="21" t="s">
        <v>282</v>
      </c>
      <c r="IC151" s="21" t="s">
        <v>192</v>
      </c>
      <c r="ID151" s="21">
        <v>8</v>
      </c>
      <c r="IE151" s="22" t="s">
        <v>297</v>
      </c>
      <c r="IF151" s="22"/>
      <c r="IG151" s="22"/>
      <c r="IH151" s="22"/>
      <c r="II151" s="22"/>
    </row>
    <row r="152" spans="1:243" s="21" customFormat="1" ht="47.25">
      <c r="A152" s="37">
        <v>2.39</v>
      </c>
      <c r="B152" s="38" t="s">
        <v>288</v>
      </c>
      <c r="C152" s="39" t="s">
        <v>193</v>
      </c>
      <c r="D152" s="71"/>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3"/>
      <c r="IA152" s="21">
        <v>2.39</v>
      </c>
      <c r="IB152" s="21" t="s">
        <v>288</v>
      </c>
      <c r="IC152" s="21" t="s">
        <v>193</v>
      </c>
      <c r="IE152" s="22"/>
      <c r="IF152" s="22"/>
      <c r="IG152" s="22"/>
      <c r="IH152" s="22"/>
      <c r="II152" s="22"/>
    </row>
    <row r="153" spans="1:243" s="21" customFormat="1" ht="31.5">
      <c r="A153" s="36">
        <v>2.4</v>
      </c>
      <c r="B153" s="38" t="s">
        <v>282</v>
      </c>
      <c r="C153" s="39" t="s">
        <v>194</v>
      </c>
      <c r="D153" s="39">
        <v>1</v>
      </c>
      <c r="E153" s="40" t="s">
        <v>297</v>
      </c>
      <c r="F153" s="41">
        <v>521.48</v>
      </c>
      <c r="G153" s="42"/>
      <c r="H153" s="42"/>
      <c r="I153" s="43" t="s">
        <v>38</v>
      </c>
      <c r="J153" s="44">
        <f t="shared" si="7"/>
        <v>1</v>
      </c>
      <c r="K153" s="42" t="s">
        <v>39</v>
      </c>
      <c r="L153" s="42" t="s">
        <v>4</v>
      </c>
      <c r="M153" s="45"/>
      <c r="N153" s="42"/>
      <c r="O153" s="42"/>
      <c r="P153" s="46"/>
      <c r="Q153" s="42"/>
      <c r="R153" s="42"/>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7">
        <f t="shared" si="8"/>
        <v>521</v>
      </c>
      <c r="BB153" s="48">
        <f t="shared" si="9"/>
        <v>521</v>
      </c>
      <c r="BC153" s="49" t="str">
        <f t="shared" si="10"/>
        <v>INR  Five Hundred &amp; Twenty One  Only</v>
      </c>
      <c r="IA153" s="21">
        <v>2.4</v>
      </c>
      <c r="IB153" s="21" t="s">
        <v>282</v>
      </c>
      <c r="IC153" s="21" t="s">
        <v>194</v>
      </c>
      <c r="ID153" s="21">
        <v>1</v>
      </c>
      <c r="IE153" s="22" t="s">
        <v>297</v>
      </c>
      <c r="IF153" s="22"/>
      <c r="IG153" s="22"/>
      <c r="IH153" s="22"/>
      <c r="II153" s="22"/>
    </row>
    <row r="154" spans="1:243" s="21" customFormat="1" ht="47.25">
      <c r="A154" s="37">
        <v>2.41</v>
      </c>
      <c r="B154" s="38" t="s">
        <v>289</v>
      </c>
      <c r="C154" s="39" t="s">
        <v>195</v>
      </c>
      <c r="D154" s="71"/>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3"/>
      <c r="IA154" s="21">
        <v>2.41</v>
      </c>
      <c r="IB154" s="21" t="s">
        <v>289</v>
      </c>
      <c r="IC154" s="21" t="s">
        <v>195</v>
      </c>
      <c r="IE154" s="22"/>
      <c r="IF154" s="22"/>
      <c r="IG154" s="22"/>
      <c r="IH154" s="22"/>
      <c r="II154" s="22"/>
    </row>
    <row r="155" spans="1:243" s="21" customFormat="1" ht="31.5">
      <c r="A155" s="37">
        <v>2.42</v>
      </c>
      <c r="B155" s="38" t="s">
        <v>290</v>
      </c>
      <c r="C155" s="39" t="s">
        <v>196</v>
      </c>
      <c r="D155" s="39">
        <v>24</v>
      </c>
      <c r="E155" s="40" t="s">
        <v>297</v>
      </c>
      <c r="F155" s="41">
        <v>438.71</v>
      </c>
      <c r="G155" s="42"/>
      <c r="H155" s="42"/>
      <c r="I155" s="43" t="s">
        <v>38</v>
      </c>
      <c r="J155" s="44">
        <f t="shared" si="7"/>
        <v>1</v>
      </c>
      <c r="K155" s="42" t="s">
        <v>39</v>
      </c>
      <c r="L155" s="42" t="s">
        <v>4</v>
      </c>
      <c r="M155" s="45"/>
      <c r="N155" s="42"/>
      <c r="O155" s="42"/>
      <c r="P155" s="46"/>
      <c r="Q155" s="42"/>
      <c r="R155" s="42"/>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7">
        <f t="shared" si="8"/>
        <v>10529</v>
      </c>
      <c r="BB155" s="48">
        <f t="shared" si="9"/>
        <v>10529</v>
      </c>
      <c r="BC155" s="49" t="str">
        <f t="shared" si="10"/>
        <v>INR  Ten Thousand Five Hundred &amp; Twenty Nine  Only</v>
      </c>
      <c r="IA155" s="21">
        <v>2.42</v>
      </c>
      <c r="IB155" s="21" t="s">
        <v>290</v>
      </c>
      <c r="IC155" s="21" t="s">
        <v>196</v>
      </c>
      <c r="ID155" s="21">
        <v>24</v>
      </c>
      <c r="IE155" s="22" t="s">
        <v>297</v>
      </c>
      <c r="IF155" s="22"/>
      <c r="IG155" s="22"/>
      <c r="IH155" s="22"/>
      <c r="II155" s="22"/>
    </row>
    <row r="156" spans="1:243" s="21" customFormat="1" ht="47.25">
      <c r="A156" s="36">
        <v>2.43</v>
      </c>
      <c r="B156" s="38" t="s">
        <v>291</v>
      </c>
      <c r="C156" s="39" t="s">
        <v>197</v>
      </c>
      <c r="D156" s="39">
        <v>10</v>
      </c>
      <c r="E156" s="40" t="s">
        <v>297</v>
      </c>
      <c r="F156" s="41">
        <v>54.1</v>
      </c>
      <c r="G156" s="42"/>
      <c r="H156" s="42"/>
      <c r="I156" s="43" t="s">
        <v>38</v>
      </c>
      <c r="J156" s="44">
        <f t="shared" si="7"/>
        <v>1</v>
      </c>
      <c r="K156" s="42" t="s">
        <v>39</v>
      </c>
      <c r="L156" s="42" t="s">
        <v>4</v>
      </c>
      <c r="M156" s="45"/>
      <c r="N156" s="42"/>
      <c r="O156" s="42"/>
      <c r="P156" s="46"/>
      <c r="Q156" s="42"/>
      <c r="R156" s="42"/>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7">
        <f t="shared" si="8"/>
        <v>541</v>
      </c>
      <c r="BB156" s="48">
        <f t="shared" si="9"/>
        <v>541</v>
      </c>
      <c r="BC156" s="49" t="str">
        <f t="shared" si="10"/>
        <v>INR  Five Hundred &amp; Forty One  Only</v>
      </c>
      <c r="IA156" s="21">
        <v>2.43</v>
      </c>
      <c r="IB156" s="21" t="s">
        <v>291</v>
      </c>
      <c r="IC156" s="21" t="s">
        <v>197</v>
      </c>
      <c r="ID156" s="21">
        <v>10</v>
      </c>
      <c r="IE156" s="22" t="s">
        <v>297</v>
      </c>
      <c r="IF156" s="22"/>
      <c r="IG156" s="22"/>
      <c r="IH156" s="22"/>
      <c r="II156" s="22"/>
    </row>
    <row r="157" spans="1:243" s="21" customFormat="1" ht="110.25">
      <c r="A157" s="37">
        <v>2.44</v>
      </c>
      <c r="B157" s="38" t="s">
        <v>292</v>
      </c>
      <c r="C157" s="39" t="s">
        <v>198</v>
      </c>
      <c r="D157" s="39">
        <v>2</v>
      </c>
      <c r="E157" s="40" t="s">
        <v>297</v>
      </c>
      <c r="F157" s="41">
        <v>330.64</v>
      </c>
      <c r="G157" s="42"/>
      <c r="H157" s="42"/>
      <c r="I157" s="43" t="s">
        <v>38</v>
      </c>
      <c r="J157" s="44">
        <f t="shared" si="7"/>
        <v>1</v>
      </c>
      <c r="K157" s="42" t="s">
        <v>39</v>
      </c>
      <c r="L157" s="42" t="s">
        <v>4</v>
      </c>
      <c r="M157" s="45"/>
      <c r="N157" s="42"/>
      <c r="O157" s="42"/>
      <c r="P157" s="46"/>
      <c r="Q157" s="42"/>
      <c r="R157" s="42"/>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7">
        <f t="shared" si="8"/>
        <v>661</v>
      </c>
      <c r="BB157" s="48">
        <f t="shared" si="9"/>
        <v>661</v>
      </c>
      <c r="BC157" s="49" t="str">
        <f t="shared" si="10"/>
        <v>INR  Six Hundred &amp; Sixty One  Only</v>
      </c>
      <c r="IA157" s="21">
        <v>2.44</v>
      </c>
      <c r="IB157" s="21" t="s">
        <v>292</v>
      </c>
      <c r="IC157" s="21" t="s">
        <v>198</v>
      </c>
      <c r="ID157" s="21">
        <v>2</v>
      </c>
      <c r="IE157" s="22" t="s">
        <v>297</v>
      </c>
      <c r="IF157" s="22"/>
      <c r="IG157" s="22"/>
      <c r="IH157" s="22"/>
      <c r="II157" s="22"/>
    </row>
    <row r="158" spans="1:243" s="21" customFormat="1" ht="47.25">
      <c r="A158" s="37">
        <v>2.45</v>
      </c>
      <c r="B158" s="38" t="s">
        <v>353</v>
      </c>
      <c r="C158" s="39" t="s">
        <v>199</v>
      </c>
      <c r="D158" s="39">
        <v>15.25</v>
      </c>
      <c r="E158" s="40" t="s">
        <v>296</v>
      </c>
      <c r="F158" s="41">
        <v>150.64</v>
      </c>
      <c r="G158" s="42"/>
      <c r="H158" s="42"/>
      <c r="I158" s="43" t="s">
        <v>38</v>
      </c>
      <c r="J158" s="44">
        <f t="shared" si="7"/>
        <v>1</v>
      </c>
      <c r="K158" s="42" t="s">
        <v>39</v>
      </c>
      <c r="L158" s="42" t="s">
        <v>4</v>
      </c>
      <c r="M158" s="45"/>
      <c r="N158" s="42"/>
      <c r="O158" s="42"/>
      <c r="P158" s="46"/>
      <c r="Q158" s="42"/>
      <c r="R158" s="42"/>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7">
        <f t="shared" si="8"/>
        <v>2297</v>
      </c>
      <c r="BB158" s="48">
        <f t="shared" si="9"/>
        <v>2297</v>
      </c>
      <c r="BC158" s="49" t="str">
        <f t="shared" si="10"/>
        <v>INR  Two Thousand Two Hundred &amp; Ninety Seven  Only</v>
      </c>
      <c r="IA158" s="21">
        <v>2.45</v>
      </c>
      <c r="IB158" s="21" t="s">
        <v>353</v>
      </c>
      <c r="IC158" s="21" t="s">
        <v>199</v>
      </c>
      <c r="ID158" s="21">
        <v>15.25</v>
      </c>
      <c r="IE158" s="22" t="s">
        <v>296</v>
      </c>
      <c r="IF158" s="22"/>
      <c r="IG158" s="22"/>
      <c r="IH158" s="22"/>
      <c r="II158" s="22"/>
    </row>
    <row r="159" spans="1:243" s="21" customFormat="1" ht="78.75">
      <c r="A159" s="36">
        <v>2.46</v>
      </c>
      <c r="B159" s="38" t="s">
        <v>354</v>
      </c>
      <c r="C159" s="39" t="s">
        <v>200</v>
      </c>
      <c r="D159" s="39">
        <v>16</v>
      </c>
      <c r="E159" s="40" t="s">
        <v>296</v>
      </c>
      <c r="F159" s="41">
        <v>173.96</v>
      </c>
      <c r="G159" s="42"/>
      <c r="H159" s="42"/>
      <c r="I159" s="43" t="s">
        <v>38</v>
      </c>
      <c r="J159" s="44">
        <f t="shared" si="7"/>
        <v>1</v>
      </c>
      <c r="K159" s="42" t="s">
        <v>39</v>
      </c>
      <c r="L159" s="42" t="s">
        <v>4</v>
      </c>
      <c r="M159" s="45"/>
      <c r="N159" s="42"/>
      <c r="O159" s="42"/>
      <c r="P159" s="46"/>
      <c r="Q159" s="42"/>
      <c r="R159" s="42"/>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7">
        <f t="shared" si="8"/>
        <v>2783</v>
      </c>
      <c r="BB159" s="48">
        <f t="shared" si="9"/>
        <v>2783</v>
      </c>
      <c r="BC159" s="49" t="str">
        <f t="shared" si="10"/>
        <v>INR  Two Thousand Seven Hundred &amp; Eighty Three  Only</v>
      </c>
      <c r="IA159" s="21">
        <v>2.46</v>
      </c>
      <c r="IB159" s="21" t="s">
        <v>354</v>
      </c>
      <c r="IC159" s="21" t="s">
        <v>200</v>
      </c>
      <c r="ID159" s="21">
        <v>16</v>
      </c>
      <c r="IE159" s="22" t="s">
        <v>296</v>
      </c>
      <c r="IF159" s="22"/>
      <c r="IG159" s="22"/>
      <c r="IH159" s="22"/>
      <c r="II159" s="22"/>
    </row>
    <row r="160" spans="1:243" s="21" customFormat="1" ht="15.75">
      <c r="A160" s="37">
        <v>2.47</v>
      </c>
      <c r="B160" s="38" t="s">
        <v>293</v>
      </c>
      <c r="C160" s="39" t="s">
        <v>201</v>
      </c>
      <c r="D160" s="71"/>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3"/>
      <c r="IA160" s="21">
        <v>2.47</v>
      </c>
      <c r="IB160" s="21" t="s">
        <v>293</v>
      </c>
      <c r="IC160" s="21" t="s">
        <v>201</v>
      </c>
      <c r="IE160" s="22"/>
      <c r="IF160" s="22"/>
      <c r="IG160" s="22"/>
      <c r="IH160" s="22"/>
      <c r="II160" s="22"/>
    </row>
    <row r="161" spans="1:243" s="21" customFormat="1" ht="208.5" customHeight="1">
      <c r="A161" s="37">
        <v>2.48</v>
      </c>
      <c r="B161" s="38" t="s">
        <v>294</v>
      </c>
      <c r="C161" s="39" t="s">
        <v>202</v>
      </c>
      <c r="D161" s="39">
        <v>130</v>
      </c>
      <c r="E161" s="40" t="s">
        <v>221</v>
      </c>
      <c r="F161" s="41">
        <v>452.96</v>
      </c>
      <c r="G161" s="42"/>
      <c r="H161" s="42"/>
      <c r="I161" s="43" t="s">
        <v>38</v>
      </c>
      <c r="J161" s="44">
        <f t="shared" si="7"/>
        <v>1</v>
      </c>
      <c r="K161" s="42" t="s">
        <v>39</v>
      </c>
      <c r="L161" s="42" t="s">
        <v>4</v>
      </c>
      <c r="M161" s="45"/>
      <c r="N161" s="42"/>
      <c r="O161" s="42"/>
      <c r="P161" s="46"/>
      <c r="Q161" s="42"/>
      <c r="R161" s="42"/>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7">
        <f t="shared" si="8"/>
        <v>58885</v>
      </c>
      <c r="BB161" s="48">
        <f t="shared" si="9"/>
        <v>58885</v>
      </c>
      <c r="BC161" s="49" t="str">
        <f t="shared" si="10"/>
        <v>INR  Fifty Eight Thousand Eight Hundred &amp; Eighty Five  Only</v>
      </c>
      <c r="IA161" s="21">
        <v>2.48</v>
      </c>
      <c r="IB161" s="21" t="s">
        <v>294</v>
      </c>
      <c r="IC161" s="21" t="s">
        <v>202</v>
      </c>
      <c r="ID161" s="21">
        <v>130</v>
      </c>
      <c r="IE161" s="22" t="s">
        <v>221</v>
      </c>
      <c r="IF161" s="22"/>
      <c r="IG161" s="22"/>
      <c r="IH161" s="22"/>
      <c r="II161" s="22"/>
    </row>
    <row r="162" spans="1:243" s="21" customFormat="1" ht="15.75">
      <c r="A162" s="36">
        <v>2.49</v>
      </c>
      <c r="B162" s="38" t="s">
        <v>355</v>
      </c>
      <c r="C162" s="39" t="s">
        <v>203</v>
      </c>
      <c r="D162" s="71"/>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3"/>
      <c r="IA162" s="21">
        <v>2.49</v>
      </c>
      <c r="IB162" s="21" t="s">
        <v>355</v>
      </c>
      <c r="IC162" s="21" t="s">
        <v>203</v>
      </c>
      <c r="IE162" s="22"/>
      <c r="IF162" s="22"/>
      <c r="IG162" s="22"/>
      <c r="IH162" s="22"/>
      <c r="II162" s="22"/>
    </row>
    <row r="163" spans="1:243" s="21" customFormat="1" ht="117.75" customHeight="1">
      <c r="A163" s="37">
        <v>2.5</v>
      </c>
      <c r="B163" s="38" t="s">
        <v>356</v>
      </c>
      <c r="C163" s="39" t="s">
        <v>204</v>
      </c>
      <c r="D163" s="39">
        <v>7.7</v>
      </c>
      <c r="E163" s="40" t="s">
        <v>223</v>
      </c>
      <c r="F163" s="41">
        <v>5045.59</v>
      </c>
      <c r="G163" s="42"/>
      <c r="H163" s="42"/>
      <c r="I163" s="43" t="s">
        <v>38</v>
      </c>
      <c r="J163" s="44">
        <f t="shared" si="7"/>
        <v>1</v>
      </c>
      <c r="K163" s="42" t="s">
        <v>39</v>
      </c>
      <c r="L163" s="42" t="s">
        <v>4</v>
      </c>
      <c r="M163" s="45"/>
      <c r="N163" s="42"/>
      <c r="O163" s="42"/>
      <c r="P163" s="46"/>
      <c r="Q163" s="42"/>
      <c r="R163" s="42"/>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7">
        <f t="shared" si="8"/>
        <v>38851</v>
      </c>
      <c r="BB163" s="48">
        <f t="shared" si="9"/>
        <v>38851</v>
      </c>
      <c r="BC163" s="49" t="str">
        <f t="shared" si="10"/>
        <v>INR  Thirty Eight Thousand Eight Hundred &amp; Fifty One  Only</v>
      </c>
      <c r="IA163" s="21">
        <v>2.5</v>
      </c>
      <c r="IB163" s="28" t="s">
        <v>356</v>
      </c>
      <c r="IC163" s="21" t="s">
        <v>204</v>
      </c>
      <c r="ID163" s="21">
        <v>7.7</v>
      </c>
      <c r="IE163" s="22" t="s">
        <v>223</v>
      </c>
      <c r="IF163" s="22"/>
      <c r="IG163" s="22"/>
      <c r="IH163" s="22"/>
      <c r="II163" s="22"/>
    </row>
    <row r="164" spans="1:243" s="21" customFormat="1" ht="63">
      <c r="A164" s="37">
        <v>2.51</v>
      </c>
      <c r="B164" s="38" t="s">
        <v>357</v>
      </c>
      <c r="C164" s="39" t="s">
        <v>205</v>
      </c>
      <c r="D164" s="39">
        <v>8</v>
      </c>
      <c r="E164" s="40" t="s">
        <v>220</v>
      </c>
      <c r="F164" s="41">
        <v>345.17</v>
      </c>
      <c r="G164" s="42"/>
      <c r="H164" s="42"/>
      <c r="I164" s="43" t="s">
        <v>38</v>
      </c>
      <c r="J164" s="44">
        <f t="shared" si="7"/>
        <v>1</v>
      </c>
      <c r="K164" s="42" t="s">
        <v>39</v>
      </c>
      <c r="L164" s="42" t="s">
        <v>4</v>
      </c>
      <c r="M164" s="45"/>
      <c r="N164" s="42"/>
      <c r="O164" s="42"/>
      <c r="P164" s="46"/>
      <c r="Q164" s="42"/>
      <c r="R164" s="42"/>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7">
        <f t="shared" si="8"/>
        <v>2761</v>
      </c>
      <c r="BB164" s="48">
        <f t="shared" si="9"/>
        <v>2761</v>
      </c>
      <c r="BC164" s="49" t="str">
        <f t="shared" si="10"/>
        <v>INR  Two Thousand Seven Hundred &amp; Sixty One  Only</v>
      </c>
      <c r="IA164" s="21">
        <v>2.51</v>
      </c>
      <c r="IB164" s="21" t="s">
        <v>357</v>
      </c>
      <c r="IC164" s="21" t="s">
        <v>205</v>
      </c>
      <c r="ID164" s="21">
        <v>8</v>
      </c>
      <c r="IE164" s="22" t="s">
        <v>220</v>
      </c>
      <c r="IF164" s="22"/>
      <c r="IG164" s="22"/>
      <c r="IH164" s="22"/>
      <c r="II164" s="22"/>
    </row>
    <row r="165" spans="1:243" s="21" customFormat="1" ht="47.25">
      <c r="A165" s="36">
        <v>2.52</v>
      </c>
      <c r="B165" s="38" t="s">
        <v>358</v>
      </c>
      <c r="C165" s="39" t="s">
        <v>206</v>
      </c>
      <c r="D165" s="39">
        <v>24</v>
      </c>
      <c r="E165" s="40" t="s">
        <v>220</v>
      </c>
      <c r="F165" s="41">
        <v>58.66</v>
      </c>
      <c r="G165" s="42"/>
      <c r="H165" s="42"/>
      <c r="I165" s="43" t="s">
        <v>38</v>
      </c>
      <c r="J165" s="44">
        <f t="shared" si="7"/>
        <v>1</v>
      </c>
      <c r="K165" s="42" t="s">
        <v>39</v>
      </c>
      <c r="L165" s="42" t="s">
        <v>4</v>
      </c>
      <c r="M165" s="45"/>
      <c r="N165" s="42"/>
      <c r="O165" s="42"/>
      <c r="P165" s="46"/>
      <c r="Q165" s="42"/>
      <c r="R165" s="42"/>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7">
        <f t="shared" si="8"/>
        <v>1408</v>
      </c>
      <c r="BB165" s="48">
        <f t="shared" si="9"/>
        <v>1408</v>
      </c>
      <c r="BC165" s="49" t="str">
        <f t="shared" si="10"/>
        <v>INR  One Thousand Four Hundred &amp; Eight  Only</v>
      </c>
      <c r="IA165" s="21">
        <v>2.52</v>
      </c>
      <c r="IB165" s="21" t="s">
        <v>358</v>
      </c>
      <c r="IC165" s="21" t="s">
        <v>206</v>
      </c>
      <c r="ID165" s="21">
        <v>24</v>
      </c>
      <c r="IE165" s="22" t="s">
        <v>220</v>
      </c>
      <c r="IF165" s="22"/>
      <c r="IG165" s="22"/>
      <c r="IH165" s="22"/>
      <c r="II165" s="22"/>
    </row>
    <row r="166" spans="1:243" s="21" customFormat="1" ht="31.5">
      <c r="A166" s="37">
        <v>2.53</v>
      </c>
      <c r="B166" s="38" t="s">
        <v>359</v>
      </c>
      <c r="C166" s="39" t="s">
        <v>207</v>
      </c>
      <c r="D166" s="39">
        <v>32</v>
      </c>
      <c r="E166" s="40" t="s">
        <v>220</v>
      </c>
      <c r="F166" s="41">
        <v>15.8</v>
      </c>
      <c r="G166" s="42"/>
      <c r="H166" s="42"/>
      <c r="I166" s="43" t="s">
        <v>38</v>
      </c>
      <c r="J166" s="44">
        <f t="shared" si="7"/>
        <v>1</v>
      </c>
      <c r="K166" s="42" t="s">
        <v>39</v>
      </c>
      <c r="L166" s="42" t="s">
        <v>4</v>
      </c>
      <c r="M166" s="45"/>
      <c r="N166" s="42"/>
      <c r="O166" s="42"/>
      <c r="P166" s="46"/>
      <c r="Q166" s="42"/>
      <c r="R166" s="42"/>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7">
        <f t="shared" si="8"/>
        <v>506</v>
      </c>
      <c r="BB166" s="48">
        <f t="shared" si="9"/>
        <v>506</v>
      </c>
      <c r="BC166" s="49" t="str">
        <f t="shared" si="10"/>
        <v>INR  Five Hundred &amp; Six  Only</v>
      </c>
      <c r="IA166" s="21">
        <v>2.53</v>
      </c>
      <c r="IB166" s="21" t="s">
        <v>359</v>
      </c>
      <c r="IC166" s="21" t="s">
        <v>207</v>
      </c>
      <c r="ID166" s="21">
        <v>32</v>
      </c>
      <c r="IE166" s="22" t="s">
        <v>220</v>
      </c>
      <c r="IF166" s="22"/>
      <c r="IG166" s="22"/>
      <c r="IH166" s="22"/>
      <c r="II166" s="22"/>
    </row>
    <row r="167" spans="1:243" s="21" customFormat="1" ht="31.5">
      <c r="A167" s="37">
        <v>2.54</v>
      </c>
      <c r="B167" s="38" t="s">
        <v>360</v>
      </c>
      <c r="C167" s="39" t="s">
        <v>208</v>
      </c>
      <c r="D167" s="39">
        <v>8</v>
      </c>
      <c r="E167" s="40" t="s">
        <v>220</v>
      </c>
      <c r="F167" s="41">
        <v>356.9</v>
      </c>
      <c r="G167" s="42"/>
      <c r="H167" s="42"/>
      <c r="I167" s="43" t="s">
        <v>38</v>
      </c>
      <c r="J167" s="44">
        <f t="shared" si="7"/>
        <v>1</v>
      </c>
      <c r="K167" s="42" t="s">
        <v>39</v>
      </c>
      <c r="L167" s="42" t="s">
        <v>4</v>
      </c>
      <c r="M167" s="45"/>
      <c r="N167" s="42"/>
      <c r="O167" s="42"/>
      <c r="P167" s="46"/>
      <c r="Q167" s="42"/>
      <c r="R167" s="42"/>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7">
        <f t="shared" si="8"/>
        <v>2855</v>
      </c>
      <c r="BB167" s="48">
        <f t="shared" si="9"/>
        <v>2855</v>
      </c>
      <c r="BC167" s="49" t="str">
        <f t="shared" si="10"/>
        <v>INR  Two Thousand Eight Hundred &amp; Fifty Five  Only</v>
      </c>
      <c r="IA167" s="21">
        <v>2.54</v>
      </c>
      <c r="IB167" s="21" t="s">
        <v>360</v>
      </c>
      <c r="IC167" s="21" t="s">
        <v>208</v>
      </c>
      <c r="ID167" s="21">
        <v>8</v>
      </c>
      <c r="IE167" s="22" t="s">
        <v>220</v>
      </c>
      <c r="IF167" s="22"/>
      <c r="IG167" s="22"/>
      <c r="IH167" s="22"/>
      <c r="II167" s="22"/>
    </row>
    <row r="168" spans="1:243" s="21" customFormat="1" ht="31.5">
      <c r="A168" s="36">
        <v>2.55</v>
      </c>
      <c r="B168" s="38" t="s">
        <v>361</v>
      </c>
      <c r="C168" s="39" t="s">
        <v>209</v>
      </c>
      <c r="D168" s="39">
        <v>8</v>
      </c>
      <c r="E168" s="40" t="s">
        <v>220</v>
      </c>
      <c r="F168" s="41">
        <v>182.53</v>
      </c>
      <c r="G168" s="42"/>
      <c r="H168" s="42"/>
      <c r="I168" s="43" t="s">
        <v>38</v>
      </c>
      <c r="J168" s="44">
        <f t="shared" si="7"/>
        <v>1</v>
      </c>
      <c r="K168" s="42" t="s">
        <v>39</v>
      </c>
      <c r="L168" s="42" t="s">
        <v>4</v>
      </c>
      <c r="M168" s="45"/>
      <c r="N168" s="42"/>
      <c r="O168" s="42"/>
      <c r="P168" s="46"/>
      <c r="Q168" s="42"/>
      <c r="R168" s="42"/>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7">
        <f t="shared" si="8"/>
        <v>1460</v>
      </c>
      <c r="BB168" s="48">
        <f t="shared" si="9"/>
        <v>1460</v>
      </c>
      <c r="BC168" s="49" t="str">
        <f t="shared" si="10"/>
        <v>INR  One Thousand Four Hundred &amp; Sixty  Only</v>
      </c>
      <c r="IA168" s="21">
        <v>2.55</v>
      </c>
      <c r="IB168" s="21" t="s">
        <v>361</v>
      </c>
      <c r="IC168" s="21" t="s">
        <v>209</v>
      </c>
      <c r="ID168" s="21">
        <v>8</v>
      </c>
      <c r="IE168" s="22" t="s">
        <v>220</v>
      </c>
      <c r="IF168" s="22"/>
      <c r="IG168" s="22"/>
      <c r="IH168" s="22"/>
      <c r="II168" s="22"/>
    </row>
    <row r="169" spans="1:243" s="21" customFormat="1" ht="31.5">
      <c r="A169" s="37">
        <v>2.56</v>
      </c>
      <c r="B169" s="38" t="s">
        <v>362</v>
      </c>
      <c r="C169" s="39" t="s">
        <v>210</v>
      </c>
      <c r="D169" s="39">
        <v>16</v>
      </c>
      <c r="E169" s="40" t="s">
        <v>220</v>
      </c>
      <c r="F169" s="41">
        <v>196.85</v>
      </c>
      <c r="G169" s="42"/>
      <c r="H169" s="42"/>
      <c r="I169" s="43" t="s">
        <v>38</v>
      </c>
      <c r="J169" s="44">
        <f t="shared" si="7"/>
        <v>1</v>
      </c>
      <c r="K169" s="42" t="s">
        <v>39</v>
      </c>
      <c r="L169" s="42" t="s">
        <v>4</v>
      </c>
      <c r="M169" s="45"/>
      <c r="N169" s="42"/>
      <c r="O169" s="42"/>
      <c r="P169" s="46"/>
      <c r="Q169" s="42"/>
      <c r="R169" s="42"/>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7">
        <f t="shared" si="8"/>
        <v>3150</v>
      </c>
      <c r="BB169" s="48">
        <f t="shared" si="9"/>
        <v>3150</v>
      </c>
      <c r="BC169" s="49" t="str">
        <f t="shared" si="10"/>
        <v>INR  Three Thousand One Hundred &amp; Fifty  Only</v>
      </c>
      <c r="IA169" s="21">
        <v>2.56</v>
      </c>
      <c r="IB169" s="21" t="s">
        <v>362</v>
      </c>
      <c r="IC169" s="21" t="s">
        <v>210</v>
      </c>
      <c r="ID169" s="21">
        <v>16</v>
      </c>
      <c r="IE169" s="22" t="s">
        <v>220</v>
      </c>
      <c r="IF169" s="22"/>
      <c r="IG169" s="22"/>
      <c r="IH169" s="22"/>
      <c r="II169" s="22"/>
    </row>
    <row r="170" spans="1:243" s="21" customFormat="1" ht="77.25" customHeight="1">
      <c r="A170" s="37">
        <v>2.57</v>
      </c>
      <c r="B170" s="38" t="s">
        <v>363</v>
      </c>
      <c r="C170" s="39" t="s">
        <v>211</v>
      </c>
      <c r="D170" s="39">
        <v>8</v>
      </c>
      <c r="E170" s="40" t="s">
        <v>220</v>
      </c>
      <c r="F170" s="41">
        <v>651.08</v>
      </c>
      <c r="G170" s="42"/>
      <c r="H170" s="42"/>
      <c r="I170" s="43" t="s">
        <v>38</v>
      </c>
      <c r="J170" s="44">
        <f t="shared" si="7"/>
        <v>1</v>
      </c>
      <c r="K170" s="42" t="s">
        <v>39</v>
      </c>
      <c r="L170" s="42" t="s">
        <v>4</v>
      </c>
      <c r="M170" s="45"/>
      <c r="N170" s="42"/>
      <c r="O170" s="42"/>
      <c r="P170" s="46"/>
      <c r="Q170" s="42"/>
      <c r="R170" s="42"/>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7">
        <f t="shared" si="8"/>
        <v>5209</v>
      </c>
      <c r="BB170" s="48">
        <f t="shared" si="9"/>
        <v>5209</v>
      </c>
      <c r="BC170" s="49" t="str">
        <f t="shared" si="10"/>
        <v>INR  Five Thousand Two Hundred &amp; Nine  Only</v>
      </c>
      <c r="IA170" s="21">
        <v>2.57</v>
      </c>
      <c r="IB170" s="28" t="s">
        <v>363</v>
      </c>
      <c r="IC170" s="21" t="s">
        <v>211</v>
      </c>
      <c r="ID170" s="21">
        <v>8</v>
      </c>
      <c r="IE170" s="22" t="s">
        <v>220</v>
      </c>
      <c r="IF170" s="22"/>
      <c r="IG170" s="22"/>
      <c r="IH170" s="22"/>
      <c r="II170" s="22"/>
    </row>
    <row r="171" spans="1:243" s="21" customFormat="1" ht="65.25" customHeight="1">
      <c r="A171" s="36">
        <v>2.58</v>
      </c>
      <c r="B171" s="38" t="s">
        <v>364</v>
      </c>
      <c r="C171" s="39" t="s">
        <v>212</v>
      </c>
      <c r="D171" s="39">
        <v>7</v>
      </c>
      <c r="E171" s="40" t="s">
        <v>220</v>
      </c>
      <c r="F171" s="41">
        <v>941.97</v>
      </c>
      <c r="G171" s="42"/>
      <c r="H171" s="42"/>
      <c r="I171" s="43" t="s">
        <v>38</v>
      </c>
      <c r="J171" s="44">
        <f t="shared" si="7"/>
        <v>1</v>
      </c>
      <c r="K171" s="42" t="s">
        <v>39</v>
      </c>
      <c r="L171" s="42" t="s">
        <v>4</v>
      </c>
      <c r="M171" s="45"/>
      <c r="N171" s="42"/>
      <c r="O171" s="42"/>
      <c r="P171" s="46"/>
      <c r="Q171" s="42"/>
      <c r="R171" s="42"/>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7">
        <f t="shared" si="8"/>
        <v>6594</v>
      </c>
      <c r="BB171" s="48">
        <f t="shared" si="9"/>
        <v>6594</v>
      </c>
      <c r="BC171" s="49" t="str">
        <f t="shared" si="10"/>
        <v>INR  Six Thousand Five Hundred &amp; Ninety Four  Only</v>
      </c>
      <c r="IA171" s="21">
        <v>2.58</v>
      </c>
      <c r="IB171" s="28" t="s">
        <v>364</v>
      </c>
      <c r="IC171" s="21" t="s">
        <v>212</v>
      </c>
      <c r="ID171" s="21">
        <v>7</v>
      </c>
      <c r="IE171" s="22" t="s">
        <v>220</v>
      </c>
      <c r="IF171" s="22"/>
      <c r="IG171" s="22"/>
      <c r="IH171" s="22"/>
      <c r="II171" s="22"/>
    </row>
    <row r="172" spans="1:243" s="21" customFormat="1" ht="47.25">
      <c r="A172" s="37">
        <v>2.59</v>
      </c>
      <c r="B172" s="38" t="s">
        <v>365</v>
      </c>
      <c r="C172" s="39" t="s">
        <v>213</v>
      </c>
      <c r="D172" s="39">
        <v>12</v>
      </c>
      <c r="E172" s="40" t="s">
        <v>220</v>
      </c>
      <c r="F172" s="41">
        <v>645.24</v>
      </c>
      <c r="G172" s="42"/>
      <c r="H172" s="42"/>
      <c r="I172" s="43" t="s">
        <v>38</v>
      </c>
      <c r="J172" s="44">
        <f t="shared" si="7"/>
        <v>1</v>
      </c>
      <c r="K172" s="42" t="s">
        <v>39</v>
      </c>
      <c r="L172" s="42" t="s">
        <v>4</v>
      </c>
      <c r="M172" s="45"/>
      <c r="N172" s="42"/>
      <c r="O172" s="42"/>
      <c r="P172" s="46"/>
      <c r="Q172" s="42"/>
      <c r="R172" s="42"/>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7">
        <f t="shared" si="8"/>
        <v>7743</v>
      </c>
      <c r="BB172" s="48">
        <f t="shared" si="9"/>
        <v>7743</v>
      </c>
      <c r="BC172" s="49" t="str">
        <f t="shared" si="10"/>
        <v>INR  Seven Thousand Seven Hundred &amp; Forty Three  Only</v>
      </c>
      <c r="IA172" s="21">
        <v>2.59</v>
      </c>
      <c r="IB172" s="21" t="s">
        <v>365</v>
      </c>
      <c r="IC172" s="21" t="s">
        <v>213</v>
      </c>
      <c r="ID172" s="21">
        <v>12</v>
      </c>
      <c r="IE172" s="22" t="s">
        <v>220</v>
      </c>
      <c r="IF172" s="22"/>
      <c r="IG172" s="22"/>
      <c r="IH172" s="22"/>
      <c r="II172" s="22"/>
    </row>
    <row r="173" spans="1:243" s="21" customFormat="1" ht="31.5">
      <c r="A173" s="37">
        <v>2.6</v>
      </c>
      <c r="B173" s="38" t="s">
        <v>366</v>
      </c>
      <c r="C173" s="39" t="s">
        <v>214</v>
      </c>
      <c r="D173" s="39">
        <v>4</v>
      </c>
      <c r="E173" s="40" t="s">
        <v>220</v>
      </c>
      <c r="F173" s="41">
        <v>295.66</v>
      </c>
      <c r="G173" s="42"/>
      <c r="H173" s="42"/>
      <c r="I173" s="43" t="s">
        <v>38</v>
      </c>
      <c r="J173" s="44">
        <f t="shared" si="7"/>
        <v>1</v>
      </c>
      <c r="K173" s="42" t="s">
        <v>39</v>
      </c>
      <c r="L173" s="42" t="s">
        <v>4</v>
      </c>
      <c r="M173" s="45"/>
      <c r="N173" s="42"/>
      <c r="O173" s="42"/>
      <c r="P173" s="46"/>
      <c r="Q173" s="42"/>
      <c r="R173" s="42"/>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7">
        <f t="shared" si="8"/>
        <v>1183</v>
      </c>
      <c r="BB173" s="48">
        <f t="shared" si="9"/>
        <v>1183</v>
      </c>
      <c r="BC173" s="49" t="str">
        <f t="shared" si="10"/>
        <v>INR  One Thousand One Hundred &amp; Eighty Three  Only</v>
      </c>
      <c r="IA173" s="21">
        <v>2.6</v>
      </c>
      <c r="IB173" s="21" t="s">
        <v>366</v>
      </c>
      <c r="IC173" s="21" t="s">
        <v>214</v>
      </c>
      <c r="ID173" s="21">
        <v>4</v>
      </c>
      <c r="IE173" s="22" t="s">
        <v>220</v>
      </c>
      <c r="IF173" s="22"/>
      <c r="IG173" s="22"/>
      <c r="IH173" s="22"/>
      <c r="II173" s="22"/>
    </row>
    <row r="174" spans="1:243" s="21" customFormat="1" ht="110.25">
      <c r="A174" s="36">
        <v>2.61</v>
      </c>
      <c r="B174" s="38" t="s">
        <v>367</v>
      </c>
      <c r="C174" s="39" t="s">
        <v>215</v>
      </c>
      <c r="D174" s="39">
        <v>4</v>
      </c>
      <c r="E174" s="40" t="s">
        <v>220</v>
      </c>
      <c r="F174" s="41">
        <v>7214.66</v>
      </c>
      <c r="G174" s="42"/>
      <c r="H174" s="42"/>
      <c r="I174" s="43" t="s">
        <v>38</v>
      </c>
      <c r="J174" s="44">
        <f t="shared" si="7"/>
        <v>1</v>
      </c>
      <c r="K174" s="42" t="s">
        <v>39</v>
      </c>
      <c r="L174" s="42" t="s">
        <v>4</v>
      </c>
      <c r="M174" s="45"/>
      <c r="N174" s="42"/>
      <c r="O174" s="42"/>
      <c r="P174" s="46"/>
      <c r="Q174" s="42"/>
      <c r="R174" s="42"/>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7">
        <f t="shared" si="8"/>
        <v>28859</v>
      </c>
      <c r="BB174" s="48">
        <f t="shared" si="9"/>
        <v>28859</v>
      </c>
      <c r="BC174" s="49" t="str">
        <f t="shared" si="10"/>
        <v>INR  Twenty Eight Thousand Eight Hundred &amp; Fifty Nine  Only</v>
      </c>
      <c r="IA174" s="21">
        <v>2.61</v>
      </c>
      <c r="IB174" s="21" t="s">
        <v>367</v>
      </c>
      <c r="IC174" s="21" t="s">
        <v>215</v>
      </c>
      <c r="ID174" s="21">
        <v>4</v>
      </c>
      <c r="IE174" s="22" t="s">
        <v>220</v>
      </c>
      <c r="IF174" s="22"/>
      <c r="IG174" s="22"/>
      <c r="IH174" s="22"/>
      <c r="II174" s="22"/>
    </row>
    <row r="175" spans="1:243" s="21" customFormat="1" ht="78.75">
      <c r="A175" s="37">
        <v>2.62</v>
      </c>
      <c r="B175" s="38" t="s">
        <v>368</v>
      </c>
      <c r="C175" s="39" t="s">
        <v>216</v>
      </c>
      <c r="D175" s="39">
        <v>8</v>
      </c>
      <c r="E175" s="40" t="s">
        <v>220</v>
      </c>
      <c r="F175" s="41">
        <v>3900.6</v>
      </c>
      <c r="G175" s="42"/>
      <c r="H175" s="42"/>
      <c r="I175" s="43" t="s">
        <v>38</v>
      </c>
      <c r="J175" s="44">
        <f t="shared" si="7"/>
        <v>1</v>
      </c>
      <c r="K175" s="42" t="s">
        <v>39</v>
      </c>
      <c r="L175" s="42" t="s">
        <v>4</v>
      </c>
      <c r="M175" s="45"/>
      <c r="N175" s="42"/>
      <c r="O175" s="42"/>
      <c r="P175" s="46"/>
      <c r="Q175" s="42"/>
      <c r="R175" s="42"/>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7">
        <f t="shared" si="8"/>
        <v>31205</v>
      </c>
      <c r="BB175" s="48">
        <f t="shared" si="9"/>
        <v>31205</v>
      </c>
      <c r="BC175" s="49" t="str">
        <f t="shared" si="10"/>
        <v>INR  Thirty One Thousand Two Hundred &amp; Five  Only</v>
      </c>
      <c r="IA175" s="21">
        <v>2.62</v>
      </c>
      <c r="IB175" s="21" t="s">
        <v>368</v>
      </c>
      <c r="IC175" s="21" t="s">
        <v>216</v>
      </c>
      <c r="ID175" s="21">
        <v>8</v>
      </c>
      <c r="IE175" s="22" t="s">
        <v>220</v>
      </c>
      <c r="IF175" s="22"/>
      <c r="IG175" s="22"/>
      <c r="IH175" s="22"/>
      <c r="II175" s="22"/>
    </row>
    <row r="176" spans="1:243" s="21" customFormat="1" ht="78.75">
      <c r="A176" s="37">
        <v>2.63</v>
      </c>
      <c r="B176" s="38" t="s">
        <v>369</v>
      </c>
      <c r="C176" s="39" t="s">
        <v>217</v>
      </c>
      <c r="D176" s="39">
        <v>16</v>
      </c>
      <c r="E176" s="40" t="s">
        <v>220</v>
      </c>
      <c r="F176" s="41">
        <v>4098.2</v>
      </c>
      <c r="G176" s="42"/>
      <c r="H176" s="42"/>
      <c r="I176" s="43" t="s">
        <v>38</v>
      </c>
      <c r="J176" s="44">
        <f t="shared" si="7"/>
        <v>1</v>
      </c>
      <c r="K176" s="42" t="s">
        <v>39</v>
      </c>
      <c r="L176" s="42" t="s">
        <v>4</v>
      </c>
      <c r="M176" s="45"/>
      <c r="N176" s="42"/>
      <c r="O176" s="42"/>
      <c r="P176" s="46"/>
      <c r="Q176" s="42"/>
      <c r="R176" s="42"/>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7">
        <f t="shared" si="8"/>
        <v>65571</v>
      </c>
      <c r="BB176" s="48">
        <f t="shared" si="9"/>
        <v>65571</v>
      </c>
      <c r="BC176" s="49" t="str">
        <f t="shared" si="10"/>
        <v>INR  Sixty Five Thousand Five Hundred &amp; Seventy One  Only</v>
      </c>
      <c r="IA176" s="21">
        <v>2.63</v>
      </c>
      <c r="IB176" s="21" t="s">
        <v>369</v>
      </c>
      <c r="IC176" s="21" t="s">
        <v>217</v>
      </c>
      <c r="ID176" s="21">
        <v>16</v>
      </c>
      <c r="IE176" s="22" t="s">
        <v>220</v>
      </c>
      <c r="IF176" s="22"/>
      <c r="IG176" s="22"/>
      <c r="IH176" s="22"/>
      <c r="II176" s="22"/>
    </row>
    <row r="177" spans="1:243" s="21" customFormat="1" ht="131.25" customHeight="1">
      <c r="A177" s="36">
        <v>2.64</v>
      </c>
      <c r="B177" s="38" t="s">
        <v>370</v>
      </c>
      <c r="C177" s="39" t="s">
        <v>218</v>
      </c>
      <c r="D177" s="39">
        <v>15</v>
      </c>
      <c r="E177" s="40" t="s">
        <v>220</v>
      </c>
      <c r="F177" s="41">
        <v>9711</v>
      </c>
      <c r="G177" s="42"/>
      <c r="H177" s="42"/>
      <c r="I177" s="43" t="s">
        <v>38</v>
      </c>
      <c r="J177" s="44">
        <f t="shared" si="7"/>
        <v>1</v>
      </c>
      <c r="K177" s="42" t="s">
        <v>39</v>
      </c>
      <c r="L177" s="42" t="s">
        <v>4</v>
      </c>
      <c r="M177" s="45"/>
      <c r="N177" s="42"/>
      <c r="O177" s="42"/>
      <c r="P177" s="46"/>
      <c r="Q177" s="42"/>
      <c r="R177" s="42"/>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7">
        <f t="shared" si="8"/>
        <v>145665</v>
      </c>
      <c r="BB177" s="48">
        <f t="shared" si="9"/>
        <v>145665</v>
      </c>
      <c r="BC177" s="49" t="str">
        <f t="shared" si="10"/>
        <v>INR  One Lakh Forty Five Thousand Six Hundred &amp; Sixty Five  Only</v>
      </c>
      <c r="IA177" s="21">
        <v>2.64</v>
      </c>
      <c r="IB177" s="21" t="s">
        <v>370</v>
      </c>
      <c r="IC177" s="21" t="s">
        <v>218</v>
      </c>
      <c r="ID177" s="21">
        <v>15</v>
      </c>
      <c r="IE177" s="22" t="s">
        <v>220</v>
      </c>
      <c r="IF177" s="22"/>
      <c r="IG177" s="22"/>
      <c r="IH177" s="22"/>
      <c r="II177" s="22"/>
    </row>
    <row r="178" spans="1:243" s="21" customFormat="1" ht="63">
      <c r="A178" s="37">
        <v>2.65</v>
      </c>
      <c r="B178" s="38" t="s">
        <v>371</v>
      </c>
      <c r="C178" s="39" t="s">
        <v>219</v>
      </c>
      <c r="D178" s="39">
        <v>9.5</v>
      </c>
      <c r="E178" s="40" t="s">
        <v>299</v>
      </c>
      <c r="F178" s="41">
        <v>2360.5</v>
      </c>
      <c r="G178" s="42"/>
      <c r="H178" s="42"/>
      <c r="I178" s="43" t="s">
        <v>38</v>
      </c>
      <c r="J178" s="44">
        <f t="shared" si="7"/>
        <v>1</v>
      </c>
      <c r="K178" s="42" t="s">
        <v>39</v>
      </c>
      <c r="L178" s="42" t="s">
        <v>4</v>
      </c>
      <c r="M178" s="45"/>
      <c r="N178" s="42"/>
      <c r="O178" s="42"/>
      <c r="P178" s="46"/>
      <c r="Q178" s="42"/>
      <c r="R178" s="42"/>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7">
        <f t="shared" si="8"/>
        <v>22425</v>
      </c>
      <c r="BB178" s="48">
        <f t="shared" si="9"/>
        <v>22425</v>
      </c>
      <c r="BC178" s="49" t="str">
        <f t="shared" si="10"/>
        <v>INR  Twenty Two Thousand Four Hundred &amp; Twenty Five  Only</v>
      </c>
      <c r="IA178" s="21">
        <v>2.65</v>
      </c>
      <c r="IB178" s="21" t="s">
        <v>371</v>
      </c>
      <c r="IC178" s="21" t="s">
        <v>219</v>
      </c>
      <c r="ID178" s="21">
        <v>9.5</v>
      </c>
      <c r="IE178" s="22" t="s">
        <v>299</v>
      </c>
      <c r="IF178" s="22"/>
      <c r="IG178" s="22"/>
      <c r="IH178" s="22"/>
      <c r="II178" s="22"/>
    </row>
    <row r="179" spans="1:55" ht="30">
      <c r="A179" s="23" t="s">
        <v>46</v>
      </c>
      <c r="B179" s="32"/>
      <c r="C179" s="50"/>
      <c r="D179" s="51"/>
      <c r="E179" s="51"/>
      <c r="F179" s="51"/>
      <c r="G179" s="51"/>
      <c r="H179" s="52"/>
      <c r="I179" s="52"/>
      <c r="J179" s="52"/>
      <c r="K179" s="52"/>
      <c r="L179" s="53"/>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5">
        <f>SUM(BA14:BA178)</f>
        <v>1493098</v>
      </c>
      <c r="BB179" s="56">
        <f>SUM(BB14:BB178)</f>
        <v>1493098</v>
      </c>
      <c r="BC179" s="57" t="str">
        <f>SpellNumber(L179,BB179)</f>
        <v>  Fourteen Lakh Ninety Three Thousand  &amp;Ninety Eight  Only</v>
      </c>
    </row>
    <row r="180" spans="1:55" ht="36.75" customHeight="1">
      <c r="A180" s="24" t="s">
        <v>47</v>
      </c>
      <c r="B180" s="25"/>
      <c r="C180" s="58"/>
      <c r="D180" s="59"/>
      <c r="E180" s="60" t="s">
        <v>52</v>
      </c>
      <c r="F180" s="61"/>
      <c r="G180" s="62"/>
      <c r="H180" s="63"/>
      <c r="I180" s="63"/>
      <c r="J180" s="63"/>
      <c r="K180" s="64"/>
      <c r="L180" s="65"/>
      <c r="M180" s="66"/>
      <c r="N180" s="67"/>
      <c r="O180" s="54"/>
      <c r="P180" s="54"/>
      <c r="Q180" s="54"/>
      <c r="R180" s="54"/>
      <c r="S180" s="54"/>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8">
        <f>IF(ISBLANK(F180),0,IF(E180="Excess (+)",ROUND(BA179+(BA179*F180),0),IF(E180="Less (-)",ROUND(BA179+(BA179*F180*(-1)),0),IF(E180="At Par",BA179,0))))</f>
        <v>0</v>
      </c>
      <c r="BB180" s="69">
        <f>ROUND(BA180,0)</f>
        <v>0</v>
      </c>
      <c r="BC180" s="70" t="str">
        <f>SpellNumber($E$2,BB180)</f>
        <v>INR Zero Only</v>
      </c>
    </row>
    <row r="181" spans="1:55" ht="33.75" customHeight="1">
      <c r="A181" s="23" t="s">
        <v>48</v>
      </c>
      <c r="B181" s="23"/>
      <c r="C181" s="74" t="str">
        <f>SpellNumber($E$2,BB180)</f>
        <v>INR Zero Only</v>
      </c>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row>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4" ht="15"/>
    <row r="685" ht="15"/>
    <row r="686" ht="15"/>
    <row r="688" ht="15"/>
    <row r="689" ht="15"/>
    <row r="690" ht="15"/>
    <row r="691" ht="15"/>
    <row r="692" ht="15"/>
    <row r="693" ht="15"/>
    <row r="694" ht="15"/>
    <row r="695" ht="15"/>
    <row r="696" ht="15"/>
    <row r="697" ht="15"/>
    <row r="698" ht="15"/>
    <row r="700" ht="15"/>
    <row r="701" ht="15"/>
    <row r="702" ht="15"/>
    <row r="703" ht="15"/>
    <row r="704" ht="15"/>
    <row r="705" ht="15"/>
    <row r="706" ht="15"/>
    <row r="707" ht="15"/>
    <row r="708" ht="15"/>
    <row r="709" ht="15"/>
    <row r="710" ht="15"/>
    <row r="711" ht="15"/>
    <row r="712" ht="15"/>
    <row r="713" ht="15"/>
    <row r="714" ht="15"/>
    <row r="715" ht="15"/>
    <row r="716" ht="15"/>
    <row r="717" ht="15"/>
    <row r="718" ht="15"/>
    <row r="720" ht="15"/>
    <row r="721" ht="15"/>
    <row r="722" ht="15"/>
    <row r="723" ht="15"/>
    <row r="724" ht="15"/>
    <row r="725" ht="15"/>
    <row r="726" ht="15"/>
    <row r="727" ht="15"/>
    <row r="728" ht="15"/>
    <row r="729" ht="15"/>
    <row r="730" ht="15"/>
    <row r="731" ht="15"/>
    <row r="734" ht="15"/>
    <row r="735" ht="15"/>
    <row r="736" ht="15"/>
    <row r="737" ht="15"/>
    <row r="738" ht="15"/>
    <row r="739" ht="15"/>
    <row r="740" ht="15"/>
    <row r="741" ht="15"/>
    <row r="742" ht="15"/>
    <row r="743" ht="15"/>
    <row r="744" ht="15"/>
    <row r="745" ht="15"/>
    <row r="746" ht="15"/>
    <row r="747" ht="15"/>
    <row r="748" ht="15"/>
    <row r="750" ht="15"/>
    <row r="751" ht="15"/>
    <row r="752" ht="15"/>
    <row r="753" ht="15"/>
    <row r="754" ht="15"/>
    <row r="755" ht="15"/>
    <row r="756" ht="15"/>
    <row r="757" ht="15"/>
    <row r="758" ht="15"/>
    <row r="759" ht="15"/>
    <row r="760" ht="15"/>
    <row r="761" ht="15"/>
    <row r="762" ht="15"/>
    <row r="763"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9" ht="15"/>
    <row r="790" ht="15"/>
    <row r="791" ht="15"/>
    <row r="792" ht="15"/>
    <row r="793" ht="15"/>
    <row r="794" ht="15"/>
    <row r="795" ht="15"/>
    <row r="796" ht="15"/>
    <row r="797" ht="15"/>
    <row r="798" ht="15"/>
    <row r="799" ht="15"/>
    <row r="800" ht="15"/>
    <row r="802" ht="15"/>
    <row r="803" ht="15"/>
    <row r="804" ht="15"/>
    <row r="805" ht="15"/>
    <row r="806" ht="15"/>
    <row r="807" ht="15"/>
    <row r="809" ht="15"/>
    <row r="811" ht="15"/>
    <row r="812" ht="15"/>
    <row r="813" ht="15"/>
    <row r="814" ht="15"/>
    <row r="815" ht="15"/>
    <row r="816" ht="15"/>
    <row r="817" ht="15"/>
    <row r="818" ht="15"/>
    <row r="819" ht="15"/>
    <row r="820" ht="15"/>
    <row r="821" ht="15"/>
    <row r="822" ht="15"/>
    <row r="823" ht="15"/>
    <row r="825" ht="15"/>
    <row r="826" ht="15"/>
    <row r="827" ht="15"/>
    <row r="828" ht="15"/>
    <row r="829" ht="15"/>
    <row r="830" ht="15"/>
    <row r="831" ht="15"/>
    <row r="834" ht="15"/>
    <row r="835" ht="15"/>
    <row r="837" ht="15"/>
    <row r="838" ht="15"/>
    <row r="839" ht="15"/>
    <row r="840" ht="15"/>
    <row r="841" ht="15"/>
    <row r="842" ht="15"/>
    <row r="843" ht="15"/>
    <row r="844" ht="15"/>
    <row r="845" ht="15"/>
    <row r="846" ht="15"/>
    <row r="847" ht="15"/>
    <row r="848" ht="15"/>
    <row r="850" ht="15"/>
    <row r="851" ht="15"/>
    <row r="852" ht="15"/>
    <row r="854" ht="15"/>
    <row r="855" ht="15"/>
    <row r="856" ht="15"/>
    <row r="857" ht="15"/>
    <row r="858" ht="15"/>
    <row r="860" ht="15"/>
    <row r="861" ht="15"/>
    <row r="862" ht="15"/>
    <row r="863" ht="15"/>
    <row r="864" ht="15"/>
    <row r="865" ht="15"/>
    <row r="866" ht="15"/>
    <row r="868" ht="15"/>
    <row r="869" ht="15"/>
    <row r="870" ht="15"/>
    <row r="871" ht="15"/>
    <row r="872" ht="15"/>
    <row r="873" ht="15"/>
    <row r="874" ht="15"/>
    <row r="875" ht="15"/>
    <row r="876" ht="15"/>
    <row r="877" ht="15"/>
    <row r="878" ht="15"/>
    <row r="879" ht="15"/>
    <row r="880" ht="15"/>
    <row r="881" ht="15"/>
    <row r="882" ht="15"/>
    <row r="884" ht="15"/>
    <row r="885" ht="15"/>
    <row r="886" ht="15"/>
    <row r="887" ht="15"/>
    <row r="888" ht="15"/>
    <row r="889" ht="15"/>
    <row r="890" ht="15"/>
    <row r="891" ht="15"/>
    <row r="893" ht="15"/>
    <row r="894" ht="15"/>
    <row r="895" ht="15"/>
    <row r="896" ht="15"/>
    <row r="897" ht="15"/>
    <row r="898" ht="15"/>
    <row r="899" ht="15"/>
    <row r="900" ht="15"/>
    <row r="902" ht="15"/>
    <row r="903" ht="15"/>
    <row r="904" ht="15"/>
    <row r="906" ht="15"/>
    <row r="907" ht="15"/>
    <row r="908" ht="15"/>
    <row r="909" ht="15"/>
    <row r="911" ht="15"/>
    <row r="912" ht="15"/>
    <row r="913" ht="15"/>
    <row r="914" ht="15"/>
    <row r="915" ht="15"/>
    <row r="916" ht="15"/>
    <row r="918" ht="15"/>
    <row r="919" ht="15"/>
    <row r="920" ht="15"/>
    <row r="921" ht="15"/>
    <row r="922" ht="15"/>
    <row r="923" ht="15"/>
    <row r="924" ht="15"/>
    <row r="925" ht="15"/>
    <row r="926" ht="15"/>
    <row r="928" ht="15"/>
    <row r="929" ht="15"/>
    <row r="930" ht="15"/>
    <row r="931" ht="15"/>
    <row r="932" ht="15"/>
    <row r="933" ht="15"/>
    <row r="934" ht="15"/>
    <row r="935" ht="15"/>
    <row r="936" ht="15"/>
    <row r="937" ht="15"/>
    <row r="938" ht="15"/>
    <row r="939" ht="15"/>
    <row r="940" ht="15"/>
    <row r="941" ht="15"/>
    <row r="942" ht="15"/>
    <row r="943" ht="15"/>
    <row r="945" ht="15"/>
    <row r="946" ht="15"/>
    <row r="948" ht="15"/>
    <row r="949" ht="15"/>
    <row r="950" ht="15"/>
    <row r="952" ht="15"/>
    <row r="954" ht="15"/>
    <row r="955" ht="15"/>
    <row r="956" ht="15"/>
    <row r="958" ht="15"/>
    <row r="959" ht="15"/>
    <row r="960" ht="15"/>
    <row r="961" ht="15"/>
    <row r="962" ht="15"/>
    <row r="964" ht="15"/>
    <row r="965" ht="15"/>
    <row r="966" ht="15"/>
    <row r="967" ht="15"/>
    <row r="968" ht="15"/>
    <row r="969" ht="15"/>
    <row r="970" ht="15"/>
    <row r="971" ht="15"/>
    <row r="973" ht="15"/>
    <row r="974" ht="15"/>
    <row r="975" ht="15"/>
    <row r="976" ht="15"/>
    <row r="977" ht="15"/>
    <row r="978" ht="15"/>
    <row r="979" ht="15"/>
    <row r="980" ht="15"/>
    <row r="981"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4" ht="15"/>
    <row r="1006" ht="15"/>
    <row r="1007" ht="15"/>
    <row r="1009" ht="15"/>
    <row r="1010" ht="15"/>
    <row r="1012" ht="15"/>
    <row r="1013" ht="15"/>
    <row r="1014" ht="15"/>
    <row r="1015" ht="15"/>
    <row r="1016" ht="15"/>
    <row r="1017" ht="15"/>
    <row r="1018" ht="15"/>
    <row r="1019" ht="15"/>
    <row r="1020" ht="15"/>
    <row r="1021" ht="15"/>
    <row r="1022" ht="15"/>
    <row r="1023" ht="15"/>
    <row r="1024" ht="15"/>
    <row r="1025" ht="15"/>
    <row r="1027" ht="15"/>
    <row r="1028" ht="15"/>
    <row r="1029" ht="15"/>
    <row r="1030" ht="15"/>
    <row r="1031" ht="15"/>
    <row r="1032" ht="15"/>
    <row r="1033" ht="15"/>
    <row r="1034" ht="15"/>
    <row r="1035" ht="15"/>
    <row r="1036" ht="15"/>
    <row r="1037" ht="15"/>
    <row r="1038" ht="15"/>
    <row r="1039" ht="15"/>
    <row r="1040" ht="15"/>
    <row r="1041" ht="15"/>
    <row r="1043" ht="15"/>
    <row r="1044" ht="15"/>
    <row r="1045" ht="15"/>
    <row r="1046" ht="15"/>
    <row r="1047" ht="15"/>
    <row r="1048" ht="15"/>
    <row r="1049" ht="15"/>
    <row r="1050" ht="15"/>
    <row r="1051" ht="15"/>
    <row r="1052" ht="15"/>
    <row r="1053" ht="15"/>
    <row r="1054" ht="15"/>
    <row r="1055"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6" ht="15"/>
    <row r="1087" ht="15"/>
    <row r="1088" ht="15"/>
    <row r="1089" ht="15"/>
    <row r="1090" ht="15"/>
    <row r="1091" ht="15"/>
    <row r="1092" ht="15"/>
    <row r="1094" ht="15"/>
    <row r="1095" ht="15"/>
    <row r="1096" ht="15"/>
    <row r="1097" ht="15"/>
    <row r="1098" ht="15"/>
    <row r="1099" ht="15"/>
    <row r="1101" ht="15"/>
    <row r="1102" ht="15"/>
    <row r="1104" ht="15"/>
    <row r="1105" ht="15"/>
    <row r="1106" ht="15"/>
    <row r="1108" ht="15"/>
    <row r="1109" ht="15"/>
    <row r="1110" ht="15"/>
    <row r="1111" ht="15"/>
    <row r="1112" ht="15"/>
    <row r="1113" ht="15"/>
    <row r="1114" ht="15"/>
    <row r="1115" ht="15"/>
    <row r="1116" ht="15"/>
    <row r="1118" ht="15"/>
    <row r="1119" ht="15"/>
    <row r="1121" ht="15"/>
    <row r="1122" ht="15"/>
    <row r="1123" ht="15"/>
    <row r="1124" ht="15"/>
    <row r="1125" ht="15"/>
    <row r="1126" ht="15"/>
    <row r="1127" ht="15"/>
    <row r="1128" ht="15"/>
    <row r="1129" ht="15"/>
    <row r="1130" ht="15"/>
    <row r="1131" ht="15"/>
    <row r="1132" ht="15"/>
    <row r="1133" ht="15"/>
  </sheetData>
  <sheetProtection password="D850" sheet="1"/>
  <autoFilter ref="A11:BC181"/>
  <mergeCells count="81">
    <mergeCell ref="C181:BC181"/>
    <mergeCell ref="A9:BC9"/>
    <mergeCell ref="D13:BC13"/>
    <mergeCell ref="A1:L1"/>
    <mergeCell ref="A4:BC4"/>
    <mergeCell ref="A5:BC5"/>
    <mergeCell ref="A6:BC6"/>
    <mergeCell ref="A7:BC7"/>
    <mergeCell ref="B8:BC8"/>
    <mergeCell ref="D148:BC148"/>
    <mergeCell ref="D150:BC150"/>
    <mergeCell ref="D152:BC152"/>
    <mergeCell ref="D154:BC154"/>
    <mergeCell ref="D160:BC160"/>
    <mergeCell ref="D162:BC162"/>
    <mergeCell ref="D137:BC137"/>
    <mergeCell ref="D139:BC139"/>
    <mergeCell ref="D141:BC141"/>
    <mergeCell ref="D143:BC143"/>
    <mergeCell ref="D144:BC144"/>
    <mergeCell ref="D146:BC146"/>
    <mergeCell ref="D120:BC120"/>
    <mergeCell ref="D122:BC122"/>
    <mergeCell ref="D124:BC124"/>
    <mergeCell ref="D125:BC125"/>
    <mergeCell ref="D128:BC128"/>
    <mergeCell ref="D132:BC132"/>
    <mergeCell ref="D109:BC109"/>
    <mergeCell ref="D110:BC110"/>
    <mergeCell ref="D112:BC112"/>
    <mergeCell ref="D114:BC114"/>
    <mergeCell ref="D117:BC117"/>
    <mergeCell ref="D119:BC119"/>
    <mergeCell ref="D99:BC99"/>
    <mergeCell ref="D100:BC100"/>
    <mergeCell ref="D102:BC102"/>
    <mergeCell ref="D104:BC104"/>
    <mergeCell ref="D105:BC105"/>
    <mergeCell ref="D107:BC107"/>
    <mergeCell ref="D89:BC89"/>
    <mergeCell ref="D91:BC91"/>
    <mergeCell ref="D92:BC92"/>
    <mergeCell ref="D94:BC94"/>
    <mergeCell ref="D96:BC96"/>
    <mergeCell ref="D97:BC97"/>
    <mergeCell ref="D75:BC75"/>
    <mergeCell ref="D77:BC77"/>
    <mergeCell ref="D79:BC79"/>
    <mergeCell ref="D82:BC82"/>
    <mergeCell ref="D83:BC83"/>
    <mergeCell ref="D85:BC85"/>
    <mergeCell ref="D59:BC59"/>
    <mergeCell ref="D63:BC63"/>
    <mergeCell ref="D65:BC65"/>
    <mergeCell ref="D66:BC66"/>
    <mergeCell ref="D71:BC71"/>
    <mergeCell ref="D72:BC72"/>
    <mergeCell ref="D45:BC45"/>
    <mergeCell ref="D47:BC47"/>
    <mergeCell ref="D49:BC49"/>
    <mergeCell ref="D51:BC51"/>
    <mergeCell ref="D54:BC54"/>
    <mergeCell ref="D56:BC56"/>
    <mergeCell ref="D33:BC33"/>
    <mergeCell ref="D34:BC34"/>
    <mergeCell ref="D37:BC37"/>
    <mergeCell ref="D40:BC40"/>
    <mergeCell ref="D41:BC41"/>
    <mergeCell ref="D44:BC44"/>
    <mergeCell ref="D23:BC23"/>
    <mergeCell ref="D25:BC25"/>
    <mergeCell ref="D27:BC27"/>
    <mergeCell ref="D28:BC28"/>
    <mergeCell ref="D30:BC30"/>
    <mergeCell ref="D32:BC32"/>
    <mergeCell ref="D14:BC14"/>
    <mergeCell ref="D15:BC15"/>
    <mergeCell ref="D17:BC17"/>
    <mergeCell ref="D18:BC18"/>
    <mergeCell ref="D20:BC20"/>
    <mergeCell ref="D21:BC21"/>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0">
      <formula1>IF(E180="Select",-1,IF(E180="At Par",0,0))</formula1>
      <formula2>IF(E180="Select",-1,IF(E180="At Par",0,0.99))</formula2>
    </dataValidation>
    <dataValidation type="list" allowBlank="1" showErrorMessage="1" sqref="E18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0">
      <formula1>0</formula1>
      <formula2>99.9</formula2>
    </dataValidation>
    <dataValidation type="list" allowBlank="1" showErrorMessage="1" sqref="D13:D15 K16 D17:D18 K19 D20:D21 K22 D23 K24 D25 K26 D27:D28 K29 D30 K31 D32:D34 K35:K36 D37 K38:K39 D40:D41 K42:K43 D44:D45 K46 D47 K48 D49 K50 D51 K52:K53 D54 K55 D56 K57:K58 D59 K60:K62 D63 K64 D65:D66 K67:K70 D71:D72 K73:K74 D75 K76 D77 K78 D79 K80:K81 D82:D83 K84 D85 K86:K88 D89 K90 D91:D92 K93 D94 K95 D96:D97 K98 D99:D100 K101 D102 K103 D104:D105 K106 D107 K108 D109:D110 K111 D112 K113 D114 K115:K116 D117 K118 D119:D120 K121 D122 K123 D124:D125 K126:K127 D128 K129:K131 D132 K133:K136 D137 K138 D139 K140 D141 K142 D143:D144 K145 D146 K147 D148 K149 D150 K151 D152 K153">
      <formula1>"Partial Conversion,Full Conversion"</formula1>
      <formula2>0</formula2>
    </dataValidation>
    <dataValidation type="list" allowBlank="1" showErrorMessage="1" sqref="D154 K155:K159 D160 K161 K163:K178 D16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A20 A22:A23 A25:A26 A28:A29 A31:A32 A34:A35 A37:A38 A40:A41 A43:A44 A46:A47 A49:A50 A52:A53 A55:A56 A58:A59 A61:A62 A64:A65 A67:A68 A70:A71 A73:A74 A76:A77 A79:A80 A82:A83 A85:A86 A88:A89 A91:A92 A94:A95 A97:A98 A100:A101 A103:A104 A106:A107 A109:A110 A112:A113 A115:A116 A118:A119 A121:A122 A124:A125 A127:A128 A130:A131 A133:A134 A136:A137 A139:A140 A142:A143 A145:A146 A148:A149 A151:A152 A154:A155 A157:A158 A160:A161 A163:A164 A166:A167 A169:A170 A172:A173 A175:A176 A17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19 G22:H22 G24:H24 G26:H26 G29:H29 G31:H31 G35:H36 G38:H39 G42:H43 G46:H46 G48:H48 G50:H50 G52:H53 G55:H55 G57:H58 G60:H62 G64:H64 G67:H70 G73:H74 G76:H76 G78:H78 G80:H81 G84:H84 G86:H88 G90:H90 G93:H93 G95:H95 G98:H98 G101:H101 G103:H103 G106:H106 G108:H108 G111:H111 G113:H113 G115:H116 G118:H118 G121:H121 G123:H123 G126:H127 G129:H131 G133:H136 G138:H138 G140:H140 G142:H142 G145:H145 G147:H147 G149:H149 G151:H151 G153:H153 G155:H159 G161:H161 G163:H178">
      <formula1>0</formula1>
      <formula2>999999999999999</formula2>
    </dataValidation>
    <dataValidation allowBlank="1" showInputMessage="1" showErrorMessage="1" promptTitle="Addition / Deduction" prompt="Please Choose the correct One" sqref="J16 J19 J22 J24 J26 J29 J31 J35:J36 J38:J39 J42:J43 J46 J48 J50 J52:J53 J55 J57:J58 J60:J62 J64 J67:J70 J73:J74 J76 J78 J80:J81 J84 J86:J88 J90 J93 J95 J98 J101 J103 J106 J108 J111 J113 J115:J116 J118 J121 J123 J126:J127 J129:J131 J133:J136 J138 J140 J142 J145 J147 J149 J151 J153 J155:J159 J161 J163:J178">
      <formula1>0</formula1>
      <formula2>0</formula2>
    </dataValidation>
    <dataValidation type="list" showErrorMessage="1" sqref="I16 I19 I22 I24 I26 I29 I31 I35:I36 I38:I39 I42:I43 I46 I48 I50 I52:I53 I55 I57:I58 I60:I62 I64 I67:I70 I73:I74 I76 I78 I80:I81 I84 I86:I88 I90 I93 I95 I98 I101 I103 I106 I108 I111 I113 I115:I116 I118 I121 I123 I126:I127 I129:I131 I133:I136 I138 I140 I142 I145 I147 I149 I151 I153 I155:I159 I161 I163:I17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2:O22 N24:O24 N26:O26 N29:O29 N31:O31 N35:O36 N38:O39 N42:O43 N46:O46 N48:O48 N50:O50 N52:O53 N55:O55 N57:O58 N60:O62 N64:O64 N67:O70 N73:O74 N76:O76 N78:O78 N80:O81 N84:O84 N86:O88 N90:O90 N93:O93 N95:O95 N98:O98 N101:O101 N103:O103 N106:O106 N108:O108 N111:O111 N113:O113 N115:O116 N118:O118 N121:O121 N123:O123 N126:O127 N129:O131 N133:O136 N138:O138 N140:O140 N142:O142 N145:O145 N147:O147 N149:O149 N151:O151 N153:O153 N155:O159 N161:O161 N163:O1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2 R24 R26 R29 R31 R35:R36 R38:R39 R42:R43 R46 R48 R50 R52:R53 R55 R57:R58 R60:R62 R64 R67:R70 R73:R74 R76 R78 R80:R81 R84 R86:R88 R90 R93 R95 R98 R101 R103 R106 R108 R111 R113 R115:R116 R118 R121 R123 R126:R127 R129:R131 R133:R136 R138 R140 R142 R145 R147 R149 R151 R153 R155:R159 R161 R163:R1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2 Q24 Q26 Q29 Q31 Q35:Q36 Q38:Q39 Q42:Q43 Q46 Q48 Q50 Q52:Q53 Q55 Q57:Q58 Q60:Q62 Q64 Q67:Q70 Q73:Q74 Q76 Q78 Q80:Q81 Q84 Q86:Q88 Q90 Q93 Q95 Q98 Q101 Q103 Q106 Q108 Q111 Q113 Q115:Q116 Q118 Q121 Q123 Q126:Q127 Q129:Q131 Q133:Q136 Q138 Q140 Q142 Q145 Q147 Q149 Q151 Q153 Q155:Q159 Q161 Q163:Q17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2 M24 M26 M29 M31 M35:M36 M38:M39 M42:M43 M46 M48 M50 M52:M53 M55 M57:M58 M60:M62 M64 M67:M70 M73:M74 M76 M78 M80:M81 M84 M86:M88 M90 M93 M95 M98 M101 M103 M106 M108 M111 M113 M115:M116 M118 M121 M123 M126:M127 M129:M131 M133:M136 M138 M140 M142 M145 M147 M149 M151 M153 M155:M159 M161 M163:M17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2 F24 F26 F29 F31 F35:F36 F38:F39 F42:F43 F46 F48 F50 F52:F53 F55 F57:F58 F60:F62 F64 F67:F70 F73:F74 F76 F78 F80:F81 F84 F86:F88 F90 F93 F95 F98 F101 F103 F106 F108 F111 F113 F115:F116 F118 F121 F123 F126:F127 F129:F131 F133:F136 F138 F140 F142 F145 F147 F149 F151 F153 F155:F159 F161 F163:F178">
      <formula1>0</formula1>
      <formula2>999999999999999</formula2>
    </dataValidation>
    <dataValidation type="list" allowBlank="1" showInputMessage="1" showErrorMessage="1" sqref="L171 L172 L173 L174 L175 L17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8 L177">
      <formula1>"INR"</formula1>
    </dataValidation>
    <dataValidation allowBlank="1" showInputMessage="1" showErrorMessage="1" promptTitle="Itemcode/Make" prompt="Please enter text" sqref="C14:C178">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2024-02-16T05:20:59Z</cp:lastPrinted>
  <dcterms:created xsi:type="dcterms:W3CDTF">2009-01-30T06:42:42Z</dcterms:created>
  <dcterms:modified xsi:type="dcterms:W3CDTF">2024-02-16T09:59:49Z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