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'BoQ1'!$A$1:$BC$350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<sst xmlns="http://schemas.openxmlformats.org/spreadsheetml/2006/main" count="1849" uniqueCount="334">
  <si>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</si>
  <si>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</si>
  <si>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</si>
  <si>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</si>
  <si>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</si>
  <si>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</si>
  <si>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</si>
  <si>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</si>
  <si>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</si>
  <si>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</si>
  <si>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</si>
  <si>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</si>
  <si>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</si>
  <si>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</si>
  <si>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</si>
  <si>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</si>
  <si>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</si>
  <si>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</si>
  <si>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</si>
  <si>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</si>
  <si>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</si>
  <si>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</si>
  <si>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</si>
  <si>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</si>
  <si>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</si>
  <si>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</si>
  <si>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</si>
  <si>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</si>
  <si>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</si>
  <si>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</si>
  <si>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</si>
  <si>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</si>
  <si>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</si>
  <si>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</si>
  <si>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</si>
  <si>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</si>
  <si>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</si>
  <si>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</si>
  <si>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</si>
  <si>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</si>
  <si>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</si>
  <si>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</si>
  <si>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</si>
  <si>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</si>
  <si>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</si>
  <si>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t>cum</t>
  </si>
  <si>
    <t>CONCRETE WORK</t>
  </si>
  <si>
    <t>each</t>
  </si>
  <si>
    <t>1:6 (1 cement: 6 coarse sand)</t>
  </si>
  <si>
    <t>Providing and applying white cement based putty of average thickness 1 mm, of approved brand and manufacturer, over the plastered wall surface to prepare the surface even and smooth complete.</t>
  </si>
  <si>
    <t>One or more coats on old work</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</si>
  <si>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</si>
  <si>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</si>
  <si>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</si>
  <si>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Providing and laying in position cement concrete of specified grade excluding the cost of centering and shuttering - All work up to plinth level :</t>
  </si>
  <si>
    <t>REINFORCED CEMENT CONCRETE</t>
  </si>
  <si>
    <t>Steel reinforcement for R.C.C. work including straightening, cutting, bending, placing in position and binding all complete upto plinth level.</t>
  </si>
  <si>
    <t>Thermo-Mechanically Treated bars of grade Fe-500D or more.</t>
  </si>
  <si>
    <t>Half brick masonry with common burnt clay F.P.S. (non modular) bricks of class designation 7.5 in superstructure above plinth level up to floor V level.</t>
  </si>
  <si>
    <t>Cement mortar 1:4 (1 cement :4 coarse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</si>
  <si>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</si>
  <si>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</si>
  <si>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oxidised M.S. sliding door bolts with nuts and screws etc. complete :</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</si>
  <si>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</si>
  <si>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</si>
  <si>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</si>
  <si>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</si>
  <si>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</si>
  <si>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</si>
  <si>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</si>
  <si>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</si>
  <si>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</si>
  <si>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</si>
  <si>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</si>
  <si>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</si>
  <si>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</si>
  <si>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</si>
  <si>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FINISHING</t>
  </si>
  <si>
    <t>12 mm cement plaster of mix :</t>
  </si>
  <si>
    <t>15 mm cement plaster on rough side of single or half brick wall of mix:</t>
  </si>
  <si>
    <t>Two or more coats on new work</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</si>
  <si>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</si>
  <si>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</si>
  <si>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</si>
  <si>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</si>
  <si>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</si>
  <si>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</si>
  <si>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</si>
  <si>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</si>
  <si>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</si>
  <si>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</si>
  <si>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</si>
  <si>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Of area 3 sq. metres and below</t>
  </si>
  <si>
    <t>Dismantling old plaster or skirting raking out joints and cleaning the surface for plaster including disposal of rubbish to the dumping ground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</si>
  <si>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</si>
  <si>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</si>
  <si>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</si>
  <si>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</si>
  <si>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100 mm dia</t>
  </si>
  <si>
    <t>WATER SUPPLY</t>
  </si>
  <si>
    <t>15 mm nominal bore</t>
  </si>
  <si>
    <t>Providing and fixing G.I. Union in G.I. pipe including cutting and threading the pipe and making long screws etc. complete (New work)  :</t>
  </si>
  <si>
    <t>20 mm nominal bore</t>
  </si>
  <si>
    <t>kg</t>
  </si>
  <si>
    <t>Cum</t>
  </si>
  <si>
    <t>Each</t>
  </si>
  <si>
    <t>Tender Inviting Authority: Superintending Engineer, IWD, IIT, Kanpur</t>
  </si>
  <si>
    <t>Contract No:  24/C/D3/2019-20/01</t>
  </si>
  <si>
    <t xml:space="preserve">Name of Work: Carrying out minor maintenance works in water supply and sewage disposal unit.     
</t>
  </si>
  <si>
    <t xml:space="preserve">CARRIAGE OF MATERIALS </t>
  </si>
  <si>
    <t>Carriage of material by Mechanical Transport including loading, unloading and stacking</t>
  </si>
  <si>
    <t>Lime, moorum, building rubbish Lead - 2 Km</t>
  </si>
  <si>
    <t>Earth Lead - 2 Km</t>
  </si>
  <si>
    <t>EARTH WORK</t>
  </si>
  <si>
    <t>Earth work in surface excavation not exceeding 30 cm in depth but exceeding 1.5 m in width as well as 10 sqm on plan including getting out and disposal of excavated earth upto 50 m and lift upto 1.5 m, as directed by Engineer-in-Charge: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</si>
  <si>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</si>
  <si>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</si>
  <si>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</si>
  <si>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</si>
  <si>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not exceeding 80 mm dia.</t>
  </si>
  <si>
    <t>Pipes, cables etc. exceeding 80 mm dia. but not exceeding 300 mm dia</t>
  </si>
  <si>
    <t>Pipes, cables etc. exceeding 300 mm dia but not exceeding 600 mm</t>
  </si>
  <si>
    <t>Extra for excavating trenches for pipes, cables etc. in all kinds of soil for depth exceeding 1.5 m, but not exceeding 3 m. (Rate is over corresponding basic item for depth upto 1.5 metre).</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</si>
  <si>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</si>
  <si>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 equalities not exceeding 15 cm deep and disposal of rubbish, lead up to 50 m and lift up to 1.5 m.</t>
  </si>
  <si>
    <t>Excavating holes more than 0.10 cum &amp; upto 0.5 cum including getting out the excavated soil, then returning the soil as required in layers not exceeding 20 cm in depth, including consolidating each deposited layer by ramming, watering etc, disposing of surplus excavated soil, as directed within a lead of 50 m and lift upto 1.5 m.</t>
  </si>
  <si>
    <t>Clearing jungle including uprooting of rank vegetation, grass, brush wood, trees and saplings of girth up to 30 cm measured at a height of 1 m above ground level and removal of rubbish up to a distance of 50 m outside the periphery of the area cleared.</t>
  </si>
  <si>
    <t>Extra for levelling &amp; neatly dressing of disposed soil completely as directed by Engineer-in-charge.</t>
  </si>
  <si>
    <t>1:2:4 (1 cement : 2 coarse sand (zone-III) : 4 graded stone aggregate 20 mm nominal size).</t>
  </si>
  <si>
    <t>1:4:8 (1 Cement : 4 coarse sand (zone-III) : 8 graded stone aggregate 40 mm nominal size)</t>
  </si>
  <si>
    <t>Making plinth protection 50mm thick of cement concrete 1:3:6 (1 cement : 3 coarse sand : 6 graded stone aggregate 20 mm nominal size) over 75mm thick bed of dry brick ballast 40 mm nominal size, well rammed and consolidated and grouted with fine sand, including necessary excavation, levelling &amp; dressing &amp; finishing the top smooth.</t>
  </si>
  <si>
    <t>Providing and laying in position specified grade of reinforced cement concrete, excluding the cost of centering, shuttering, finishing and reinforcement - All work up to plinth level :</t>
  </si>
  <si>
    <t>1:2:4 (1 cement : 2 coarse sand : 4 graded stone aggregate 20 mm  nominal size).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</si>
  <si>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t>
  </si>
  <si>
    <t xml:space="preserve">Centering and shuttering including strutting, propping etc. and removal of form for:
</t>
  </si>
  <si>
    <t>Foundations, footings, bases of columns, etc. for mass concrete</t>
  </si>
  <si>
    <t>Suspended floors, roofs, landings, balconies and access platform</t>
  </si>
  <si>
    <t>Providing, hoisting and fixing above plinth level up to floor five level precast reinforced cement concrete work in string courses, bands, copings, bed plates, anchor blocks, plain window sills and the like, including the cost of required centering, shuttering but, excluding cost of reinforcement, with 1:1.5:3 (1 cement : 1.5 coarse sand (zone-III)  : 3 graded stone aggregate 20 mm nominal size).</t>
  </si>
  <si>
    <t>BRICK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</si>
  <si>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</si>
  <si>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</si>
  <si>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</si>
  <si>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foundations and plinth in :</t>
  </si>
  <si>
    <t>cement mortar 1:4 (1 cement : 4 coarse sand)</t>
  </si>
  <si>
    <t>Brick edging 7cm wide 11.4 cm deep to plinth protection with common burnt clay F.P.S. (non modular) bricks of class designation 7.5 including grouting with cement mortar 1:4 (1 cement : 4 fine sand).</t>
  </si>
  <si>
    <t>WOOD AND P.V.C. WORK</t>
  </si>
  <si>
    <t>Providing and fixing M.S. grills of required pattern in frames of windows etc. with M.S. flats, square or round bars etc. including priming coat with approved steel primer all complete.</t>
  </si>
  <si>
    <t>Fixed to steel windows by welding</t>
  </si>
  <si>
    <t>Providing 40x5 mm flat iron hold fast 40 cm long including fixing to frame with 10 mm diameter bolts, nuts and wooden plugs and embedding in cement concrete block 30x10x15cm 1:3:6 mix (1 cement : 3 coarse sand : 6 graded stone aggregate 20mm nominal size).</t>
  </si>
  <si>
    <t>300x16 mm</t>
  </si>
  <si>
    <t>Providing and fixing oxidised M.S. casement stays (straight peg type) with necessary screws etc. complete.</t>
  </si>
  <si>
    <t>300 mm weighing not less than 200 gms</t>
  </si>
  <si>
    <t>Using M.S. angles 40x40x6 mm for diagonal braces</t>
  </si>
  <si>
    <t>Providing and fixing factory made ISI marked steel glazed doors, windows and ventilators, side /top /centre hung, with beading and all members such as F7D, 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</si>
  <si>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</si>
  <si>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Welding by gas or electric plant including transportation of plant at site etc. complete.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</si>
  <si>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</si>
  <si>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</si>
  <si>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&amp; fixing glass panes with putty and glazing clips in steel doors, windows, clerestory windows, all complete with :</t>
  </si>
  <si>
    <t>4.0 mm thick glass panes</t>
  </si>
  <si>
    <t>Brick on edge flooring with bricks of class designation 7.5 on a bed of 12 mm cement mortar, including filling the joints with same mortar, with common burnt clay non modular bricks:</t>
  </si>
  <si>
    <t>1:6 (1cement : 6 coarse sand)</t>
  </si>
  <si>
    <t>Cement concrete pavement with 1:2:4 (1 cement : 2 coarse sand : 4 graded stone aggregate 20 mm nominal size), including finishing complete.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</si>
  <si>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t>
  </si>
  <si>
    <t>ROOFING</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</si>
  <si>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</si>
  <si>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</si>
  <si>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</si>
  <si>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</si>
  <si>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</si>
  <si>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</si>
  <si>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 door</t>
  </si>
  <si>
    <t>110x110x110 mm</t>
  </si>
  <si>
    <t>Bend 87.5°</t>
  </si>
  <si>
    <t>110 mm bend</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</si>
  <si>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</si>
  <si>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</si>
  <si>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</si>
  <si>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</si>
  <si>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Providing and fixing to the inlet mouth of rain water pipe PTMT (an Engineering Thermoplastic) grating square (Slit) 150 mm square with a height of 8 mm and weighing not less than 100 gms.</t>
  </si>
  <si>
    <t>12 mm cement plaster finished with a floating coat of neat cement of mix :</t>
  </si>
  <si>
    <t>1:4 (1 cement: 4 fine sand)</t>
  </si>
  <si>
    <t>Neat cement punning.</t>
  </si>
  <si>
    <t>Pointing on brick work or brick flooring with cement mortar 1:3 (1 cement : 3 fine sand):</t>
  </si>
  <si>
    <t>Flush / Ruled/ Struck or weathered pointing</t>
  </si>
  <si>
    <t>New work (three or more coats)</t>
  </si>
  <si>
    <t>Distempering with 1st quality acrylic distemper (ready mixed) of approved manufacturer, of required shade and colour complete, as per manufacturer's specification.</t>
  </si>
  <si>
    <t>Finishing walls with Acrylic Smooth exterior paint of required shade :</t>
  </si>
  <si>
    <t>New work (Two or more coat applied @ 1.67 ltr/10 sqm over and including priming coat of exterior primer applied @ 2.20 kg/10 sqm)</t>
  </si>
  <si>
    <t>Removing white or colour wash by scrapping and sand papering and preparing the surface smooth including necessary repairs to scratches etc. complete</t>
  </si>
  <si>
    <t>Distempering with 1st quality acrylic  distemper (ready made) having VOC content less than 50 gm per ltr. of approved manufacturer and of required shade and colour complete. as per manufacturer's specification.</t>
  </si>
  <si>
    <t>Old work (Two or more coat applied @ 1.67 ltr/ 10 sqm) on existing cement paint surface</t>
  </si>
  <si>
    <t>REPAIRS TO BUILDINGS</t>
  </si>
  <si>
    <t>Repairs to plaster of thickness 12 mm to 20 mm in patches of area 2.5 sq. meters and under, including cutting the patch in proper shape, raking out joints and preparing and plastering the surface of the walls complete, including disposal of rubbish to the dumping ground, all complete as per directions of Engineer-In-Charge.</t>
  </si>
  <si>
    <t>With cement mortar 1:4 (1 cement : 4 fine sand)</t>
  </si>
  <si>
    <t>Cleaning of terrace/loft water storage tank (inside surface area) upto 2000 litre capacity at all heights with coconut brushes, duster etc., removal of silt, rubbish from the tank and cleaning the tank with fresh water disinfecting with bleaching powder @ 0.5gm per litre capacity of tank, including marking the date of cleaning on the side of tank body with the help of stencil and paint and disposing of malba, all complete as per direction of Engineer-in-Charge. (The old date already written on tank should be removed with paint remover or black paint and if date is not written with the stencil or old date is not removed deduction will be made @ Rs. 0.10 per litre if during cleaning any GI fittings or ball cock is damaged that is to be repaired by contractor at his own cost and nothing extra will be paid on this account)</t>
  </si>
  <si>
    <t>Cleaning of under ground sump, Over Head R.C.C. Tank ( independent staging) including disposal of slit and rubbish, all as per direction of Engineer-in-Charge. The cleaning shall consist  following operations:- (i) Tank shall be emptied of water by pumping &amp; bottom shall be cleaned of slit and other  deposits. (ii)  Entire surface area of the sump shall then scrubbed thoroughly with wire brush etc. and pressure washed with water. (iii) Chlorination of RCC internal surface by liquid chlorine. (iv)  The treated surface shall be dried using air jetting and all loose particles shall be removal from the surface. (v)  Finally the surface shall be treated with ultraviolet radiation etc.  as per direction of Engineer-in-Charge.</t>
  </si>
  <si>
    <t>DISMANTLING &amp; DEMOLISHING</t>
  </si>
  <si>
    <t>Dismantling steel work in built up sections in angles, tees, flats and channels including all gusset plates, bolts, nuts, cutting rivets, welding etc. including dismembering and stacking within 50 metres lead.</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</si>
  <si>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</si>
  <si>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</si>
  <si>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</si>
  <si>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</si>
  <si>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</si>
  <si>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Dismantling of C.I. sluice valve including stacking of useful materials within a lead of 50 metres</t>
  </si>
  <si>
    <t>Above 150 mm diameter</t>
  </si>
  <si>
    <t>Providing and fixing G.I. pipes complete with G.I. fittings and clamps, i/c cutting and making good the walls etc. INTERNAL WORK - EXPOSED ON WALL</t>
  </si>
  <si>
    <t>15 mm dia nominal bore</t>
  </si>
  <si>
    <t>20 mm dia nominal bore</t>
  </si>
  <si>
    <t>25 mm dia nominal bore</t>
  </si>
  <si>
    <t>Providing and fixing G.I. pipes complete with G.I. fittings including trenching and refilling etc. External work</t>
  </si>
  <si>
    <t>32 mm dia nominal bore</t>
  </si>
  <si>
    <t>40 mm dia nominal bore</t>
  </si>
  <si>
    <t>50 mm dia nominal bore</t>
  </si>
  <si>
    <t>80 mm dia nominal bore</t>
  </si>
  <si>
    <t>Making connection of G.I. distribution branch with G.I. main of following sizes by providing and fixing tee, including cutting and threading the pipe etc. complete :</t>
  </si>
  <si>
    <t>25 to 40 mm nominal bore</t>
  </si>
  <si>
    <t>50 to 80 mm nominal bore</t>
  </si>
  <si>
    <t>Providing and fixing brass bib cock of approved quality :</t>
  </si>
  <si>
    <t>Providing and fixing gun metal gate valve with C.I. wheel of approved quality (screwed end) :</t>
  </si>
  <si>
    <t>25 mm nominal bore</t>
  </si>
  <si>
    <t>32 mm nominal bore.</t>
  </si>
  <si>
    <t>40 mm nominal bore</t>
  </si>
  <si>
    <t>50 mm nominal bore</t>
  </si>
  <si>
    <t>80 mm nominal bore</t>
  </si>
  <si>
    <t>Providing and fixing brass ferrule with C.I. mouth cover including boring and tapping the main :</t>
  </si>
  <si>
    <t>Providing and laying S&amp;S C.I. standard specials such as tees, bends, collars, tapers, caps etc. (Heavy class):</t>
  </si>
  <si>
    <t>Up to 300 mm dia</t>
  </si>
  <si>
    <t>Providing and laying flanged C.I. standard specials such as tees, bends, collars, tapers, caps etc., suitable for flanged jointing as per IS : 1538 :</t>
  </si>
  <si>
    <t>Providing and laying S&amp;S centrifugally cast (spun) iron pipes (Class LA) conforming to IS - 1536 :</t>
  </si>
  <si>
    <t>100 mm dia pipe</t>
  </si>
  <si>
    <t>150 mm dia pipe</t>
  </si>
  <si>
    <t>200 mm dia pipe</t>
  </si>
  <si>
    <t>250 mm dia pipe</t>
  </si>
  <si>
    <t>300 mm dia pipe</t>
  </si>
  <si>
    <t>Providing lead caulked joints to spun iron or C.I. pipes and specials, including testing of joints but excluding the cost of pig lead :</t>
  </si>
  <si>
    <t>100 mm diameter pipe</t>
  </si>
  <si>
    <t>150 mm diameter pipe</t>
  </si>
  <si>
    <t>200 mm diameter pipe</t>
  </si>
  <si>
    <t>250 mm diameter pipe</t>
  </si>
  <si>
    <t>300 mm diameter pipe</t>
  </si>
  <si>
    <t>Supplying pig lead at site of work.</t>
  </si>
  <si>
    <t>Providing flanged joints to double flanged C.I./ D.I. pipes and specials, including testing of joints :</t>
  </si>
  <si>
    <t>80 mm diameter pipe</t>
  </si>
  <si>
    <t>Providing and fixing C.I. sluice valves (with cap) complete with bolts, nuts, rubber insertions etc. (the tail pieces if required will be paid separately) :</t>
  </si>
  <si>
    <t>100 mm diameter</t>
  </si>
  <si>
    <t>Class II</t>
  </si>
  <si>
    <t>150 mm diameter</t>
  </si>
  <si>
    <t>250 mm diameter</t>
  </si>
  <si>
    <t>300 mm diameter</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</si>
  <si>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</si>
  <si>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</si>
  <si>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Constructing masonry Chamber 90x90x100 cm inside, in brick work in cement mortar 1:4 (1 cement : 4 coarse sand) for sluice valve, with C.I. surface box 100 mm top diameter, 160 mm bottom diameter and 180 mm deep (inside) with chained lid and RCC top slab 1:2:4 mix (1 cement : 2 coarse sand : 4 graded stone aggregate 20 mm nominal size ), i/c necessary excavation, foundation concrete 1:5:10 (1 cement : 5 fine sand : 10 graded stone aggregate 40 mm nominal size ) and inside plastering with cement mortar 1:3 (1 cement : 3 coarse sand) 12 mm thick, finished with a floating coat of neat cement complete as per standard design :</t>
  </si>
  <si>
    <t>Painting G.I. pipes and fittings with synthetic enamel white paint with two coats over a ready mixed priming coat, both of approved quality for new work :</t>
  </si>
  <si>
    <t>15 mm diameter pipe</t>
  </si>
  <si>
    <t>20 mm diameter pipe</t>
  </si>
  <si>
    <t>25 mm diameter pipe</t>
  </si>
  <si>
    <t>Painting G.I. pipes and fittings with two coats of anti-corrosive bitumastic paint of approved quality :</t>
  </si>
  <si>
    <t>32 mm diameter pipe</t>
  </si>
  <si>
    <t>40 mm diameter pipe</t>
  </si>
  <si>
    <t>50 mm diameter pipe</t>
  </si>
  <si>
    <t>Providing and filling sand of grading zone V or coarser grade, allround the G.I. pipes in external work :</t>
  </si>
  <si>
    <t>32 mm nominal bore</t>
  </si>
  <si>
    <t>Providing and fixing G.I. Union in existing G.I. pipe line, cutting and threading the pipe and making long screws, including excavation, refilling the earth or cutting of wall and making good the same complete wherever required :</t>
  </si>
  <si>
    <t>DRAINAGE</t>
  </si>
  <si>
    <t>Providing, laying and jointing glazed stoneware pipes class SP-1 with stiff mixture of cement mortar in the proportion of 1:1 (1 cement : 1 fine sand) including testing of joints etc. complete :</t>
  </si>
  <si>
    <t>Providing and laying cement concrete 1:5:10 (1 cement : 5 coarse sand : 10 graded stone aggregate 40 mm nominal size) all-round S.W. pipes including bed concrete as per standard design :</t>
  </si>
  <si>
    <t>100 mm diameter S.W. pipe</t>
  </si>
  <si>
    <t>150 mm diameter S.W. pipe</t>
  </si>
  <si>
    <t>Providing and laying non-pressure NP2 class (light duty) R.C.C. pipes with collars jointed with stiff mixture of cement mortar in the proportion of 1:2 (1 cement : 2 fine sand) including testing of joints etc. complete :</t>
  </si>
  <si>
    <t>150 mm dia. R.C.C. pipe</t>
  </si>
  <si>
    <t>250 mm dia. R.C.C. pipe</t>
  </si>
  <si>
    <t>300 mm dia. R.C.C. pipe</t>
  </si>
  <si>
    <t>450 mm dia. R.C.C. pipe</t>
  </si>
  <si>
    <t>600 mm dia. R.C.C. pipe</t>
  </si>
  <si>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</si>
  <si>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</si>
  <si>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With common burnt clay F.P.S. (non modular) bricks of class designation 7.5</t>
  </si>
  <si>
    <t>Inside size 120x90 cm and 90 cm deep including C.I. cover with frame (medium duty) 500 mm internal diameter, total weight of cover and frame to be not less than 116 kg (weight of cover 58 kg and weight of frame 58 kg) :</t>
  </si>
  <si>
    <t>Extra for depth for manholes :</t>
  </si>
  <si>
    <t>Size 90x80 cm</t>
  </si>
  <si>
    <t>Size 120x90 cm</t>
  </si>
  <si>
    <t>Providing orange colour safety foot rest of minimum 6 mm thick plastic encapsulated as per IS : 10910, on 12 mm dia steel bar conforming to IS: 1786, having minimum cross section as 23 mmx25 mm and over all minimum length 263 mm and width as 165 mm with minimum 112 mm space between protruded legs having 2 mm tread on top surface by ribbing or chequering besides necessary and adequate anchoring projections on tail length on 138 mm as per standard drawing and suitable to with stand the bend test and chemical resistance test as per specifications and having manufacture's permanent identification mark to be visible even after fixing, including fixing in manholes with 30x20x15 cm cement concrete block 1:3:6 (1 cement : 3 coarse sand : 6 graded stone aggregate 20 mm nominal size) complete as per design.</t>
  </si>
  <si>
    <t>Providing and fixing in position pre-cast R.C.C. manhole cover and frame of required shape and approved quality</t>
  </si>
  <si>
    <t>L D- 2.5</t>
  </si>
  <si>
    <t>M D - 10</t>
  </si>
  <si>
    <t>Circular shape 500 mm internal diameter</t>
  </si>
  <si>
    <t>H D - 20</t>
  </si>
  <si>
    <t>Circular shape 560 mm internal diameter</t>
  </si>
  <si>
    <t>EHD - 35</t>
  </si>
  <si>
    <t>Circular shape 560 mm internal dia</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</si>
  <si>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</si>
  <si>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</si>
  <si>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For pipes 250 to 300 mm diameter</t>
  </si>
  <si>
    <t>For pipes 350 to 450 mm diameter</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</si>
  <si>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</si>
  <si>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</si>
  <si>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Rectangular manhole 120x90 cm with circular cover 500 mm dia of grade MD - 10</t>
  </si>
  <si>
    <t>Rectangular manhole 120x90 cm with circular cover 560 mm dia of grade HD - 20</t>
  </si>
  <si>
    <t>Constructing brick masonry road gully chamber 50x45x60 cm with bricks in cement mortar 1:4 (1 cement : 4 coarse sand) including 500x450 mm pre-cast R.C.C. horizontal grating with frame complete as per standard design :</t>
  </si>
  <si>
    <t>Providing and laying Non Pressure NP-3 class (Medium duty) R.C.C. pipes including collars/spigot jointed with stiff mixture of cement mortar in the proportion of 1:2 (1 cement : 2 fine sand) including testing of joints etc. complete</t>
  </si>
  <si>
    <t>450 mm dia RCC pipes.</t>
  </si>
  <si>
    <t>600 mm dia RCC pipes.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</si>
  <si>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</si>
  <si>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</si>
  <si>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"Providing and fixing cast iron butterfly valves with bolts, nuts, etc. complete, of CRANE or approved equivalent make &amp; quality."
</t>
  </si>
  <si>
    <t>80 mm dia</t>
  </si>
  <si>
    <t>150 mm dia</t>
  </si>
  <si>
    <t xml:space="preserve">" P/F C.I. D joints to C.I. pipes i/c cutting the C.I. pipe, rubber gasket etc. with necessary arrangements etc. complete. "
</t>
  </si>
  <si>
    <t>80 mm diameter.</t>
  </si>
  <si>
    <t>"P/F gun metal ball valve of Zoloto, Leader or approved equivalent make &amp; quality with necessary arrangements etc. complete. "</t>
  </si>
  <si>
    <t>15 mm nominal bore.</t>
  </si>
  <si>
    <t xml:space="preserve">"P/F S.S. flanged (Fire Hydrant)  Landing valve 80x63 mm suitable for connecting fire hose reel of standard size with all nuts,bolts, rubber packing and washers etc. complete."
</t>
  </si>
  <si>
    <t xml:space="preserve">"Providing and fixing cast iron double  flanged horizontal type non return valve including 2 nos. matching flanges, nuts, bolts, 3.0 mm thick compressed gasket complete.
"
</t>
  </si>
  <si>
    <t xml:space="preserve">"Providing lead caulked joints to spun iron or C.I. pipes and specials, including testing of joints but excluding the cost of pig lead:
80 mm diameter pipe."
</t>
  </si>
  <si>
    <t>"Providing and fixing C.I. sluice valves (with cap) complete with bolts, nuts, rubber insertions etc. (the tail piece if required will be paid separately): 
80 mm diameter. 
Class II. "</t>
  </si>
  <si>
    <t>"P/F controllers with low voltage releys, float type with PVC shroud, wiring from tank top to probes of required length ( No. of probs as required  for function of each controller): To open solenoid valve on low water level in the over head water tank and to close when high water level in the OH tank, Nolta make or approved equivalent make."</t>
  </si>
  <si>
    <t xml:space="preserve">"P/F Motorized valve in tank filling line near the tanks i/c required fitting etc. complete in all respect, Honey wall or approved equivalent make."
</t>
  </si>
  <si>
    <t>25 mm diameter.</t>
  </si>
  <si>
    <t>40 mm diameter</t>
  </si>
  <si>
    <t>50 mm diameter</t>
  </si>
  <si>
    <t xml:space="preserve">"P/F 3 mm thick acrylic plates of size 9"x 8" with screen printing writing and necessary screws etc. complete in all respect."
</t>
  </si>
  <si>
    <t xml:space="preserve">"Providing and fixing pressure switch suitable till 7 kg/ cm2 pressure with pressure difference settings of Danfoss or approved equivalent make.
"
</t>
  </si>
  <si>
    <t xml:space="preserve">"Providing and fixing pressure gauge with pressure range 0-7 kg / cm2 approved make."
</t>
  </si>
  <si>
    <t xml:space="preserve">"Providing and laying S&amp;S centrifugally cast (spun) iron pipes (Class LA) conforming to IS - 1536 :"
80 mm diameter pipe
</t>
  </si>
  <si>
    <t xml:space="preserve">"P/F C.I. ball valve of approved quality with necessary arrangements etc. Complete.
20 mm nominal bore."
</t>
  </si>
  <si>
    <t>Kg</t>
  </si>
  <si>
    <t>cm</t>
  </si>
  <si>
    <t>litre</t>
  </si>
  <si>
    <t>quintal</t>
  </si>
  <si>
    <t>Meter</t>
  </si>
  <si>
    <t>Providing and fixing enclosed type water meter (bulk type) conforming to IS : 2373 and tested by Municipal Board complete with bolts, nuts, rubber insertions etc. (The tail pieces if required will be paid separately) : 150 mm dia nominal bore</t>
  </si>
  <si>
    <t>Cutting holes up to 30x30 cm in walls including making good the same: With common burnt clay F.P.S. (non modular) bricks</t>
  </si>
  <si>
    <t>Constructing masonry Chamber 120x120x100 cm inside, in brick work in cement mortar 1:4 (1 cement : 4 coarse sand) for sluice valve, with C.I. surface box 100 mm top diameter, 160 mm bottom diameter and 180 mm deep ( inside) with chained lid and RCC top slab 1:2:4 mix (1 cement : 2 coarse sand : 4 graded stone aggregate 20 mm nominal size)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</si>
</sst>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
    <numFmt numFmtId="168" formatCode="0.000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4" fillId="0" borderId="15" xfId="59" applyNumberFormat="1" applyFont="1" applyFill="1" applyBorder="1" applyAlignment="1">
      <alignment horizontal="right" vertical="top"/>
      <protection/>
    </xf>
    <xf numFmtId="0" fontId="57" fillId="0" borderId="16" xfId="0" applyFont="1" applyFill="1" applyBorder="1" applyAlignment="1">
      <alignment horizontal="left" vertical="top"/>
    </xf>
    <xf numFmtId="0" fontId="57" fillId="0" borderId="16" xfId="0" applyFont="1" applyFill="1" applyBorder="1" applyAlignment="1">
      <alignment horizontal="right" vertical="top"/>
    </xf>
    <xf numFmtId="0" fontId="4" fillId="0" borderId="0" xfId="56" applyNumberFormat="1" applyFont="1" applyFill="1" applyAlignment="1">
      <alignment vertical="top" wrapText="1"/>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57" fillId="0" borderId="16" xfId="0" applyNumberFormat="1" applyFont="1" applyFill="1" applyBorder="1" applyAlignment="1">
      <alignment horizontal="left" vertical="top"/>
    </xf>
    <xf numFmtId="0" fontId="4" fillId="0" borderId="16" xfId="59" applyNumberFormat="1" applyFont="1" applyFill="1" applyBorder="1" applyAlignment="1">
      <alignment horizontal="justify" vertical="top" wrapText="1"/>
      <protection/>
    </xf>
    <xf numFmtId="0" fontId="4" fillId="0" borderId="17" xfId="59" applyNumberFormat="1" applyFont="1" applyFill="1" applyBorder="1" applyAlignment="1">
      <alignment horizontal="justify" vertical="top" wrapText="1"/>
      <protection/>
    </xf>
    <xf numFmtId="0" fontId="4" fillId="0" borderId="19" xfId="59" applyNumberFormat="1" applyFont="1" applyFill="1" applyBorder="1" applyAlignment="1">
      <alignment horizontal="justify" vertical="top" wrapText="1"/>
      <protection/>
    </xf>
    <xf numFmtId="2" fontId="19" fillId="0" borderId="19" xfId="59" applyNumberFormat="1" applyFont="1" applyFill="1" applyBorder="1" applyAlignment="1">
      <alignment vertical="top"/>
      <protection/>
    </xf>
    <xf numFmtId="2" fontId="14" fillId="0" borderId="16" xfId="59" applyNumberFormat="1" applyFont="1" applyFill="1" applyBorder="1" applyAlignment="1">
      <alignment vertical="top"/>
      <protection/>
    </xf>
    <xf numFmtId="2" fontId="14" fillId="0" borderId="22" xfId="59" applyNumberFormat="1" applyFont="1" applyFill="1" applyBorder="1" applyAlignment="1">
      <alignment vertical="top"/>
      <protection/>
    </xf>
    <xf numFmtId="0" fontId="57" fillId="0" borderId="16" xfId="0" applyFont="1" applyFill="1" applyBorder="1" applyAlignment="1">
      <alignment horizontal="justify" vertical="top" wrapText="1"/>
    </xf>
    <xf numFmtId="0" fontId="57" fillId="0" borderId="16" xfId="0" applyFont="1" applyFill="1" applyBorder="1" applyAlignment="1">
      <alignment horizontal="center" vertical="top"/>
    </xf>
    <xf numFmtId="0" fontId="57" fillId="0" borderId="16" xfId="0" applyFont="1" applyFill="1" applyBorder="1" applyAlignment="1">
      <alignment horizontal="center" vertical="top" wrapText="1"/>
    </xf>
    <xf numFmtId="2" fontId="57" fillId="0" borderId="16" xfId="0" applyNumberFormat="1" applyFont="1" applyFill="1" applyBorder="1" applyAlignment="1">
      <alignment horizontal="righ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6" xfId="56" applyNumberFormat="1" applyFont="1" applyFill="1" applyBorder="1" applyAlignment="1" applyProtection="1">
      <alignment horizontal="center" vertical="top"/>
      <protection/>
    </xf>
    <xf numFmtId="0" fontId="7" fillId="34" borderId="16"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295275</xdr:rowOff>
    </xdr:to>
    <xdr:grpSp>
      <xdr:nvGrpSpPr>
        <xdr:cNvPr id="1" name="Group 1"/>
        <xdr:cNvGrpSpPr>
          <a:grpSpLocks/>
        </xdr:cNvGrpSpPr>
      </xdr:nvGrpSpPr>
      <xdr:grpSpPr>
        <a:xfrm>
          <a:off x="66675" y="76200"/>
          <a:ext cx="3086100"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50"/>
  <sheetViews>
    <sheetView showGridLines="0" view="pageBreakPreview" zoomScale="70" zoomScaleNormal="85" zoomScaleSheetLayoutView="70" zoomScalePageLayoutView="0" workbookViewId="0" topLeftCell="A340">
      <selection activeCell="A347" sqref="A347"/>
    </sheetView>
  </sheetViews>
  <sheetFormatPr defaultColWidth="9.140625" defaultRowHeight="15"/>
  <cols>
    <col min="1" max="1" width="11.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106</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108</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107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3" t="s">
        <v>52</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53</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41">
        <v>3</v>
      </c>
      <c r="D12" s="46">
        <v>4</v>
      </c>
      <c r="E12" s="46">
        <v>5</v>
      </c>
      <c r="F12" s="46">
        <v>6</v>
      </c>
      <c r="G12" s="46">
        <v>7</v>
      </c>
      <c r="H12" s="46">
        <v>8</v>
      </c>
      <c r="I12" s="46">
        <v>9</v>
      </c>
      <c r="J12" s="46">
        <v>10</v>
      </c>
      <c r="K12" s="46">
        <v>11</v>
      </c>
      <c r="L12" s="46">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7</v>
      </c>
      <c r="BB12" s="47">
        <v>54</v>
      </c>
      <c r="BC12" s="16">
        <v>8</v>
      </c>
      <c r="IE12" s="18"/>
      <c r="IF12" s="18"/>
      <c r="IG12" s="18"/>
      <c r="IH12" s="18"/>
      <c r="II12" s="18"/>
    </row>
    <row r="13" spans="1:243" s="21" customFormat="1" ht="15.75" customHeight="1">
      <c r="A13" s="35">
        <v>1</v>
      </c>
      <c r="B13" s="65" t="s">
        <v>109</v>
      </c>
      <c r="C13" s="36"/>
      <c r="D13" s="74"/>
      <c r="E13" s="74"/>
      <c r="F13" s="74"/>
      <c r="G13" s="74"/>
      <c r="H13" s="74"/>
      <c r="I13" s="74"/>
      <c r="J13" s="74"/>
      <c r="K13" s="74"/>
      <c r="L13" s="74"/>
      <c r="M13" s="74"/>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IA13" s="21">
        <v>1</v>
      </c>
      <c r="IB13" s="21" t="s">
        <v>109</v>
      </c>
      <c r="IE13" s="22"/>
      <c r="IF13" s="22"/>
      <c r="IG13" s="22"/>
      <c r="IH13" s="22"/>
      <c r="II13" s="22"/>
    </row>
    <row r="14" spans="1:243" s="21" customFormat="1" ht="43.5" customHeight="1">
      <c r="A14" s="35">
        <v>1.01</v>
      </c>
      <c r="B14" s="65" t="s">
        <v>110</v>
      </c>
      <c r="C14" s="36"/>
      <c r="D14" s="74"/>
      <c r="E14" s="74"/>
      <c r="F14" s="74"/>
      <c r="G14" s="74"/>
      <c r="H14" s="74"/>
      <c r="I14" s="74"/>
      <c r="J14" s="74"/>
      <c r="K14" s="74"/>
      <c r="L14" s="74"/>
      <c r="M14" s="74"/>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IA14" s="21">
        <v>1.01</v>
      </c>
      <c r="IB14" s="37" t="s">
        <v>110</v>
      </c>
      <c r="IE14" s="22"/>
      <c r="IF14" s="22"/>
      <c r="IG14" s="22"/>
      <c r="IH14" s="22"/>
      <c r="II14" s="22"/>
    </row>
    <row r="15" spans="1:243" s="21" customFormat="1" ht="29.25" customHeight="1">
      <c r="A15" s="35">
        <v>1.02</v>
      </c>
      <c r="B15" s="65" t="s">
        <v>111</v>
      </c>
      <c r="C15" s="36"/>
      <c r="D15" s="66">
        <v>100</v>
      </c>
      <c r="E15" s="67" t="s">
        <v>45</v>
      </c>
      <c r="F15" s="68">
        <v>104.81</v>
      </c>
      <c r="G15" s="48"/>
      <c r="H15" s="42"/>
      <c r="I15" s="43" t="s">
        <v>33</v>
      </c>
      <c r="J15" s="44">
        <f>IF(I15="Less(-)",-1,1)</f>
        <v>1</v>
      </c>
      <c r="K15" s="42" t="s">
        <v>34</v>
      </c>
      <c r="L15" s="42" t="s">
        <v>4</v>
      </c>
      <c r="M15" s="45"/>
      <c r="N15" s="54"/>
      <c r="O15" s="54"/>
      <c r="P15" s="55"/>
      <c r="Q15" s="54"/>
      <c r="R15" s="54"/>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7">
        <f>total_amount_ba($B$2,$D$2,D15,F15,J15,K15,M15)</f>
        <v>10481</v>
      </c>
      <c r="BB15" s="56">
        <f>BA15+SUM(N15:AZ15)</f>
        <v>10481</v>
      </c>
      <c r="BC15" s="60" t="str">
        <f>SpellNumber(L15,BB15)</f>
        <v>INR  Ten Thousand Four Hundred &amp; Eighty One  Only</v>
      </c>
      <c r="IA15" s="21">
        <v>1.02</v>
      </c>
      <c r="IB15" s="21" t="s">
        <v>111</v>
      </c>
      <c r="ID15" s="21">
        <v>100</v>
      </c>
      <c r="IE15" s="22" t="s">
        <v>45</v>
      </c>
      <c r="IF15" s="22"/>
      <c r="IG15" s="22"/>
      <c r="IH15" s="22"/>
      <c r="II15" s="22"/>
    </row>
    <row r="16" spans="1:243" s="21" customFormat="1" ht="30" customHeight="1">
      <c r="A16" s="35">
        <v>1.03</v>
      </c>
      <c r="B16" s="65" t="s">
        <v>112</v>
      </c>
      <c r="C16" s="36"/>
      <c r="D16" s="66">
        <v>200</v>
      </c>
      <c r="E16" s="67" t="s">
        <v>45</v>
      </c>
      <c r="F16" s="68">
        <v>131.02</v>
      </c>
      <c r="G16" s="48"/>
      <c r="H16" s="42"/>
      <c r="I16" s="43" t="s">
        <v>33</v>
      </c>
      <c r="J16" s="44">
        <f aca="true" t="shared" si="0" ref="J16:J43">IF(I16="Less(-)",-1,1)</f>
        <v>1</v>
      </c>
      <c r="K16" s="42" t="s">
        <v>34</v>
      </c>
      <c r="L16" s="42" t="s">
        <v>4</v>
      </c>
      <c r="M16" s="45"/>
      <c r="N16" s="54"/>
      <c r="O16" s="54"/>
      <c r="P16" s="55"/>
      <c r="Q16" s="54"/>
      <c r="R16" s="54"/>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7">
        <f aca="true" t="shared" si="1" ref="BA16:BA43">total_amount_ba($B$2,$D$2,D16,F16,J16,K16,M16)</f>
        <v>26204</v>
      </c>
      <c r="BB16" s="56">
        <f aca="true" t="shared" si="2" ref="BB16:BB43">BA16+SUM(N16:AZ16)</f>
        <v>26204</v>
      </c>
      <c r="BC16" s="60" t="str">
        <f aca="true" t="shared" si="3" ref="BC16:BC43">SpellNumber(L16,BB16)</f>
        <v>INR  Twenty Six Thousand Two Hundred &amp; Four  Only</v>
      </c>
      <c r="IA16" s="21">
        <v>1.03</v>
      </c>
      <c r="IB16" s="21" t="s">
        <v>112</v>
      </c>
      <c r="ID16" s="21">
        <v>200</v>
      </c>
      <c r="IE16" s="22" t="s">
        <v>45</v>
      </c>
      <c r="IF16" s="22"/>
      <c r="IG16" s="22"/>
      <c r="IH16" s="22"/>
      <c r="II16" s="22"/>
    </row>
    <row r="17" spans="1:243" s="21" customFormat="1" ht="15.75">
      <c r="A17" s="35">
        <v>2</v>
      </c>
      <c r="B17" s="65" t="s">
        <v>113</v>
      </c>
      <c r="C17" s="36"/>
      <c r="D17" s="74"/>
      <c r="E17" s="74"/>
      <c r="F17" s="74"/>
      <c r="G17" s="74"/>
      <c r="H17" s="74"/>
      <c r="I17" s="74"/>
      <c r="J17" s="74"/>
      <c r="K17" s="74"/>
      <c r="L17" s="74"/>
      <c r="M17" s="74"/>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IA17" s="21">
        <v>2</v>
      </c>
      <c r="IB17" s="21" t="s">
        <v>113</v>
      </c>
      <c r="IE17" s="22"/>
      <c r="IF17" s="22"/>
      <c r="IG17" s="22"/>
      <c r="IH17" s="22"/>
      <c r="II17" s="22"/>
    </row>
    <row r="18" spans="1:243" s="21" customFormat="1" ht="30" customHeight="1">
      <c r="A18" s="35">
        <v>2.01</v>
      </c>
      <c r="B18" s="65" t="s">
        <v>114</v>
      </c>
      <c r="C18" s="36"/>
      <c r="D18" s="74"/>
      <c r="E18" s="74"/>
      <c r="F18" s="74"/>
      <c r="G18" s="74"/>
      <c r="H18" s="74"/>
      <c r="I18" s="74"/>
      <c r="J18" s="74"/>
      <c r="K18" s="74"/>
      <c r="L18" s="74"/>
      <c r="M18" s="74"/>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IA18" s="21">
        <v>2.01</v>
      </c>
      <c r="IB18" s="21" t="s">
        <v>114</v>
      </c>
      <c r="IE18" s="22"/>
      <c r="IF18" s="22"/>
      <c r="IG18" s="22"/>
      <c r="IH18" s="22"/>
      <c r="II18" s="22"/>
    </row>
    <row r="19" spans="1:243" s="21" customFormat="1" ht="28.5">
      <c r="A19" s="35">
        <v>2.02</v>
      </c>
      <c r="B19" s="65" t="s">
        <v>115</v>
      </c>
      <c r="C19" s="36"/>
      <c r="D19" s="66">
        <v>1000</v>
      </c>
      <c r="E19" s="67" t="s">
        <v>42</v>
      </c>
      <c r="F19" s="68">
        <v>81.15</v>
      </c>
      <c r="G19" s="48"/>
      <c r="H19" s="42"/>
      <c r="I19" s="43" t="s">
        <v>33</v>
      </c>
      <c r="J19" s="44">
        <f t="shared" si="0"/>
        <v>1</v>
      </c>
      <c r="K19" s="42" t="s">
        <v>34</v>
      </c>
      <c r="L19" s="42" t="s">
        <v>4</v>
      </c>
      <c r="M19" s="45"/>
      <c r="N19" s="54"/>
      <c r="O19" s="54"/>
      <c r="P19" s="55"/>
      <c r="Q19" s="54"/>
      <c r="R19" s="54"/>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7">
        <f t="shared" si="1"/>
        <v>81150</v>
      </c>
      <c r="BB19" s="56">
        <f t="shared" si="2"/>
        <v>81150</v>
      </c>
      <c r="BC19" s="60" t="str">
        <f t="shared" si="3"/>
        <v>INR  Eighty One Thousand One Hundred &amp; Fifty  Only</v>
      </c>
      <c r="IA19" s="21">
        <v>2.02</v>
      </c>
      <c r="IB19" s="21" t="s">
        <v>115</v>
      </c>
      <c r="ID19" s="21">
        <v>1000</v>
      </c>
      <c r="IE19" s="22" t="s">
        <v>42</v>
      </c>
      <c r="IF19" s="22"/>
      <c r="IG19" s="22"/>
      <c r="IH19" s="22"/>
      <c r="II19" s="22"/>
    </row>
    <row r="20" spans="1:243" s="21" customFormat="1" ht="173.25">
      <c r="A20" s="35">
        <v>2.03</v>
      </c>
      <c r="B20" s="65" t="s">
        <v>116</v>
      </c>
      <c r="C20" s="36"/>
      <c r="D20" s="74"/>
      <c r="E20" s="74"/>
      <c r="F20" s="74"/>
      <c r="G20" s="74"/>
      <c r="H20" s="74"/>
      <c r="I20" s="74"/>
      <c r="J20" s="74"/>
      <c r="K20" s="74"/>
      <c r="L20" s="74"/>
      <c r="M20" s="74"/>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IA20" s="21">
        <v>2.03</v>
      </c>
      <c r="IB20" s="21" t="s">
        <v>116</v>
      </c>
      <c r="IE20" s="22"/>
      <c r="IF20" s="22"/>
      <c r="IG20" s="22"/>
      <c r="IH20" s="22"/>
      <c r="II20" s="22"/>
    </row>
    <row r="21" spans="1:243" s="21" customFormat="1" ht="28.5">
      <c r="A21" s="35">
        <v>2.04</v>
      </c>
      <c r="B21" s="65" t="s">
        <v>117</v>
      </c>
      <c r="C21" s="36"/>
      <c r="D21" s="66">
        <v>150</v>
      </c>
      <c r="E21" s="67" t="s">
        <v>45</v>
      </c>
      <c r="F21" s="68">
        <v>221.22</v>
      </c>
      <c r="G21" s="48"/>
      <c r="H21" s="42"/>
      <c r="I21" s="43" t="s">
        <v>33</v>
      </c>
      <c r="J21" s="44">
        <f t="shared" si="0"/>
        <v>1</v>
      </c>
      <c r="K21" s="42" t="s">
        <v>34</v>
      </c>
      <c r="L21" s="42" t="s">
        <v>4</v>
      </c>
      <c r="M21" s="45"/>
      <c r="N21" s="54"/>
      <c r="O21" s="54"/>
      <c r="P21" s="55"/>
      <c r="Q21" s="54"/>
      <c r="R21" s="54"/>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7">
        <f t="shared" si="1"/>
        <v>33183</v>
      </c>
      <c r="BB21" s="56">
        <f t="shared" si="2"/>
        <v>33183</v>
      </c>
      <c r="BC21" s="60" t="str">
        <f t="shared" si="3"/>
        <v>INR  Thirty Three Thousand One Hundred &amp; Eighty Three  Only</v>
      </c>
      <c r="IA21" s="21">
        <v>2.04</v>
      </c>
      <c r="IB21" s="21" t="s">
        <v>117</v>
      </c>
      <c r="ID21" s="21">
        <v>150</v>
      </c>
      <c r="IE21" s="22" t="s">
        <v>45</v>
      </c>
      <c r="IF21" s="22"/>
      <c r="IG21" s="22"/>
      <c r="IH21" s="22"/>
      <c r="II21" s="22"/>
    </row>
    <row r="22" spans="1:243" s="21" customFormat="1" ht="189">
      <c r="A22" s="35">
        <v>2.05</v>
      </c>
      <c r="B22" s="65" t="s">
        <v>118</v>
      </c>
      <c r="C22" s="36"/>
      <c r="D22" s="74"/>
      <c r="E22" s="74"/>
      <c r="F22" s="74"/>
      <c r="G22" s="74"/>
      <c r="H22" s="74"/>
      <c r="I22" s="74"/>
      <c r="J22" s="74"/>
      <c r="K22" s="74"/>
      <c r="L22" s="74"/>
      <c r="M22" s="74"/>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IA22" s="21">
        <v>2.05</v>
      </c>
      <c r="IB22" s="21" t="s">
        <v>118</v>
      </c>
      <c r="IE22" s="22"/>
      <c r="IF22" s="22"/>
      <c r="IG22" s="22"/>
      <c r="IH22" s="22"/>
      <c r="II22" s="22"/>
    </row>
    <row r="23" spans="1:243" s="21" customFormat="1" ht="15.75">
      <c r="A23" s="35">
        <v>2.06</v>
      </c>
      <c r="B23" s="65" t="s">
        <v>115</v>
      </c>
      <c r="C23" s="36"/>
      <c r="D23" s="74"/>
      <c r="E23" s="74"/>
      <c r="F23" s="74"/>
      <c r="G23" s="74"/>
      <c r="H23" s="74"/>
      <c r="I23" s="74"/>
      <c r="J23" s="74"/>
      <c r="K23" s="74"/>
      <c r="L23" s="74"/>
      <c r="M23" s="74"/>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IA23" s="21">
        <v>2.06</v>
      </c>
      <c r="IB23" s="21" t="s">
        <v>115</v>
      </c>
      <c r="IE23" s="22"/>
      <c r="IF23" s="22"/>
      <c r="IG23" s="22"/>
      <c r="IH23" s="22"/>
      <c r="II23" s="22"/>
    </row>
    <row r="24" spans="1:243" s="21" customFormat="1" ht="42.75">
      <c r="A24" s="35">
        <v>2.07</v>
      </c>
      <c r="B24" s="65" t="s">
        <v>119</v>
      </c>
      <c r="C24" s="36"/>
      <c r="D24" s="66">
        <v>50</v>
      </c>
      <c r="E24" s="67" t="s">
        <v>43</v>
      </c>
      <c r="F24" s="68">
        <v>195.53</v>
      </c>
      <c r="G24" s="48"/>
      <c r="H24" s="42"/>
      <c r="I24" s="43" t="s">
        <v>33</v>
      </c>
      <c r="J24" s="44">
        <f t="shared" si="0"/>
        <v>1</v>
      </c>
      <c r="K24" s="42" t="s">
        <v>34</v>
      </c>
      <c r="L24" s="42" t="s">
        <v>4</v>
      </c>
      <c r="M24" s="45"/>
      <c r="N24" s="54"/>
      <c r="O24" s="54"/>
      <c r="P24" s="55"/>
      <c r="Q24" s="54"/>
      <c r="R24" s="54"/>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7">
        <f t="shared" si="1"/>
        <v>9776.5</v>
      </c>
      <c r="BB24" s="56">
        <f t="shared" si="2"/>
        <v>9776.5</v>
      </c>
      <c r="BC24" s="60" t="str">
        <f t="shared" si="3"/>
        <v>INR  Nine Thousand Seven Hundred &amp; Seventy Six  and Paise Fifty Only</v>
      </c>
      <c r="IA24" s="21">
        <v>2.07</v>
      </c>
      <c r="IB24" s="21" t="s">
        <v>119</v>
      </c>
      <c r="ID24" s="21">
        <v>50</v>
      </c>
      <c r="IE24" s="22" t="s">
        <v>43</v>
      </c>
      <c r="IF24" s="22"/>
      <c r="IG24" s="22"/>
      <c r="IH24" s="22"/>
      <c r="II24" s="22"/>
    </row>
    <row r="25" spans="1:243" s="21" customFormat="1" ht="42.75">
      <c r="A25" s="35">
        <v>2.08</v>
      </c>
      <c r="B25" s="65" t="s">
        <v>120</v>
      </c>
      <c r="C25" s="36"/>
      <c r="D25" s="66">
        <v>450</v>
      </c>
      <c r="E25" s="67" t="s">
        <v>43</v>
      </c>
      <c r="F25" s="68">
        <v>319.33</v>
      </c>
      <c r="G25" s="48"/>
      <c r="H25" s="42"/>
      <c r="I25" s="43" t="s">
        <v>33</v>
      </c>
      <c r="J25" s="44">
        <f t="shared" si="0"/>
        <v>1</v>
      </c>
      <c r="K25" s="42" t="s">
        <v>34</v>
      </c>
      <c r="L25" s="42" t="s">
        <v>4</v>
      </c>
      <c r="M25" s="45"/>
      <c r="N25" s="54"/>
      <c r="O25" s="54"/>
      <c r="P25" s="55"/>
      <c r="Q25" s="54"/>
      <c r="R25" s="54"/>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7">
        <f t="shared" si="1"/>
        <v>143698.5</v>
      </c>
      <c r="BB25" s="56">
        <f t="shared" si="2"/>
        <v>143698.5</v>
      </c>
      <c r="BC25" s="60" t="str">
        <f t="shared" si="3"/>
        <v>INR  One Lakh Forty Three Thousand Six Hundred &amp; Ninety Eight  and Paise Fifty Only</v>
      </c>
      <c r="IA25" s="21">
        <v>2.08</v>
      </c>
      <c r="IB25" s="21" t="s">
        <v>120</v>
      </c>
      <c r="ID25" s="21">
        <v>450</v>
      </c>
      <c r="IE25" s="22" t="s">
        <v>43</v>
      </c>
      <c r="IF25" s="22"/>
      <c r="IG25" s="22"/>
      <c r="IH25" s="22"/>
      <c r="II25" s="22"/>
    </row>
    <row r="26" spans="1:243" s="21" customFormat="1" ht="42.75">
      <c r="A26" s="58">
        <v>2.09</v>
      </c>
      <c r="B26" s="65" t="s">
        <v>121</v>
      </c>
      <c r="C26" s="36"/>
      <c r="D26" s="66">
        <v>50</v>
      </c>
      <c r="E26" s="67" t="s">
        <v>43</v>
      </c>
      <c r="F26" s="68">
        <v>498.55</v>
      </c>
      <c r="G26" s="48"/>
      <c r="H26" s="42"/>
      <c r="I26" s="43" t="s">
        <v>33</v>
      </c>
      <c r="J26" s="44">
        <f t="shared" si="0"/>
        <v>1</v>
      </c>
      <c r="K26" s="42" t="s">
        <v>34</v>
      </c>
      <c r="L26" s="42" t="s">
        <v>4</v>
      </c>
      <c r="M26" s="45"/>
      <c r="N26" s="54"/>
      <c r="O26" s="54"/>
      <c r="P26" s="55"/>
      <c r="Q26" s="54"/>
      <c r="R26" s="54"/>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7">
        <f t="shared" si="1"/>
        <v>24927.5</v>
      </c>
      <c r="BB26" s="56">
        <f t="shared" si="2"/>
        <v>24927.5</v>
      </c>
      <c r="BC26" s="60" t="str">
        <f t="shared" si="3"/>
        <v>INR  Twenty Four Thousand Nine Hundred &amp; Twenty Seven  and Paise Fifty Only</v>
      </c>
      <c r="IA26" s="21">
        <v>2.09</v>
      </c>
      <c r="IB26" s="21" t="s">
        <v>121</v>
      </c>
      <c r="ID26" s="21">
        <v>50</v>
      </c>
      <c r="IE26" s="22" t="s">
        <v>43</v>
      </c>
      <c r="IF26" s="22"/>
      <c r="IG26" s="22"/>
      <c r="IH26" s="22"/>
      <c r="II26" s="22"/>
    </row>
    <row r="27" spans="1:243" s="21" customFormat="1" ht="94.5">
      <c r="A27" s="58">
        <v>2.1</v>
      </c>
      <c r="B27" s="65" t="s">
        <v>122</v>
      </c>
      <c r="C27" s="36"/>
      <c r="D27" s="66">
        <v>100</v>
      </c>
      <c r="E27" s="67" t="s">
        <v>43</v>
      </c>
      <c r="F27" s="68">
        <v>111.35</v>
      </c>
      <c r="G27" s="48"/>
      <c r="H27" s="42"/>
      <c r="I27" s="43" t="s">
        <v>33</v>
      </c>
      <c r="J27" s="44">
        <f t="shared" si="0"/>
        <v>1</v>
      </c>
      <c r="K27" s="42" t="s">
        <v>34</v>
      </c>
      <c r="L27" s="42" t="s">
        <v>4</v>
      </c>
      <c r="M27" s="45"/>
      <c r="N27" s="54"/>
      <c r="O27" s="54"/>
      <c r="P27" s="55"/>
      <c r="Q27" s="54"/>
      <c r="R27" s="54"/>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7">
        <f t="shared" si="1"/>
        <v>11135</v>
      </c>
      <c r="BB27" s="56">
        <f t="shared" si="2"/>
        <v>11135</v>
      </c>
      <c r="BC27" s="60" t="str">
        <f t="shared" si="3"/>
        <v>INR  Eleven Thousand One Hundred &amp; Thirty Five  Only</v>
      </c>
      <c r="IA27" s="21">
        <v>2.1</v>
      </c>
      <c r="IB27" s="21" t="s">
        <v>122</v>
      </c>
      <c r="ID27" s="21">
        <v>100</v>
      </c>
      <c r="IE27" s="22" t="s">
        <v>43</v>
      </c>
      <c r="IF27" s="22"/>
      <c r="IG27" s="22"/>
      <c r="IH27" s="22"/>
      <c r="II27" s="22"/>
    </row>
    <row r="28" spans="1:243" s="21" customFormat="1" ht="110.25">
      <c r="A28" s="35">
        <v>2.11</v>
      </c>
      <c r="B28" s="65" t="s">
        <v>123</v>
      </c>
      <c r="C28" s="36"/>
      <c r="D28" s="66">
        <v>100</v>
      </c>
      <c r="E28" s="67" t="s">
        <v>45</v>
      </c>
      <c r="F28" s="68">
        <v>192.59</v>
      </c>
      <c r="G28" s="48"/>
      <c r="H28" s="42"/>
      <c r="I28" s="43" t="s">
        <v>33</v>
      </c>
      <c r="J28" s="44">
        <f t="shared" si="0"/>
        <v>1</v>
      </c>
      <c r="K28" s="42" t="s">
        <v>34</v>
      </c>
      <c r="L28" s="42" t="s">
        <v>4</v>
      </c>
      <c r="M28" s="45"/>
      <c r="N28" s="54"/>
      <c r="O28" s="54"/>
      <c r="P28" s="55"/>
      <c r="Q28" s="54"/>
      <c r="R28" s="54"/>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7">
        <f t="shared" si="1"/>
        <v>19259</v>
      </c>
      <c r="BB28" s="56">
        <f t="shared" si="2"/>
        <v>19259</v>
      </c>
      <c r="BC28" s="60" t="str">
        <f t="shared" si="3"/>
        <v>INR  Nineteen Thousand Two Hundred &amp; Fifty Nine  Only</v>
      </c>
      <c r="IA28" s="21">
        <v>2.11</v>
      </c>
      <c r="IB28" s="21" t="s">
        <v>123</v>
      </c>
      <c r="ID28" s="21">
        <v>100</v>
      </c>
      <c r="IE28" s="22" t="s">
        <v>45</v>
      </c>
      <c r="IF28" s="22"/>
      <c r="IG28" s="22"/>
      <c r="IH28" s="22"/>
      <c r="II28" s="22"/>
    </row>
    <row r="29" spans="1:243" s="21" customFormat="1" ht="78.75">
      <c r="A29" s="35">
        <v>2.12</v>
      </c>
      <c r="B29" s="65" t="s">
        <v>124</v>
      </c>
      <c r="C29" s="36"/>
      <c r="D29" s="74"/>
      <c r="E29" s="74"/>
      <c r="F29" s="74"/>
      <c r="G29" s="74"/>
      <c r="H29" s="74"/>
      <c r="I29" s="74"/>
      <c r="J29" s="74"/>
      <c r="K29" s="74"/>
      <c r="L29" s="74"/>
      <c r="M29" s="74"/>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IA29" s="21">
        <v>2.12</v>
      </c>
      <c r="IB29" s="21" t="s">
        <v>124</v>
      </c>
      <c r="IE29" s="22"/>
      <c r="IF29" s="22"/>
      <c r="IG29" s="22"/>
      <c r="IH29" s="22"/>
      <c r="II29" s="22"/>
    </row>
    <row r="30" spans="1:243" s="21" customFormat="1" ht="28.5">
      <c r="A30" s="35">
        <v>2.13</v>
      </c>
      <c r="B30" s="65" t="s">
        <v>115</v>
      </c>
      <c r="C30" s="36"/>
      <c r="D30" s="66">
        <v>1000</v>
      </c>
      <c r="E30" s="67" t="s">
        <v>42</v>
      </c>
      <c r="F30" s="68">
        <v>21.35</v>
      </c>
      <c r="G30" s="48"/>
      <c r="H30" s="42"/>
      <c r="I30" s="43" t="s">
        <v>33</v>
      </c>
      <c r="J30" s="44">
        <f t="shared" si="0"/>
        <v>1</v>
      </c>
      <c r="K30" s="42" t="s">
        <v>34</v>
      </c>
      <c r="L30" s="42" t="s">
        <v>4</v>
      </c>
      <c r="M30" s="45"/>
      <c r="N30" s="54"/>
      <c r="O30" s="54"/>
      <c r="P30" s="55"/>
      <c r="Q30" s="54"/>
      <c r="R30" s="54"/>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7">
        <f t="shared" si="1"/>
        <v>21350</v>
      </c>
      <c r="BB30" s="56">
        <f t="shared" si="2"/>
        <v>21350</v>
      </c>
      <c r="BC30" s="60" t="str">
        <f t="shared" si="3"/>
        <v>INR  Twenty One Thousand Three Hundred &amp; Fifty  Only</v>
      </c>
      <c r="IA30" s="21">
        <v>2.13</v>
      </c>
      <c r="IB30" s="21" t="s">
        <v>115</v>
      </c>
      <c r="ID30" s="21">
        <v>1000</v>
      </c>
      <c r="IE30" s="22" t="s">
        <v>42</v>
      </c>
      <c r="IF30" s="22"/>
      <c r="IG30" s="22"/>
      <c r="IH30" s="22"/>
      <c r="II30" s="22"/>
    </row>
    <row r="31" spans="1:243" s="21" customFormat="1" ht="157.5">
      <c r="A31" s="35">
        <v>2.14</v>
      </c>
      <c r="B31" s="65" t="s">
        <v>125</v>
      </c>
      <c r="C31" s="36"/>
      <c r="D31" s="74"/>
      <c r="E31" s="74"/>
      <c r="F31" s="74"/>
      <c r="G31" s="74"/>
      <c r="H31" s="74"/>
      <c r="I31" s="74"/>
      <c r="J31" s="74"/>
      <c r="K31" s="74"/>
      <c r="L31" s="74"/>
      <c r="M31" s="74"/>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IA31" s="21">
        <v>2.14</v>
      </c>
      <c r="IB31" s="21" t="s">
        <v>125</v>
      </c>
      <c r="IE31" s="22"/>
      <c r="IF31" s="22"/>
      <c r="IG31" s="22"/>
      <c r="IH31" s="22"/>
      <c r="II31" s="22"/>
    </row>
    <row r="32" spans="1:243" s="21" customFormat="1" ht="28.5">
      <c r="A32" s="35">
        <v>2.15</v>
      </c>
      <c r="B32" s="65" t="s">
        <v>115</v>
      </c>
      <c r="C32" s="36"/>
      <c r="D32" s="66">
        <v>100</v>
      </c>
      <c r="E32" s="67" t="s">
        <v>47</v>
      </c>
      <c r="F32" s="68">
        <v>69.53</v>
      </c>
      <c r="G32" s="48"/>
      <c r="H32" s="42"/>
      <c r="I32" s="43" t="s">
        <v>33</v>
      </c>
      <c r="J32" s="44">
        <f t="shared" si="0"/>
        <v>1</v>
      </c>
      <c r="K32" s="42" t="s">
        <v>34</v>
      </c>
      <c r="L32" s="42" t="s">
        <v>4</v>
      </c>
      <c r="M32" s="45"/>
      <c r="N32" s="54"/>
      <c r="O32" s="54"/>
      <c r="P32" s="55"/>
      <c r="Q32" s="54"/>
      <c r="R32" s="54"/>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7">
        <f t="shared" si="1"/>
        <v>6953</v>
      </c>
      <c r="BB32" s="56">
        <f t="shared" si="2"/>
        <v>6953</v>
      </c>
      <c r="BC32" s="60" t="str">
        <f t="shared" si="3"/>
        <v>INR  Six Thousand Nine Hundred &amp; Fifty Three  Only</v>
      </c>
      <c r="IA32" s="21">
        <v>2.15</v>
      </c>
      <c r="IB32" s="21" t="s">
        <v>115</v>
      </c>
      <c r="ID32" s="21">
        <v>100</v>
      </c>
      <c r="IE32" s="22" t="s">
        <v>47</v>
      </c>
      <c r="IF32" s="22"/>
      <c r="IG32" s="22"/>
      <c r="IH32" s="22"/>
      <c r="II32" s="22"/>
    </row>
    <row r="33" spans="1:243" s="21" customFormat="1" ht="126">
      <c r="A33" s="58">
        <v>2.16</v>
      </c>
      <c r="B33" s="65" t="s">
        <v>126</v>
      </c>
      <c r="C33" s="36"/>
      <c r="D33" s="66">
        <v>500</v>
      </c>
      <c r="E33" s="67" t="s">
        <v>42</v>
      </c>
      <c r="F33" s="68">
        <v>11</v>
      </c>
      <c r="G33" s="48"/>
      <c r="H33" s="42"/>
      <c r="I33" s="43" t="s">
        <v>33</v>
      </c>
      <c r="J33" s="44">
        <f t="shared" si="0"/>
        <v>1</v>
      </c>
      <c r="K33" s="42" t="s">
        <v>34</v>
      </c>
      <c r="L33" s="42" t="s">
        <v>4</v>
      </c>
      <c r="M33" s="45"/>
      <c r="N33" s="54"/>
      <c r="O33" s="54"/>
      <c r="P33" s="55"/>
      <c r="Q33" s="54"/>
      <c r="R33" s="54"/>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7">
        <f t="shared" si="1"/>
        <v>5500</v>
      </c>
      <c r="BB33" s="56">
        <f t="shared" si="2"/>
        <v>5500</v>
      </c>
      <c r="BC33" s="60" t="str">
        <f t="shared" si="3"/>
        <v>INR  Five Thousand Five Hundred    Only</v>
      </c>
      <c r="IA33" s="21">
        <v>2.16</v>
      </c>
      <c r="IB33" s="21" t="s">
        <v>126</v>
      </c>
      <c r="ID33" s="21">
        <v>500</v>
      </c>
      <c r="IE33" s="22" t="s">
        <v>42</v>
      </c>
      <c r="IF33" s="22"/>
      <c r="IG33" s="22"/>
      <c r="IH33" s="22"/>
      <c r="II33" s="22"/>
    </row>
    <row r="34" spans="1:243" s="21" customFormat="1" ht="47.25">
      <c r="A34" s="35">
        <v>2.17</v>
      </c>
      <c r="B34" s="65" t="s">
        <v>127</v>
      </c>
      <c r="C34" s="36"/>
      <c r="D34" s="66">
        <v>50</v>
      </c>
      <c r="E34" s="67" t="s">
        <v>45</v>
      </c>
      <c r="F34" s="68">
        <v>58.18</v>
      </c>
      <c r="G34" s="48"/>
      <c r="H34" s="42"/>
      <c r="I34" s="43" t="s">
        <v>33</v>
      </c>
      <c r="J34" s="44">
        <f t="shared" si="0"/>
        <v>1</v>
      </c>
      <c r="K34" s="42" t="s">
        <v>34</v>
      </c>
      <c r="L34" s="42" t="s">
        <v>4</v>
      </c>
      <c r="M34" s="45"/>
      <c r="N34" s="54"/>
      <c r="O34" s="54"/>
      <c r="P34" s="55"/>
      <c r="Q34" s="54"/>
      <c r="R34" s="54"/>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7">
        <f t="shared" si="1"/>
        <v>2909</v>
      </c>
      <c r="BB34" s="56">
        <f t="shared" si="2"/>
        <v>2909</v>
      </c>
      <c r="BC34" s="60" t="str">
        <f t="shared" si="3"/>
        <v>INR  Two Thousand Nine Hundred &amp; Nine  Only</v>
      </c>
      <c r="IA34" s="21">
        <v>2.17</v>
      </c>
      <c r="IB34" s="21" t="s">
        <v>127</v>
      </c>
      <c r="ID34" s="21">
        <v>50</v>
      </c>
      <c r="IE34" s="22" t="s">
        <v>45</v>
      </c>
      <c r="IF34" s="22"/>
      <c r="IG34" s="22"/>
      <c r="IH34" s="22"/>
      <c r="II34" s="22"/>
    </row>
    <row r="35" spans="1:243" s="21" customFormat="1" ht="15.75">
      <c r="A35" s="35">
        <v>3</v>
      </c>
      <c r="B35" s="65" t="s">
        <v>46</v>
      </c>
      <c r="C35" s="36"/>
      <c r="D35" s="74"/>
      <c r="E35" s="74"/>
      <c r="F35" s="74"/>
      <c r="G35" s="74"/>
      <c r="H35" s="74"/>
      <c r="I35" s="74"/>
      <c r="J35" s="74"/>
      <c r="K35" s="74"/>
      <c r="L35" s="74"/>
      <c r="M35" s="74"/>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IA35" s="21">
        <v>3</v>
      </c>
      <c r="IB35" s="21" t="s">
        <v>46</v>
      </c>
      <c r="IE35" s="22"/>
      <c r="IF35" s="22"/>
      <c r="IG35" s="22"/>
      <c r="IH35" s="22"/>
      <c r="II35" s="22"/>
    </row>
    <row r="36" spans="1:243" s="21" customFormat="1" ht="78.75">
      <c r="A36" s="35">
        <v>3.01</v>
      </c>
      <c r="B36" s="65" t="s">
        <v>54</v>
      </c>
      <c r="C36" s="36"/>
      <c r="D36" s="74"/>
      <c r="E36" s="74"/>
      <c r="F36" s="74"/>
      <c r="G36" s="74"/>
      <c r="H36" s="74"/>
      <c r="I36" s="74"/>
      <c r="J36" s="74"/>
      <c r="K36" s="74"/>
      <c r="L36" s="74"/>
      <c r="M36" s="74"/>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IA36" s="21">
        <v>3.01</v>
      </c>
      <c r="IB36" s="21" t="s">
        <v>54</v>
      </c>
      <c r="IE36" s="22"/>
      <c r="IF36" s="22"/>
      <c r="IG36" s="22"/>
      <c r="IH36" s="22"/>
      <c r="II36" s="22"/>
    </row>
    <row r="37" spans="1:243" s="21" customFormat="1" ht="47.25">
      <c r="A37" s="35">
        <v>3.02</v>
      </c>
      <c r="B37" s="65" t="s">
        <v>128</v>
      </c>
      <c r="C37" s="36"/>
      <c r="D37" s="66">
        <v>5</v>
      </c>
      <c r="E37" s="67" t="s">
        <v>45</v>
      </c>
      <c r="F37" s="68">
        <v>5952.3</v>
      </c>
      <c r="G37" s="48"/>
      <c r="H37" s="42"/>
      <c r="I37" s="43" t="s">
        <v>33</v>
      </c>
      <c r="J37" s="44">
        <f t="shared" si="0"/>
        <v>1</v>
      </c>
      <c r="K37" s="42" t="s">
        <v>34</v>
      </c>
      <c r="L37" s="42" t="s">
        <v>4</v>
      </c>
      <c r="M37" s="45"/>
      <c r="N37" s="54"/>
      <c r="O37" s="54"/>
      <c r="P37" s="55"/>
      <c r="Q37" s="54"/>
      <c r="R37" s="54"/>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7">
        <f t="shared" si="1"/>
        <v>29761.5</v>
      </c>
      <c r="BB37" s="56">
        <f t="shared" si="2"/>
        <v>29761.5</v>
      </c>
      <c r="BC37" s="60" t="str">
        <f t="shared" si="3"/>
        <v>INR  Twenty Nine Thousand Seven Hundred &amp; Sixty One  and Paise Fifty Only</v>
      </c>
      <c r="IA37" s="21">
        <v>3.02</v>
      </c>
      <c r="IB37" s="21" t="s">
        <v>128</v>
      </c>
      <c r="ID37" s="21">
        <v>5</v>
      </c>
      <c r="IE37" s="22" t="s">
        <v>45</v>
      </c>
      <c r="IF37" s="22"/>
      <c r="IG37" s="22"/>
      <c r="IH37" s="22"/>
      <c r="II37" s="22"/>
    </row>
    <row r="38" spans="1:243" s="21" customFormat="1" ht="47.25">
      <c r="A38" s="35">
        <v>3.03</v>
      </c>
      <c r="B38" s="65" t="s">
        <v>129</v>
      </c>
      <c r="C38" s="36"/>
      <c r="D38" s="66">
        <v>2</v>
      </c>
      <c r="E38" s="67" t="s">
        <v>45</v>
      </c>
      <c r="F38" s="68">
        <v>5076.37</v>
      </c>
      <c r="G38" s="48"/>
      <c r="H38" s="42"/>
      <c r="I38" s="43" t="s">
        <v>33</v>
      </c>
      <c r="J38" s="44">
        <f t="shared" si="0"/>
        <v>1</v>
      </c>
      <c r="K38" s="42" t="s">
        <v>34</v>
      </c>
      <c r="L38" s="42" t="s">
        <v>4</v>
      </c>
      <c r="M38" s="45"/>
      <c r="N38" s="54"/>
      <c r="O38" s="54"/>
      <c r="P38" s="55"/>
      <c r="Q38" s="54"/>
      <c r="R38" s="54"/>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7">
        <f t="shared" si="1"/>
        <v>10152.74</v>
      </c>
      <c r="BB38" s="56">
        <f t="shared" si="2"/>
        <v>10152.74</v>
      </c>
      <c r="BC38" s="60" t="str">
        <f t="shared" si="3"/>
        <v>INR  Ten Thousand One Hundred &amp; Fifty Two  and Paise Seventy Four Only</v>
      </c>
      <c r="IA38" s="21">
        <v>3.03</v>
      </c>
      <c r="IB38" s="21" t="s">
        <v>129</v>
      </c>
      <c r="ID38" s="21">
        <v>2</v>
      </c>
      <c r="IE38" s="22" t="s">
        <v>45</v>
      </c>
      <c r="IF38" s="22"/>
      <c r="IG38" s="22"/>
      <c r="IH38" s="22"/>
      <c r="II38" s="22"/>
    </row>
    <row r="39" spans="1:243" s="21" customFormat="1" ht="124.5" customHeight="1">
      <c r="A39" s="35">
        <v>3.04</v>
      </c>
      <c r="B39" s="65" t="s">
        <v>130</v>
      </c>
      <c r="C39" s="36"/>
      <c r="D39" s="66">
        <v>30</v>
      </c>
      <c r="E39" s="67" t="s">
        <v>42</v>
      </c>
      <c r="F39" s="68">
        <v>538.4</v>
      </c>
      <c r="G39" s="48"/>
      <c r="H39" s="42"/>
      <c r="I39" s="43" t="s">
        <v>33</v>
      </c>
      <c r="J39" s="44">
        <f t="shared" si="0"/>
        <v>1</v>
      </c>
      <c r="K39" s="42" t="s">
        <v>34</v>
      </c>
      <c r="L39" s="42" t="s">
        <v>4</v>
      </c>
      <c r="M39" s="45"/>
      <c r="N39" s="54"/>
      <c r="O39" s="54"/>
      <c r="P39" s="55"/>
      <c r="Q39" s="54"/>
      <c r="R39" s="54"/>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7">
        <f t="shared" si="1"/>
        <v>16152</v>
      </c>
      <c r="BB39" s="56">
        <f t="shared" si="2"/>
        <v>16152</v>
      </c>
      <c r="BC39" s="60" t="str">
        <f t="shared" si="3"/>
        <v>INR  Sixteen Thousand One Hundred &amp; Fifty Two  Only</v>
      </c>
      <c r="IA39" s="21">
        <v>3.04</v>
      </c>
      <c r="IB39" s="21" t="s">
        <v>130</v>
      </c>
      <c r="ID39" s="21">
        <v>30</v>
      </c>
      <c r="IE39" s="22" t="s">
        <v>42</v>
      </c>
      <c r="IF39" s="22"/>
      <c r="IG39" s="22"/>
      <c r="IH39" s="22"/>
      <c r="II39" s="22"/>
    </row>
    <row r="40" spans="1:243" s="21" customFormat="1" ht="15.75">
      <c r="A40" s="35">
        <v>4</v>
      </c>
      <c r="B40" s="65" t="s">
        <v>55</v>
      </c>
      <c r="C40" s="36"/>
      <c r="D40" s="74"/>
      <c r="E40" s="74"/>
      <c r="F40" s="74"/>
      <c r="G40" s="74"/>
      <c r="H40" s="74"/>
      <c r="I40" s="74"/>
      <c r="J40" s="74"/>
      <c r="K40" s="74"/>
      <c r="L40" s="74"/>
      <c r="M40" s="74"/>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IA40" s="21">
        <v>4</v>
      </c>
      <c r="IB40" s="21" t="s">
        <v>55</v>
      </c>
      <c r="IE40" s="22"/>
      <c r="IF40" s="22"/>
      <c r="IG40" s="22"/>
      <c r="IH40" s="22"/>
      <c r="II40" s="22"/>
    </row>
    <row r="41" spans="1:243" s="21" customFormat="1" ht="61.5" customHeight="1">
      <c r="A41" s="35">
        <v>4.01</v>
      </c>
      <c r="B41" s="65" t="s">
        <v>131</v>
      </c>
      <c r="C41" s="36"/>
      <c r="D41" s="74"/>
      <c r="E41" s="74"/>
      <c r="F41" s="74"/>
      <c r="G41" s="74"/>
      <c r="H41" s="74"/>
      <c r="I41" s="74"/>
      <c r="J41" s="74"/>
      <c r="K41" s="74"/>
      <c r="L41" s="74"/>
      <c r="M41" s="74"/>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IA41" s="21">
        <v>4.01</v>
      </c>
      <c r="IB41" s="21" t="s">
        <v>131</v>
      </c>
      <c r="IE41" s="22"/>
      <c r="IF41" s="22"/>
      <c r="IG41" s="22"/>
      <c r="IH41" s="22"/>
      <c r="II41" s="22"/>
    </row>
    <row r="42" spans="1:243" s="21" customFormat="1" ht="47.25">
      <c r="A42" s="35">
        <v>4.02</v>
      </c>
      <c r="B42" s="65" t="s">
        <v>132</v>
      </c>
      <c r="C42" s="36"/>
      <c r="D42" s="66">
        <v>1</v>
      </c>
      <c r="E42" s="67" t="s">
        <v>45</v>
      </c>
      <c r="F42" s="68">
        <v>6397.5</v>
      </c>
      <c r="G42" s="48"/>
      <c r="H42" s="42"/>
      <c r="I42" s="43" t="s">
        <v>33</v>
      </c>
      <c r="J42" s="44">
        <f t="shared" si="0"/>
        <v>1</v>
      </c>
      <c r="K42" s="42" t="s">
        <v>34</v>
      </c>
      <c r="L42" s="42" t="s">
        <v>4</v>
      </c>
      <c r="M42" s="45"/>
      <c r="N42" s="54"/>
      <c r="O42" s="54"/>
      <c r="P42" s="55"/>
      <c r="Q42" s="54"/>
      <c r="R42" s="54"/>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7">
        <f t="shared" si="1"/>
        <v>6397.5</v>
      </c>
      <c r="BB42" s="56">
        <f t="shared" si="2"/>
        <v>6397.5</v>
      </c>
      <c r="BC42" s="60" t="str">
        <f t="shared" si="3"/>
        <v>INR  Six Thousand Three Hundred &amp; Ninety Seven  and Paise Fifty Only</v>
      </c>
      <c r="IA42" s="21">
        <v>4.02</v>
      </c>
      <c r="IB42" s="21" t="s">
        <v>132</v>
      </c>
      <c r="ID42" s="21">
        <v>1</v>
      </c>
      <c r="IE42" s="22" t="s">
        <v>45</v>
      </c>
      <c r="IF42" s="22"/>
      <c r="IG42" s="22"/>
      <c r="IH42" s="22"/>
      <c r="II42" s="22"/>
    </row>
    <row r="43" spans="1:243" s="21" customFormat="1" ht="141.75" customHeight="1">
      <c r="A43" s="35">
        <v>4.03</v>
      </c>
      <c r="B43" s="65" t="s">
        <v>133</v>
      </c>
      <c r="C43" s="36"/>
      <c r="D43" s="66">
        <v>5</v>
      </c>
      <c r="E43" s="67" t="s">
        <v>45</v>
      </c>
      <c r="F43" s="68">
        <v>8560.98</v>
      </c>
      <c r="G43" s="48"/>
      <c r="H43" s="42"/>
      <c r="I43" s="43" t="s">
        <v>33</v>
      </c>
      <c r="J43" s="44">
        <f t="shared" si="0"/>
        <v>1</v>
      </c>
      <c r="K43" s="42" t="s">
        <v>34</v>
      </c>
      <c r="L43" s="42" t="s">
        <v>4</v>
      </c>
      <c r="M43" s="45"/>
      <c r="N43" s="54"/>
      <c r="O43" s="54"/>
      <c r="P43" s="55"/>
      <c r="Q43" s="54"/>
      <c r="R43" s="54"/>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7">
        <f t="shared" si="1"/>
        <v>42804.9</v>
      </c>
      <c r="BB43" s="56">
        <f t="shared" si="2"/>
        <v>42804.9</v>
      </c>
      <c r="BC43" s="60" t="str">
        <f t="shared" si="3"/>
        <v>INR  Forty Two Thousand Eight Hundred &amp; Four  and Paise Ninety Only</v>
      </c>
      <c r="IA43" s="21">
        <v>4.03</v>
      </c>
      <c r="IB43" s="21" t="s">
        <v>133</v>
      </c>
      <c r="ID43" s="21">
        <v>5</v>
      </c>
      <c r="IE43" s="22" t="s">
        <v>45</v>
      </c>
      <c r="IF43" s="22"/>
      <c r="IG43" s="22"/>
      <c r="IH43" s="22"/>
      <c r="II43" s="22"/>
    </row>
    <row r="44" spans="1:243" s="21" customFormat="1" ht="31.5" customHeight="1">
      <c r="A44" s="35">
        <v>4.04</v>
      </c>
      <c r="B44" s="65" t="s">
        <v>134</v>
      </c>
      <c r="C44" s="36"/>
      <c r="D44" s="74"/>
      <c r="E44" s="74"/>
      <c r="F44" s="74"/>
      <c r="G44" s="74"/>
      <c r="H44" s="74"/>
      <c r="I44" s="74"/>
      <c r="J44" s="74"/>
      <c r="K44" s="74"/>
      <c r="L44" s="74"/>
      <c r="M44" s="74"/>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IA44" s="21">
        <v>4.04</v>
      </c>
      <c r="IB44" s="37" t="s">
        <v>134</v>
      </c>
      <c r="IE44" s="22"/>
      <c r="IF44" s="22"/>
      <c r="IG44" s="22"/>
      <c r="IH44" s="22"/>
      <c r="II44" s="22"/>
    </row>
    <row r="45" spans="1:243" s="21" customFormat="1" ht="42.75">
      <c r="A45" s="35">
        <v>4.05</v>
      </c>
      <c r="B45" s="65" t="s">
        <v>135</v>
      </c>
      <c r="C45" s="36"/>
      <c r="D45" s="66">
        <v>20</v>
      </c>
      <c r="E45" s="67" t="s">
        <v>42</v>
      </c>
      <c r="F45" s="68">
        <v>249.76</v>
      </c>
      <c r="G45" s="48"/>
      <c r="H45" s="42"/>
      <c r="I45" s="43" t="s">
        <v>33</v>
      </c>
      <c r="J45" s="44">
        <f aca="true" t="shared" si="4" ref="J45:J52">IF(I45="Less(-)",-1,1)</f>
        <v>1</v>
      </c>
      <c r="K45" s="42" t="s">
        <v>34</v>
      </c>
      <c r="L45" s="42" t="s">
        <v>4</v>
      </c>
      <c r="M45" s="45"/>
      <c r="N45" s="54"/>
      <c r="O45" s="54"/>
      <c r="P45" s="55"/>
      <c r="Q45" s="54"/>
      <c r="R45" s="54"/>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7">
        <f aca="true" t="shared" si="5" ref="BA45:BA52">total_amount_ba($B$2,$D$2,D45,F45,J45,K45,M45)</f>
        <v>4995.2</v>
      </c>
      <c r="BB45" s="56">
        <f aca="true" t="shared" si="6" ref="BB45:BB52">BA45+SUM(N45:AZ45)</f>
        <v>4995.2</v>
      </c>
      <c r="BC45" s="60" t="str">
        <f aca="true" t="shared" si="7" ref="BC45:BC52">SpellNumber(L45,BB45)</f>
        <v>INR  Four Thousand Nine Hundred &amp; Ninety Five  and Paise Twenty Only</v>
      </c>
      <c r="IA45" s="21">
        <v>4.05</v>
      </c>
      <c r="IB45" s="21" t="s">
        <v>135</v>
      </c>
      <c r="ID45" s="21">
        <v>20</v>
      </c>
      <c r="IE45" s="22" t="s">
        <v>42</v>
      </c>
      <c r="IF45" s="22"/>
      <c r="IG45" s="22"/>
      <c r="IH45" s="22"/>
      <c r="II45" s="22"/>
    </row>
    <row r="46" spans="1:243" s="21" customFormat="1" ht="31.5">
      <c r="A46" s="35">
        <v>4.06</v>
      </c>
      <c r="B46" s="65" t="s">
        <v>136</v>
      </c>
      <c r="C46" s="36"/>
      <c r="D46" s="66">
        <v>5</v>
      </c>
      <c r="E46" s="67" t="s">
        <v>42</v>
      </c>
      <c r="F46" s="68">
        <v>607.67</v>
      </c>
      <c r="G46" s="48"/>
      <c r="H46" s="42"/>
      <c r="I46" s="43" t="s">
        <v>33</v>
      </c>
      <c r="J46" s="44">
        <f t="shared" si="4"/>
        <v>1</v>
      </c>
      <c r="K46" s="42" t="s">
        <v>34</v>
      </c>
      <c r="L46" s="42" t="s">
        <v>4</v>
      </c>
      <c r="M46" s="45"/>
      <c r="N46" s="54"/>
      <c r="O46" s="54"/>
      <c r="P46" s="55"/>
      <c r="Q46" s="54"/>
      <c r="R46" s="54"/>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7">
        <f t="shared" si="5"/>
        <v>3038.35</v>
      </c>
      <c r="BB46" s="56">
        <f t="shared" si="6"/>
        <v>3038.35</v>
      </c>
      <c r="BC46" s="60" t="str">
        <f t="shared" si="7"/>
        <v>INR  Three Thousand  &amp;Thirty Eight  and Paise Thirty Five Only</v>
      </c>
      <c r="IA46" s="21">
        <v>4.06</v>
      </c>
      <c r="IB46" s="21" t="s">
        <v>136</v>
      </c>
      <c r="ID46" s="21">
        <v>5</v>
      </c>
      <c r="IE46" s="22" t="s">
        <v>42</v>
      </c>
      <c r="IF46" s="22"/>
      <c r="IG46" s="22"/>
      <c r="IH46" s="22"/>
      <c r="II46" s="22"/>
    </row>
    <row r="47" spans="1:243" s="21" customFormat="1" ht="189">
      <c r="A47" s="35">
        <v>4.07</v>
      </c>
      <c r="B47" s="65" t="s">
        <v>137</v>
      </c>
      <c r="C47" s="36"/>
      <c r="D47" s="66">
        <v>5</v>
      </c>
      <c r="E47" s="67" t="s">
        <v>45</v>
      </c>
      <c r="F47" s="68">
        <v>7791.63</v>
      </c>
      <c r="G47" s="48"/>
      <c r="H47" s="42"/>
      <c r="I47" s="43" t="s">
        <v>33</v>
      </c>
      <c r="J47" s="44">
        <f t="shared" si="4"/>
        <v>1</v>
      </c>
      <c r="K47" s="42" t="s">
        <v>34</v>
      </c>
      <c r="L47" s="42" t="s">
        <v>4</v>
      </c>
      <c r="M47" s="45"/>
      <c r="N47" s="54"/>
      <c r="O47" s="54"/>
      <c r="P47" s="55"/>
      <c r="Q47" s="54"/>
      <c r="R47" s="54"/>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7">
        <f t="shared" si="5"/>
        <v>38958.15</v>
      </c>
      <c r="BB47" s="56">
        <f t="shared" si="6"/>
        <v>38958.15</v>
      </c>
      <c r="BC47" s="60" t="str">
        <f t="shared" si="7"/>
        <v>INR  Thirty Eight Thousand Nine Hundred &amp; Fifty Eight  and Paise Fifteen Only</v>
      </c>
      <c r="IA47" s="21">
        <v>4.07</v>
      </c>
      <c r="IB47" s="21" t="s">
        <v>137</v>
      </c>
      <c r="ID47" s="21">
        <v>5</v>
      </c>
      <c r="IE47" s="22" t="s">
        <v>45</v>
      </c>
      <c r="IF47" s="22"/>
      <c r="IG47" s="22"/>
      <c r="IH47" s="22"/>
      <c r="II47" s="22"/>
    </row>
    <row r="48" spans="1:243" s="21" customFormat="1" ht="63">
      <c r="A48" s="35">
        <v>4.08</v>
      </c>
      <c r="B48" s="65" t="s">
        <v>56</v>
      </c>
      <c r="C48" s="36"/>
      <c r="D48" s="74"/>
      <c r="E48" s="74"/>
      <c r="F48" s="74"/>
      <c r="G48" s="74"/>
      <c r="H48" s="74"/>
      <c r="I48" s="74"/>
      <c r="J48" s="74"/>
      <c r="K48" s="74"/>
      <c r="L48" s="74"/>
      <c r="M48" s="74"/>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IA48" s="21">
        <v>4.08</v>
      </c>
      <c r="IB48" s="21" t="s">
        <v>56</v>
      </c>
      <c r="IE48" s="22"/>
      <c r="IF48" s="22"/>
      <c r="IG48" s="22"/>
      <c r="IH48" s="22"/>
      <c r="II48" s="22"/>
    </row>
    <row r="49" spans="1:243" s="21" customFormat="1" ht="31.5">
      <c r="A49" s="35">
        <v>4.09</v>
      </c>
      <c r="B49" s="65" t="s">
        <v>57</v>
      </c>
      <c r="C49" s="36"/>
      <c r="D49" s="66">
        <v>2000</v>
      </c>
      <c r="E49" s="67" t="s">
        <v>326</v>
      </c>
      <c r="F49" s="68">
        <v>73.21</v>
      </c>
      <c r="G49" s="48"/>
      <c r="H49" s="42"/>
      <c r="I49" s="43" t="s">
        <v>33</v>
      </c>
      <c r="J49" s="44">
        <f t="shared" si="4"/>
        <v>1</v>
      </c>
      <c r="K49" s="42" t="s">
        <v>34</v>
      </c>
      <c r="L49" s="42" t="s">
        <v>4</v>
      </c>
      <c r="M49" s="45"/>
      <c r="N49" s="54"/>
      <c r="O49" s="54"/>
      <c r="P49" s="55"/>
      <c r="Q49" s="54"/>
      <c r="R49" s="54"/>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7">
        <f t="shared" si="5"/>
        <v>146420</v>
      </c>
      <c r="BB49" s="56">
        <f t="shared" si="6"/>
        <v>146420</v>
      </c>
      <c r="BC49" s="60" t="str">
        <f t="shared" si="7"/>
        <v>INR  One Lakh Forty Six Thousand Four Hundred &amp; Twenty  Only</v>
      </c>
      <c r="IA49" s="21">
        <v>4.09</v>
      </c>
      <c r="IB49" s="21" t="s">
        <v>57</v>
      </c>
      <c r="ID49" s="21">
        <v>2000</v>
      </c>
      <c r="IE49" s="22" t="s">
        <v>326</v>
      </c>
      <c r="IF49" s="22"/>
      <c r="IG49" s="22"/>
      <c r="IH49" s="22"/>
      <c r="II49" s="22"/>
    </row>
    <row r="50" spans="1:243" s="21" customFormat="1" ht="15.75">
      <c r="A50" s="35">
        <v>5</v>
      </c>
      <c r="B50" s="65" t="s">
        <v>138</v>
      </c>
      <c r="C50" s="36"/>
      <c r="D50" s="74"/>
      <c r="E50" s="74"/>
      <c r="F50" s="74"/>
      <c r="G50" s="74"/>
      <c r="H50" s="74"/>
      <c r="I50" s="74"/>
      <c r="J50" s="74"/>
      <c r="K50" s="74"/>
      <c r="L50" s="74"/>
      <c r="M50" s="74"/>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IA50" s="21">
        <v>5</v>
      </c>
      <c r="IB50" s="21" t="s">
        <v>138</v>
      </c>
      <c r="IE50" s="22"/>
      <c r="IF50" s="22"/>
      <c r="IG50" s="22"/>
      <c r="IH50" s="22"/>
      <c r="II50" s="22"/>
    </row>
    <row r="51" spans="1:243" s="21" customFormat="1" ht="63">
      <c r="A51" s="35">
        <v>5.01</v>
      </c>
      <c r="B51" s="65" t="s">
        <v>139</v>
      </c>
      <c r="C51" s="36"/>
      <c r="D51" s="74"/>
      <c r="E51" s="74"/>
      <c r="F51" s="74"/>
      <c r="G51" s="74"/>
      <c r="H51" s="74"/>
      <c r="I51" s="74"/>
      <c r="J51" s="74"/>
      <c r="K51" s="74"/>
      <c r="L51" s="74"/>
      <c r="M51" s="74"/>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IA51" s="21">
        <v>5.01</v>
      </c>
      <c r="IB51" s="21" t="s">
        <v>139</v>
      </c>
      <c r="IE51" s="22"/>
      <c r="IF51" s="22"/>
      <c r="IG51" s="22"/>
      <c r="IH51" s="22"/>
      <c r="II51" s="22"/>
    </row>
    <row r="52" spans="1:243" s="21" customFormat="1" ht="42.75">
      <c r="A52" s="58">
        <v>5.02</v>
      </c>
      <c r="B52" s="65" t="s">
        <v>140</v>
      </c>
      <c r="C52" s="36"/>
      <c r="D52" s="66">
        <v>15</v>
      </c>
      <c r="E52" s="67" t="s">
        <v>45</v>
      </c>
      <c r="F52" s="68">
        <v>5398.9</v>
      </c>
      <c r="G52" s="48"/>
      <c r="H52" s="42"/>
      <c r="I52" s="43" t="s">
        <v>33</v>
      </c>
      <c r="J52" s="44">
        <f t="shared" si="4"/>
        <v>1</v>
      </c>
      <c r="K52" s="42" t="s">
        <v>34</v>
      </c>
      <c r="L52" s="42" t="s">
        <v>4</v>
      </c>
      <c r="M52" s="45"/>
      <c r="N52" s="54"/>
      <c r="O52" s="54"/>
      <c r="P52" s="55"/>
      <c r="Q52" s="54"/>
      <c r="R52" s="54"/>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7">
        <f t="shared" si="5"/>
        <v>80983.5</v>
      </c>
      <c r="BB52" s="56">
        <f t="shared" si="6"/>
        <v>80983.5</v>
      </c>
      <c r="BC52" s="60" t="str">
        <f t="shared" si="7"/>
        <v>INR  Eighty Thousand Nine Hundred &amp; Eighty Three  and Paise Fifty Only</v>
      </c>
      <c r="IA52" s="21">
        <v>5.02</v>
      </c>
      <c r="IB52" s="21" t="s">
        <v>140</v>
      </c>
      <c r="ID52" s="21">
        <v>15</v>
      </c>
      <c r="IE52" s="22" t="s">
        <v>45</v>
      </c>
      <c r="IF52" s="22"/>
      <c r="IG52" s="22"/>
      <c r="IH52" s="22"/>
      <c r="II52" s="22"/>
    </row>
    <row r="53" spans="1:243" s="21" customFormat="1" ht="78.75">
      <c r="A53" s="35">
        <v>5.03</v>
      </c>
      <c r="B53" s="65" t="s">
        <v>141</v>
      </c>
      <c r="C53" s="36"/>
      <c r="D53" s="74"/>
      <c r="E53" s="74"/>
      <c r="F53" s="74"/>
      <c r="G53" s="74"/>
      <c r="H53" s="74"/>
      <c r="I53" s="74"/>
      <c r="J53" s="74"/>
      <c r="K53" s="74"/>
      <c r="L53" s="74"/>
      <c r="M53" s="74"/>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IA53" s="21">
        <v>5.03</v>
      </c>
      <c r="IB53" s="21" t="s">
        <v>141</v>
      </c>
      <c r="IE53" s="22"/>
      <c r="IF53" s="22"/>
      <c r="IG53" s="22"/>
      <c r="IH53" s="22"/>
      <c r="II53" s="22"/>
    </row>
    <row r="54" spans="1:243" s="21" customFormat="1" ht="42.75">
      <c r="A54" s="35">
        <v>5.04</v>
      </c>
      <c r="B54" s="65" t="s">
        <v>140</v>
      </c>
      <c r="C54" s="36"/>
      <c r="D54" s="66">
        <v>2</v>
      </c>
      <c r="E54" s="67" t="s">
        <v>45</v>
      </c>
      <c r="F54" s="68">
        <v>6655.37</v>
      </c>
      <c r="G54" s="48"/>
      <c r="H54" s="42"/>
      <c r="I54" s="43" t="s">
        <v>33</v>
      </c>
      <c r="J54" s="44">
        <f aca="true" t="shared" si="8" ref="J54:J116">IF(I54="Less(-)",-1,1)</f>
        <v>1</v>
      </c>
      <c r="K54" s="42" t="s">
        <v>34</v>
      </c>
      <c r="L54" s="42" t="s">
        <v>4</v>
      </c>
      <c r="M54" s="45"/>
      <c r="N54" s="54"/>
      <c r="O54" s="54"/>
      <c r="P54" s="55"/>
      <c r="Q54" s="54"/>
      <c r="R54" s="54"/>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7">
        <f aca="true" t="shared" si="9" ref="BA54:BA116">total_amount_ba($B$2,$D$2,D54,F54,J54,K54,M54)</f>
        <v>13310.74</v>
      </c>
      <c r="BB54" s="56">
        <f aca="true" t="shared" si="10" ref="BB54:BB116">BA54+SUM(N54:AZ54)</f>
        <v>13310.74</v>
      </c>
      <c r="BC54" s="60" t="str">
        <f aca="true" t="shared" si="11" ref="BC54:BC116">SpellNumber(L54,BB54)</f>
        <v>INR  Thirteen Thousand Three Hundred &amp; Ten  and Paise Seventy Four Only</v>
      </c>
      <c r="IA54" s="21">
        <v>5.04</v>
      </c>
      <c r="IB54" s="21" t="s">
        <v>140</v>
      </c>
      <c r="ID54" s="21">
        <v>2</v>
      </c>
      <c r="IE54" s="22" t="s">
        <v>45</v>
      </c>
      <c r="IF54" s="22"/>
      <c r="IG54" s="22"/>
      <c r="IH54" s="22"/>
      <c r="II54" s="22"/>
    </row>
    <row r="55" spans="1:243" s="21" customFormat="1" ht="63">
      <c r="A55" s="35">
        <v>5.05</v>
      </c>
      <c r="B55" s="65" t="s">
        <v>142</v>
      </c>
      <c r="C55" s="36"/>
      <c r="D55" s="74"/>
      <c r="E55" s="74"/>
      <c r="F55" s="74"/>
      <c r="G55" s="74"/>
      <c r="H55" s="74"/>
      <c r="I55" s="74"/>
      <c r="J55" s="74"/>
      <c r="K55" s="74"/>
      <c r="L55" s="74"/>
      <c r="M55" s="74"/>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IA55" s="21">
        <v>5.05</v>
      </c>
      <c r="IB55" s="21" t="s">
        <v>142</v>
      </c>
      <c r="IE55" s="22"/>
      <c r="IF55" s="22"/>
      <c r="IG55" s="22"/>
      <c r="IH55" s="22"/>
      <c r="II55" s="22"/>
    </row>
    <row r="56" spans="1:243" s="21" customFormat="1" ht="42.75">
      <c r="A56" s="35">
        <v>5.06</v>
      </c>
      <c r="B56" s="65" t="s">
        <v>143</v>
      </c>
      <c r="C56" s="36"/>
      <c r="D56" s="66">
        <v>5</v>
      </c>
      <c r="E56" s="67" t="s">
        <v>42</v>
      </c>
      <c r="F56" s="68">
        <v>678.43</v>
      </c>
      <c r="G56" s="48"/>
      <c r="H56" s="42"/>
      <c r="I56" s="43" t="s">
        <v>33</v>
      </c>
      <c r="J56" s="44">
        <f t="shared" si="8"/>
        <v>1</v>
      </c>
      <c r="K56" s="42" t="s">
        <v>34</v>
      </c>
      <c r="L56" s="42" t="s">
        <v>4</v>
      </c>
      <c r="M56" s="45"/>
      <c r="N56" s="54"/>
      <c r="O56" s="54"/>
      <c r="P56" s="55"/>
      <c r="Q56" s="54"/>
      <c r="R56" s="54"/>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7">
        <f t="shared" si="9"/>
        <v>3392.15</v>
      </c>
      <c r="BB56" s="56">
        <f t="shared" si="10"/>
        <v>3392.15</v>
      </c>
      <c r="BC56" s="60" t="str">
        <f t="shared" si="11"/>
        <v>INR  Three Thousand Three Hundred &amp; Ninety Two  and Paise Fifteen Only</v>
      </c>
      <c r="IA56" s="21">
        <v>5.06</v>
      </c>
      <c r="IB56" s="21" t="s">
        <v>143</v>
      </c>
      <c r="ID56" s="21">
        <v>5</v>
      </c>
      <c r="IE56" s="22" t="s">
        <v>42</v>
      </c>
      <c r="IF56" s="22"/>
      <c r="IG56" s="22"/>
      <c r="IH56" s="22"/>
      <c r="II56" s="22"/>
    </row>
    <row r="57" spans="1:243" s="21" customFormat="1" ht="78.75">
      <c r="A57" s="35">
        <v>5.07</v>
      </c>
      <c r="B57" s="65" t="s">
        <v>58</v>
      </c>
      <c r="C57" s="36"/>
      <c r="D57" s="74"/>
      <c r="E57" s="74"/>
      <c r="F57" s="74"/>
      <c r="G57" s="74"/>
      <c r="H57" s="74"/>
      <c r="I57" s="74"/>
      <c r="J57" s="74"/>
      <c r="K57" s="74"/>
      <c r="L57" s="74"/>
      <c r="M57" s="74"/>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IA57" s="21">
        <v>5.07</v>
      </c>
      <c r="IB57" s="21" t="s">
        <v>58</v>
      </c>
      <c r="IE57" s="22"/>
      <c r="IF57" s="22"/>
      <c r="IG57" s="22"/>
      <c r="IH57" s="22"/>
      <c r="II57" s="22"/>
    </row>
    <row r="58" spans="1:243" s="21" customFormat="1" ht="31.5">
      <c r="A58" s="35">
        <v>5.08</v>
      </c>
      <c r="B58" s="65" t="s">
        <v>59</v>
      </c>
      <c r="C58" s="36"/>
      <c r="D58" s="66">
        <v>5</v>
      </c>
      <c r="E58" s="67" t="s">
        <v>42</v>
      </c>
      <c r="F58" s="68">
        <v>817.27</v>
      </c>
      <c r="G58" s="48"/>
      <c r="H58" s="42"/>
      <c r="I58" s="43" t="s">
        <v>33</v>
      </c>
      <c r="J58" s="44">
        <f t="shared" si="8"/>
        <v>1</v>
      </c>
      <c r="K58" s="42" t="s">
        <v>34</v>
      </c>
      <c r="L58" s="42" t="s">
        <v>4</v>
      </c>
      <c r="M58" s="45"/>
      <c r="N58" s="54"/>
      <c r="O58" s="54"/>
      <c r="P58" s="55"/>
      <c r="Q58" s="54"/>
      <c r="R58" s="54"/>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7">
        <f t="shared" si="9"/>
        <v>4086.35</v>
      </c>
      <c r="BB58" s="56">
        <f t="shared" si="10"/>
        <v>4086.35</v>
      </c>
      <c r="BC58" s="60" t="str">
        <f t="shared" si="11"/>
        <v>INR  Four Thousand  &amp;Eighty Six  and Paise Thirty Five Only</v>
      </c>
      <c r="IA58" s="21">
        <v>5.08</v>
      </c>
      <c r="IB58" s="21" t="s">
        <v>59</v>
      </c>
      <c r="ID58" s="21">
        <v>5</v>
      </c>
      <c r="IE58" s="22" t="s">
        <v>42</v>
      </c>
      <c r="IF58" s="22"/>
      <c r="IG58" s="22"/>
      <c r="IH58" s="22"/>
      <c r="II58" s="22"/>
    </row>
    <row r="59" spans="1:243" s="21" customFormat="1" ht="94.5">
      <c r="A59" s="35">
        <v>5.09</v>
      </c>
      <c r="B59" s="65" t="s">
        <v>144</v>
      </c>
      <c r="C59" s="36"/>
      <c r="D59" s="66">
        <v>40</v>
      </c>
      <c r="E59" s="67" t="s">
        <v>43</v>
      </c>
      <c r="F59" s="68">
        <v>45.59</v>
      </c>
      <c r="G59" s="48"/>
      <c r="H59" s="42"/>
      <c r="I59" s="43" t="s">
        <v>33</v>
      </c>
      <c r="J59" s="44">
        <f t="shared" si="8"/>
        <v>1</v>
      </c>
      <c r="K59" s="42" t="s">
        <v>34</v>
      </c>
      <c r="L59" s="42" t="s">
        <v>4</v>
      </c>
      <c r="M59" s="45"/>
      <c r="N59" s="54"/>
      <c r="O59" s="54"/>
      <c r="P59" s="55"/>
      <c r="Q59" s="54"/>
      <c r="R59" s="54"/>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7">
        <f t="shared" si="9"/>
        <v>1823.6</v>
      </c>
      <c r="BB59" s="56">
        <f t="shared" si="10"/>
        <v>1823.6</v>
      </c>
      <c r="BC59" s="60" t="str">
        <f t="shared" si="11"/>
        <v>INR  One Thousand Eight Hundred &amp; Twenty Three  and Paise Sixty Only</v>
      </c>
      <c r="IA59" s="21">
        <v>5.09</v>
      </c>
      <c r="IB59" s="21" t="s">
        <v>144</v>
      </c>
      <c r="ID59" s="21">
        <v>40</v>
      </c>
      <c r="IE59" s="22" t="s">
        <v>43</v>
      </c>
      <c r="IF59" s="22"/>
      <c r="IG59" s="22"/>
      <c r="IH59" s="22"/>
      <c r="II59" s="22"/>
    </row>
    <row r="60" spans="1:243" s="21" customFormat="1" ht="15.75">
      <c r="A60" s="35">
        <v>6</v>
      </c>
      <c r="B60" s="65" t="s">
        <v>60</v>
      </c>
      <c r="C60" s="36"/>
      <c r="D60" s="74"/>
      <c r="E60" s="74"/>
      <c r="F60" s="74"/>
      <c r="G60" s="74"/>
      <c r="H60" s="74"/>
      <c r="I60" s="74"/>
      <c r="J60" s="74"/>
      <c r="K60" s="74"/>
      <c r="L60" s="74"/>
      <c r="M60" s="74"/>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IA60" s="21">
        <v>6</v>
      </c>
      <c r="IB60" s="21" t="s">
        <v>60</v>
      </c>
      <c r="IE60" s="22"/>
      <c r="IF60" s="22"/>
      <c r="IG60" s="22"/>
      <c r="IH60" s="22"/>
      <c r="II60" s="22"/>
    </row>
    <row r="61" spans="1:243" s="21" customFormat="1" ht="170.25" customHeight="1">
      <c r="A61" s="35">
        <v>6.01</v>
      </c>
      <c r="B61" s="65" t="s">
        <v>61</v>
      </c>
      <c r="C61" s="36"/>
      <c r="D61" s="66">
        <v>100</v>
      </c>
      <c r="E61" s="67" t="s">
        <v>42</v>
      </c>
      <c r="F61" s="68">
        <v>903.38</v>
      </c>
      <c r="G61" s="48"/>
      <c r="H61" s="42"/>
      <c r="I61" s="43" t="s">
        <v>33</v>
      </c>
      <c r="J61" s="44">
        <f t="shared" si="8"/>
        <v>1</v>
      </c>
      <c r="K61" s="42" t="s">
        <v>34</v>
      </c>
      <c r="L61" s="42" t="s">
        <v>4</v>
      </c>
      <c r="M61" s="45"/>
      <c r="N61" s="54"/>
      <c r="O61" s="54"/>
      <c r="P61" s="55"/>
      <c r="Q61" s="54"/>
      <c r="R61" s="54"/>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7">
        <f t="shared" si="9"/>
        <v>90338</v>
      </c>
      <c r="BB61" s="56">
        <f t="shared" si="10"/>
        <v>90338</v>
      </c>
      <c r="BC61" s="60" t="str">
        <f t="shared" si="11"/>
        <v>INR  Ninety Thousand Three Hundred &amp; Thirty Eight  Only</v>
      </c>
      <c r="IA61" s="21">
        <v>6.01</v>
      </c>
      <c r="IB61" s="21" t="s">
        <v>61</v>
      </c>
      <c r="ID61" s="21">
        <v>100</v>
      </c>
      <c r="IE61" s="22" t="s">
        <v>42</v>
      </c>
      <c r="IF61" s="22"/>
      <c r="IG61" s="22"/>
      <c r="IH61" s="22"/>
      <c r="II61" s="22"/>
    </row>
    <row r="62" spans="1:243" s="21" customFormat="1" ht="15.75">
      <c r="A62" s="35">
        <v>7</v>
      </c>
      <c r="B62" s="65" t="s">
        <v>145</v>
      </c>
      <c r="C62" s="36"/>
      <c r="D62" s="74"/>
      <c r="E62" s="74"/>
      <c r="F62" s="74"/>
      <c r="G62" s="74"/>
      <c r="H62" s="74"/>
      <c r="I62" s="74"/>
      <c r="J62" s="74"/>
      <c r="K62" s="74"/>
      <c r="L62" s="74"/>
      <c r="M62" s="74"/>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IA62" s="21">
        <v>7</v>
      </c>
      <c r="IB62" s="21" t="s">
        <v>145</v>
      </c>
      <c r="IE62" s="22"/>
      <c r="IF62" s="22"/>
      <c r="IG62" s="22"/>
      <c r="IH62" s="22"/>
      <c r="II62" s="22"/>
    </row>
    <row r="63" spans="1:243" s="21" customFormat="1" ht="94.5">
      <c r="A63" s="35">
        <v>7.01</v>
      </c>
      <c r="B63" s="65" t="s">
        <v>146</v>
      </c>
      <c r="C63" s="36"/>
      <c r="D63" s="74"/>
      <c r="E63" s="74"/>
      <c r="F63" s="74"/>
      <c r="G63" s="74"/>
      <c r="H63" s="74"/>
      <c r="I63" s="74"/>
      <c r="J63" s="74"/>
      <c r="K63" s="74"/>
      <c r="L63" s="74"/>
      <c r="M63" s="74"/>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IA63" s="21">
        <v>7.01</v>
      </c>
      <c r="IB63" s="21" t="s">
        <v>146</v>
      </c>
      <c r="IE63" s="22"/>
      <c r="IF63" s="22"/>
      <c r="IG63" s="22"/>
      <c r="IH63" s="22"/>
      <c r="II63" s="22"/>
    </row>
    <row r="64" spans="1:243" s="21" customFormat="1" ht="28.5">
      <c r="A64" s="35">
        <v>7.02</v>
      </c>
      <c r="B64" s="65" t="s">
        <v>147</v>
      </c>
      <c r="C64" s="36"/>
      <c r="D64" s="66">
        <v>50</v>
      </c>
      <c r="E64" s="67" t="s">
        <v>103</v>
      </c>
      <c r="F64" s="68">
        <v>144.94</v>
      </c>
      <c r="G64" s="48"/>
      <c r="H64" s="42"/>
      <c r="I64" s="43" t="s">
        <v>33</v>
      </c>
      <c r="J64" s="44">
        <f t="shared" si="8"/>
        <v>1</v>
      </c>
      <c r="K64" s="42" t="s">
        <v>34</v>
      </c>
      <c r="L64" s="42" t="s">
        <v>4</v>
      </c>
      <c r="M64" s="45"/>
      <c r="N64" s="54"/>
      <c r="O64" s="54"/>
      <c r="P64" s="55"/>
      <c r="Q64" s="54"/>
      <c r="R64" s="54"/>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7">
        <f t="shared" si="9"/>
        <v>7247</v>
      </c>
      <c r="BB64" s="56">
        <f t="shared" si="10"/>
        <v>7247</v>
      </c>
      <c r="BC64" s="60" t="str">
        <f t="shared" si="11"/>
        <v>INR  Seven Thousand Two Hundred &amp; Forty Seven  Only</v>
      </c>
      <c r="IA64" s="21">
        <v>7.02</v>
      </c>
      <c r="IB64" s="21" t="s">
        <v>147</v>
      </c>
      <c r="ID64" s="21">
        <v>50</v>
      </c>
      <c r="IE64" s="22" t="s">
        <v>103</v>
      </c>
      <c r="IF64" s="22"/>
      <c r="IG64" s="22"/>
      <c r="IH64" s="22"/>
      <c r="II64" s="22"/>
    </row>
    <row r="65" spans="1:243" s="21" customFormat="1" ht="93.75" customHeight="1">
      <c r="A65" s="35">
        <v>7.03</v>
      </c>
      <c r="B65" s="65" t="s">
        <v>148</v>
      </c>
      <c r="C65" s="36"/>
      <c r="D65" s="66">
        <v>6</v>
      </c>
      <c r="E65" s="67" t="s">
        <v>47</v>
      </c>
      <c r="F65" s="68">
        <v>157.12</v>
      </c>
      <c r="G65" s="48"/>
      <c r="H65" s="42"/>
      <c r="I65" s="43" t="s">
        <v>33</v>
      </c>
      <c r="J65" s="44">
        <f t="shared" si="8"/>
        <v>1</v>
      </c>
      <c r="K65" s="42" t="s">
        <v>34</v>
      </c>
      <c r="L65" s="42" t="s">
        <v>4</v>
      </c>
      <c r="M65" s="45"/>
      <c r="N65" s="54"/>
      <c r="O65" s="54"/>
      <c r="P65" s="55"/>
      <c r="Q65" s="54"/>
      <c r="R65" s="54"/>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7">
        <f t="shared" si="9"/>
        <v>942.72</v>
      </c>
      <c r="BB65" s="56">
        <f t="shared" si="10"/>
        <v>942.72</v>
      </c>
      <c r="BC65" s="60" t="str">
        <f t="shared" si="11"/>
        <v>INR  Nine Hundred &amp; Forty Two  and Paise Seventy Two Only</v>
      </c>
      <c r="IA65" s="21">
        <v>7.03</v>
      </c>
      <c r="IB65" s="21" t="s">
        <v>148</v>
      </c>
      <c r="ID65" s="21">
        <v>6</v>
      </c>
      <c r="IE65" s="22" t="s">
        <v>47</v>
      </c>
      <c r="IF65" s="22"/>
      <c r="IG65" s="22"/>
      <c r="IH65" s="22"/>
      <c r="II65" s="22"/>
    </row>
    <row r="66" spans="1:243" s="21" customFormat="1" ht="47.25">
      <c r="A66" s="35">
        <v>7.04</v>
      </c>
      <c r="B66" s="65" t="s">
        <v>62</v>
      </c>
      <c r="C66" s="36"/>
      <c r="D66" s="74"/>
      <c r="E66" s="74"/>
      <c r="F66" s="74"/>
      <c r="G66" s="74"/>
      <c r="H66" s="74"/>
      <c r="I66" s="74"/>
      <c r="J66" s="74"/>
      <c r="K66" s="74"/>
      <c r="L66" s="74"/>
      <c r="M66" s="74"/>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IA66" s="21">
        <v>7.04</v>
      </c>
      <c r="IB66" s="21" t="s">
        <v>62</v>
      </c>
      <c r="IE66" s="22"/>
      <c r="IF66" s="22"/>
      <c r="IG66" s="22"/>
      <c r="IH66" s="22"/>
      <c r="II66" s="22"/>
    </row>
    <row r="67" spans="1:243" s="21" customFormat="1" ht="28.5">
      <c r="A67" s="35">
        <v>7.05</v>
      </c>
      <c r="B67" s="65" t="s">
        <v>149</v>
      </c>
      <c r="C67" s="36"/>
      <c r="D67" s="66">
        <v>6</v>
      </c>
      <c r="E67" s="67" t="s">
        <v>47</v>
      </c>
      <c r="F67" s="68">
        <v>160.72</v>
      </c>
      <c r="G67" s="48"/>
      <c r="H67" s="42"/>
      <c r="I67" s="43" t="s">
        <v>33</v>
      </c>
      <c r="J67" s="44">
        <f t="shared" si="8"/>
        <v>1</v>
      </c>
      <c r="K67" s="42" t="s">
        <v>34</v>
      </c>
      <c r="L67" s="42" t="s">
        <v>4</v>
      </c>
      <c r="M67" s="45"/>
      <c r="N67" s="54"/>
      <c r="O67" s="54"/>
      <c r="P67" s="55"/>
      <c r="Q67" s="54"/>
      <c r="R67" s="54"/>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7">
        <f t="shared" si="9"/>
        <v>964.32</v>
      </c>
      <c r="BB67" s="56">
        <f t="shared" si="10"/>
        <v>964.32</v>
      </c>
      <c r="BC67" s="60" t="str">
        <f t="shared" si="11"/>
        <v>INR  Nine Hundred &amp; Sixty Four  and Paise Thirty Two Only</v>
      </c>
      <c r="IA67" s="21">
        <v>7.05</v>
      </c>
      <c r="IB67" s="21" t="s">
        <v>149</v>
      </c>
      <c r="ID67" s="21">
        <v>6</v>
      </c>
      <c r="IE67" s="22" t="s">
        <v>47</v>
      </c>
      <c r="IF67" s="22"/>
      <c r="IG67" s="22"/>
      <c r="IH67" s="22"/>
      <c r="II67" s="22"/>
    </row>
    <row r="68" spans="1:243" s="21" customFormat="1" ht="63">
      <c r="A68" s="35">
        <v>7.06</v>
      </c>
      <c r="B68" s="65" t="s">
        <v>63</v>
      </c>
      <c r="C68" s="36"/>
      <c r="D68" s="74"/>
      <c r="E68" s="74"/>
      <c r="F68" s="74"/>
      <c r="G68" s="74"/>
      <c r="H68" s="74"/>
      <c r="I68" s="74"/>
      <c r="J68" s="74"/>
      <c r="K68" s="74"/>
      <c r="L68" s="74"/>
      <c r="M68" s="74"/>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IA68" s="21">
        <v>7.06</v>
      </c>
      <c r="IB68" s="21" t="s">
        <v>63</v>
      </c>
      <c r="IE68" s="22"/>
      <c r="IF68" s="22"/>
      <c r="IG68" s="22"/>
      <c r="IH68" s="22"/>
      <c r="II68" s="22"/>
    </row>
    <row r="69" spans="1:243" s="21" customFormat="1" ht="28.5">
      <c r="A69" s="35">
        <v>7.07</v>
      </c>
      <c r="B69" s="65" t="s">
        <v>64</v>
      </c>
      <c r="C69" s="36"/>
      <c r="D69" s="66">
        <v>6</v>
      </c>
      <c r="E69" s="67" t="s">
        <v>47</v>
      </c>
      <c r="F69" s="68">
        <v>53.09</v>
      </c>
      <c r="G69" s="48"/>
      <c r="H69" s="42"/>
      <c r="I69" s="43" t="s">
        <v>33</v>
      </c>
      <c r="J69" s="44">
        <f t="shared" si="8"/>
        <v>1</v>
      </c>
      <c r="K69" s="42" t="s">
        <v>34</v>
      </c>
      <c r="L69" s="42" t="s">
        <v>4</v>
      </c>
      <c r="M69" s="45"/>
      <c r="N69" s="54"/>
      <c r="O69" s="54"/>
      <c r="P69" s="55"/>
      <c r="Q69" s="54"/>
      <c r="R69" s="54"/>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7">
        <f t="shared" si="9"/>
        <v>318.54</v>
      </c>
      <c r="BB69" s="56">
        <f t="shared" si="10"/>
        <v>318.54</v>
      </c>
      <c r="BC69" s="60" t="str">
        <f t="shared" si="11"/>
        <v>INR  Three Hundred &amp; Eighteen  and Paise Fifty Four Only</v>
      </c>
      <c r="IA69" s="21">
        <v>7.07</v>
      </c>
      <c r="IB69" s="21" t="s">
        <v>64</v>
      </c>
      <c r="ID69" s="21">
        <v>6</v>
      </c>
      <c r="IE69" s="22" t="s">
        <v>47</v>
      </c>
      <c r="IF69" s="22"/>
      <c r="IG69" s="22"/>
      <c r="IH69" s="22"/>
      <c r="II69" s="22"/>
    </row>
    <row r="70" spans="1:243" s="21" customFormat="1" ht="63">
      <c r="A70" s="35">
        <v>7.08</v>
      </c>
      <c r="B70" s="65" t="s">
        <v>65</v>
      </c>
      <c r="C70" s="36"/>
      <c r="D70" s="74"/>
      <c r="E70" s="74"/>
      <c r="F70" s="74"/>
      <c r="G70" s="74"/>
      <c r="H70" s="74"/>
      <c r="I70" s="74"/>
      <c r="J70" s="74"/>
      <c r="K70" s="74"/>
      <c r="L70" s="74"/>
      <c r="M70" s="74"/>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IA70" s="21">
        <v>7.08</v>
      </c>
      <c r="IB70" s="21" t="s">
        <v>65</v>
      </c>
      <c r="IE70" s="22"/>
      <c r="IF70" s="22"/>
      <c r="IG70" s="22"/>
      <c r="IH70" s="22"/>
      <c r="II70" s="22"/>
    </row>
    <row r="71" spans="1:243" s="21" customFormat="1" ht="28.5">
      <c r="A71" s="35">
        <v>7.09</v>
      </c>
      <c r="B71" s="65" t="s">
        <v>66</v>
      </c>
      <c r="C71" s="36"/>
      <c r="D71" s="66">
        <v>6</v>
      </c>
      <c r="E71" s="67" t="s">
        <v>47</v>
      </c>
      <c r="F71" s="68">
        <v>30.56</v>
      </c>
      <c r="G71" s="48"/>
      <c r="H71" s="42"/>
      <c r="I71" s="43" t="s">
        <v>33</v>
      </c>
      <c r="J71" s="44">
        <f t="shared" si="8"/>
        <v>1</v>
      </c>
      <c r="K71" s="42" t="s">
        <v>34</v>
      </c>
      <c r="L71" s="42" t="s">
        <v>4</v>
      </c>
      <c r="M71" s="45"/>
      <c r="N71" s="54"/>
      <c r="O71" s="54"/>
      <c r="P71" s="55"/>
      <c r="Q71" s="54"/>
      <c r="R71" s="54"/>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7">
        <f t="shared" si="9"/>
        <v>183.36</v>
      </c>
      <c r="BB71" s="56">
        <f t="shared" si="10"/>
        <v>183.36</v>
      </c>
      <c r="BC71" s="60" t="str">
        <f t="shared" si="11"/>
        <v>INR  One Hundred &amp; Eighty Three  and Paise Thirty Six Only</v>
      </c>
      <c r="IA71" s="21">
        <v>7.09</v>
      </c>
      <c r="IB71" s="21" t="s">
        <v>66</v>
      </c>
      <c r="ID71" s="21">
        <v>6</v>
      </c>
      <c r="IE71" s="22" t="s">
        <v>47</v>
      </c>
      <c r="IF71" s="22"/>
      <c r="IG71" s="22"/>
      <c r="IH71" s="22"/>
      <c r="II71" s="22"/>
    </row>
    <row r="72" spans="1:243" s="21" customFormat="1" ht="47.25">
      <c r="A72" s="58">
        <v>7.1</v>
      </c>
      <c r="B72" s="65" t="s">
        <v>150</v>
      </c>
      <c r="C72" s="36"/>
      <c r="D72" s="74"/>
      <c r="E72" s="74"/>
      <c r="F72" s="74"/>
      <c r="G72" s="74"/>
      <c r="H72" s="74"/>
      <c r="I72" s="74"/>
      <c r="J72" s="74"/>
      <c r="K72" s="74"/>
      <c r="L72" s="74"/>
      <c r="M72" s="74"/>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IA72" s="21">
        <v>7.1</v>
      </c>
      <c r="IB72" s="21" t="s">
        <v>150</v>
      </c>
      <c r="IE72" s="22"/>
      <c r="IF72" s="22"/>
      <c r="IG72" s="22"/>
      <c r="IH72" s="22"/>
      <c r="II72" s="22"/>
    </row>
    <row r="73" spans="1:243" s="21" customFormat="1" ht="31.5">
      <c r="A73" s="35">
        <v>7.11</v>
      </c>
      <c r="B73" s="65" t="s">
        <v>151</v>
      </c>
      <c r="C73" s="36"/>
      <c r="D73" s="66">
        <v>6</v>
      </c>
      <c r="E73" s="67" t="s">
        <v>47</v>
      </c>
      <c r="F73" s="68">
        <v>51.56</v>
      </c>
      <c r="G73" s="48"/>
      <c r="H73" s="42"/>
      <c r="I73" s="43" t="s">
        <v>33</v>
      </c>
      <c r="J73" s="44">
        <f t="shared" si="8"/>
        <v>1</v>
      </c>
      <c r="K73" s="42" t="s">
        <v>34</v>
      </c>
      <c r="L73" s="42" t="s">
        <v>4</v>
      </c>
      <c r="M73" s="45"/>
      <c r="N73" s="54"/>
      <c r="O73" s="54"/>
      <c r="P73" s="55"/>
      <c r="Q73" s="54"/>
      <c r="R73" s="54"/>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7">
        <f t="shared" si="9"/>
        <v>309.36</v>
      </c>
      <c r="BB73" s="56">
        <f t="shared" si="10"/>
        <v>309.36</v>
      </c>
      <c r="BC73" s="60" t="str">
        <f t="shared" si="11"/>
        <v>INR  Three Hundred &amp; Nine  and Paise Thirty Six Only</v>
      </c>
      <c r="IA73" s="21">
        <v>7.11</v>
      </c>
      <c r="IB73" s="21" t="s">
        <v>151</v>
      </c>
      <c r="ID73" s="21">
        <v>6</v>
      </c>
      <c r="IE73" s="22" t="s">
        <v>47</v>
      </c>
      <c r="IF73" s="22"/>
      <c r="IG73" s="22"/>
      <c r="IH73" s="22"/>
      <c r="II73" s="22"/>
    </row>
    <row r="74" spans="1:243" s="21" customFormat="1" ht="15.75">
      <c r="A74" s="35">
        <v>8</v>
      </c>
      <c r="B74" s="65" t="s">
        <v>67</v>
      </c>
      <c r="C74" s="36"/>
      <c r="D74" s="74"/>
      <c r="E74" s="74"/>
      <c r="F74" s="74"/>
      <c r="G74" s="74"/>
      <c r="H74" s="74"/>
      <c r="I74" s="74"/>
      <c r="J74" s="74"/>
      <c r="K74" s="74"/>
      <c r="L74" s="74"/>
      <c r="M74" s="74"/>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IA74" s="21">
        <v>8</v>
      </c>
      <c r="IB74" s="21" t="s">
        <v>67</v>
      </c>
      <c r="IE74" s="22"/>
      <c r="IF74" s="22"/>
      <c r="IG74" s="22"/>
      <c r="IH74" s="22"/>
      <c r="II74" s="22"/>
    </row>
    <row r="75" spans="1:243" s="21" customFormat="1" ht="94.5">
      <c r="A75" s="35">
        <v>8.01</v>
      </c>
      <c r="B75" s="65" t="s">
        <v>68</v>
      </c>
      <c r="C75" s="36"/>
      <c r="D75" s="66">
        <v>300</v>
      </c>
      <c r="E75" s="67" t="s">
        <v>103</v>
      </c>
      <c r="F75" s="68">
        <v>89.22</v>
      </c>
      <c r="G75" s="48"/>
      <c r="H75" s="42"/>
      <c r="I75" s="43" t="s">
        <v>33</v>
      </c>
      <c r="J75" s="44">
        <f t="shared" si="8"/>
        <v>1</v>
      </c>
      <c r="K75" s="42" t="s">
        <v>34</v>
      </c>
      <c r="L75" s="42" t="s">
        <v>4</v>
      </c>
      <c r="M75" s="45"/>
      <c r="N75" s="54"/>
      <c r="O75" s="54"/>
      <c r="P75" s="55"/>
      <c r="Q75" s="54"/>
      <c r="R75" s="54"/>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7">
        <f t="shared" si="9"/>
        <v>26766</v>
      </c>
      <c r="BB75" s="56">
        <f t="shared" si="10"/>
        <v>26766</v>
      </c>
      <c r="BC75" s="60" t="str">
        <f t="shared" si="11"/>
        <v>INR  Twenty Six Thousand Seven Hundred &amp; Sixty Six  Only</v>
      </c>
      <c r="IA75" s="21">
        <v>8.01</v>
      </c>
      <c r="IB75" s="21" t="s">
        <v>68</v>
      </c>
      <c r="ID75" s="21">
        <v>300</v>
      </c>
      <c r="IE75" s="22" t="s">
        <v>103</v>
      </c>
      <c r="IF75" s="22"/>
      <c r="IG75" s="22"/>
      <c r="IH75" s="22"/>
      <c r="II75" s="22"/>
    </row>
    <row r="76" spans="1:243" s="21" customFormat="1" ht="110.25">
      <c r="A76" s="35">
        <v>8.02</v>
      </c>
      <c r="B76" s="65" t="s">
        <v>69</v>
      </c>
      <c r="C76" s="36"/>
      <c r="D76" s="74"/>
      <c r="E76" s="74"/>
      <c r="F76" s="74"/>
      <c r="G76" s="74"/>
      <c r="H76" s="74"/>
      <c r="I76" s="74"/>
      <c r="J76" s="74"/>
      <c r="K76" s="74"/>
      <c r="L76" s="74"/>
      <c r="M76" s="74"/>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IA76" s="21">
        <v>8.02</v>
      </c>
      <c r="IB76" s="21" t="s">
        <v>69</v>
      </c>
      <c r="IE76" s="22"/>
      <c r="IF76" s="22"/>
      <c r="IG76" s="22"/>
      <c r="IH76" s="22"/>
      <c r="II76" s="22"/>
    </row>
    <row r="77" spans="1:243" s="21" customFormat="1" ht="42.75">
      <c r="A77" s="35">
        <v>8.03</v>
      </c>
      <c r="B77" s="65" t="s">
        <v>152</v>
      </c>
      <c r="C77" s="36"/>
      <c r="D77" s="66">
        <v>5</v>
      </c>
      <c r="E77" s="67" t="s">
        <v>42</v>
      </c>
      <c r="F77" s="68">
        <v>3882.64</v>
      </c>
      <c r="G77" s="48"/>
      <c r="H77" s="42"/>
      <c r="I77" s="43" t="s">
        <v>33</v>
      </c>
      <c r="J77" s="44">
        <f t="shared" si="8"/>
        <v>1</v>
      </c>
      <c r="K77" s="42" t="s">
        <v>34</v>
      </c>
      <c r="L77" s="42" t="s">
        <v>4</v>
      </c>
      <c r="M77" s="45"/>
      <c r="N77" s="54"/>
      <c r="O77" s="54"/>
      <c r="P77" s="55"/>
      <c r="Q77" s="54"/>
      <c r="R77" s="54"/>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7">
        <f t="shared" si="9"/>
        <v>19413.2</v>
      </c>
      <c r="BB77" s="56">
        <f t="shared" si="10"/>
        <v>19413.2</v>
      </c>
      <c r="BC77" s="60" t="str">
        <f t="shared" si="11"/>
        <v>INR  Nineteen Thousand Four Hundred &amp; Thirteen  and Paise Twenty Only</v>
      </c>
      <c r="IA77" s="21">
        <v>8.03</v>
      </c>
      <c r="IB77" s="21" t="s">
        <v>152</v>
      </c>
      <c r="ID77" s="21">
        <v>5</v>
      </c>
      <c r="IE77" s="22" t="s">
        <v>42</v>
      </c>
      <c r="IF77" s="22"/>
      <c r="IG77" s="22"/>
      <c r="IH77" s="22"/>
      <c r="II77" s="22"/>
    </row>
    <row r="78" spans="1:243" s="21" customFormat="1" ht="186" customHeight="1">
      <c r="A78" s="35">
        <v>8.04</v>
      </c>
      <c r="B78" s="65" t="s">
        <v>153</v>
      </c>
      <c r="C78" s="36"/>
      <c r="D78" s="74"/>
      <c r="E78" s="74"/>
      <c r="F78" s="74"/>
      <c r="G78" s="74"/>
      <c r="H78" s="74"/>
      <c r="I78" s="74"/>
      <c r="J78" s="74"/>
      <c r="K78" s="74"/>
      <c r="L78" s="74"/>
      <c r="M78" s="74"/>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IA78" s="21">
        <v>8.04</v>
      </c>
      <c r="IB78" s="21" t="s">
        <v>153</v>
      </c>
      <c r="IE78" s="22"/>
      <c r="IF78" s="22"/>
      <c r="IG78" s="22"/>
      <c r="IH78" s="22"/>
      <c r="II78" s="22"/>
    </row>
    <row r="79" spans="1:243" s="21" customFormat="1" ht="78.75">
      <c r="A79" s="35">
        <v>8.05</v>
      </c>
      <c r="B79" s="65" t="s">
        <v>154</v>
      </c>
      <c r="C79" s="36"/>
      <c r="D79" s="66">
        <v>60</v>
      </c>
      <c r="E79" s="67" t="s">
        <v>103</v>
      </c>
      <c r="F79" s="68">
        <v>145.99</v>
      </c>
      <c r="G79" s="48"/>
      <c r="H79" s="42"/>
      <c r="I79" s="43" t="s">
        <v>33</v>
      </c>
      <c r="J79" s="44">
        <f t="shared" si="8"/>
        <v>1</v>
      </c>
      <c r="K79" s="42" t="s">
        <v>34</v>
      </c>
      <c r="L79" s="42" t="s">
        <v>4</v>
      </c>
      <c r="M79" s="45"/>
      <c r="N79" s="54"/>
      <c r="O79" s="54"/>
      <c r="P79" s="55"/>
      <c r="Q79" s="54"/>
      <c r="R79" s="54"/>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7">
        <f t="shared" si="9"/>
        <v>8759.4</v>
      </c>
      <c r="BB79" s="56">
        <f t="shared" si="10"/>
        <v>8759.4</v>
      </c>
      <c r="BC79" s="60" t="str">
        <f t="shared" si="11"/>
        <v>INR  Eight Thousand Seven Hundred &amp; Fifty Nine  and Paise Forty Only</v>
      </c>
      <c r="IA79" s="21">
        <v>8.05</v>
      </c>
      <c r="IB79" s="21" t="s">
        <v>154</v>
      </c>
      <c r="ID79" s="21">
        <v>60</v>
      </c>
      <c r="IE79" s="22" t="s">
        <v>103</v>
      </c>
      <c r="IF79" s="22"/>
      <c r="IG79" s="22"/>
      <c r="IH79" s="22"/>
      <c r="II79" s="22"/>
    </row>
    <row r="80" spans="1:243" s="21" customFormat="1" ht="47.25">
      <c r="A80" s="35">
        <v>8.06</v>
      </c>
      <c r="B80" s="65" t="s">
        <v>155</v>
      </c>
      <c r="C80" s="36"/>
      <c r="D80" s="66">
        <v>200</v>
      </c>
      <c r="E80" s="67" t="s">
        <v>327</v>
      </c>
      <c r="F80" s="68">
        <v>2.94</v>
      </c>
      <c r="G80" s="48"/>
      <c r="H80" s="42"/>
      <c r="I80" s="43" t="s">
        <v>33</v>
      </c>
      <c r="J80" s="44">
        <f t="shared" si="8"/>
        <v>1</v>
      </c>
      <c r="K80" s="42" t="s">
        <v>34</v>
      </c>
      <c r="L80" s="42" t="s">
        <v>4</v>
      </c>
      <c r="M80" s="45"/>
      <c r="N80" s="54"/>
      <c r="O80" s="54"/>
      <c r="P80" s="55"/>
      <c r="Q80" s="54"/>
      <c r="R80" s="54"/>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7">
        <f t="shared" si="9"/>
        <v>588</v>
      </c>
      <c r="BB80" s="56">
        <f t="shared" si="10"/>
        <v>588</v>
      </c>
      <c r="BC80" s="60" t="str">
        <f t="shared" si="11"/>
        <v>INR  Five Hundred &amp; Eighty Eight  Only</v>
      </c>
      <c r="IA80" s="21">
        <v>8.06</v>
      </c>
      <c r="IB80" s="21" t="s">
        <v>155</v>
      </c>
      <c r="ID80" s="21">
        <v>200</v>
      </c>
      <c r="IE80" s="22" t="s">
        <v>327</v>
      </c>
      <c r="IF80" s="22"/>
      <c r="IG80" s="22"/>
      <c r="IH80" s="22"/>
      <c r="II80" s="22"/>
    </row>
    <row r="81" spans="1:243" s="21" customFormat="1" ht="94.5">
      <c r="A81" s="35">
        <v>8.07</v>
      </c>
      <c r="B81" s="65" t="s">
        <v>156</v>
      </c>
      <c r="C81" s="36"/>
      <c r="D81" s="74"/>
      <c r="E81" s="74"/>
      <c r="F81" s="74"/>
      <c r="G81" s="74"/>
      <c r="H81" s="74"/>
      <c r="I81" s="74"/>
      <c r="J81" s="74"/>
      <c r="K81" s="74"/>
      <c r="L81" s="74"/>
      <c r="M81" s="74"/>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IA81" s="21">
        <v>8.07</v>
      </c>
      <c r="IB81" s="21" t="s">
        <v>156</v>
      </c>
      <c r="IE81" s="22"/>
      <c r="IF81" s="22"/>
      <c r="IG81" s="22"/>
      <c r="IH81" s="22"/>
      <c r="II81" s="22"/>
    </row>
    <row r="82" spans="1:243" s="21" customFormat="1" ht="47.25">
      <c r="A82" s="35">
        <v>8.08</v>
      </c>
      <c r="B82" s="65" t="s">
        <v>157</v>
      </c>
      <c r="C82" s="36"/>
      <c r="D82" s="66">
        <v>800</v>
      </c>
      <c r="E82" s="67" t="s">
        <v>103</v>
      </c>
      <c r="F82" s="68">
        <v>114.86</v>
      </c>
      <c r="G82" s="48"/>
      <c r="H82" s="42"/>
      <c r="I82" s="43" t="s">
        <v>33</v>
      </c>
      <c r="J82" s="44">
        <f t="shared" si="8"/>
        <v>1</v>
      </c>
      <c r="K82" s="42" t="s">
        <v>34</v>
      </c>
      <c r="L82" s="42" t="s">
        <v>4</v>
      </c>
      <c r="M82" s="45"/>
      <c r="N82" s="54"/>
      <c r="O82" s="54"/>
      <c r="P82" s="55"/>
      <c r="Q82" s="54"/>
      <c r="R82" s="54"/>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7">
        <f t="shared" si="9"/>
        <v>91888</v>
      </c>
      <c r="BB82" s="56">
        <f t="shared" si="10"/>
        <v>91888</v>
      </c>
      <c r="BC82" s="60" t="str">
        <f t="shared" si="11"/>
        <v>INR  Ninety One Thousand Eight Hundred &amp; Eighty Eight  Only</v>
      </c>
      <c r="IA82" s="21">
        <v>8.08</v>
      </c>
      <c r="IB82" s="21" t="s">
        <v>157</v>
      </c>
      <c r="ID82" s="21">
        <v>800</v>
      </c>
      <c r="IE82" s="22" t="s">
        <v>103</v>
      </c>
      <c r="IF82" s="22"/>
      <c r="IG82" s="22"/>
      <c r="IH82" s="22"/>
      <c r="II82" s="22"/>
    </row>
    <row r="83" spans="1:243" s="21" customFormat="1" ht="63">
      <c r="A83" s="35">
        <v>8.09</v>
      </c>
      <c r="B83" s="65" t="s">
        <v>158</v>
      </c>
      <c r="C83" s="36"/>
      <c r="D83" s="74"/>
      <c r="E83" s="74"/>
      <c r="F83" s="74"/>
      <c r="G83" s="74"/>
      <c r="H83" s="74"/>
      <c r="I83" s="74"/>
      <c r="J83" s="74"/>
      <c r="K83" s="74"/>
      <c r="L83" s="74"/>
      <c r="M83" s="74"/>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IA83" s="21">
        <v>8.09</v>
      </c>
      <c r="IB83" s="21" t="s">
        <v>158</v>
      </c>
      <c r="IE83" s="22"/>
      <c r="IF83" s="22"/>
      <c r="IG83" s="22"/>
      <c r="IH83" s="22"/>
      <c r="II83" s="22"/>
    </row>
    <row r="84" spans="1:243" s="21" customFormat="1" ht="42.75">
      <c r="A84" s="58">
        <v>8.1</v>
      </c>
      <c r="B84" s="65" t="s">
        <v>159</v>
      </c>
      <c r="C84" s="36"/>
      <c r="D84" s="66">
        <v>5</v>
      </c>
      <c r="E84" s="67" t="s">
        <v>42</v>
      </c>
      <c r="F84" s="68">
        <v>789.61</v>
      </c>
      <c r="G84" s="48"/>
      <c r="H84" s="42"/>
      <c r="I84" s="43" t="s">
        <v>33</v>
      </c>
      <c r="J84" s="44">
        <f t="shared" si="8"/>
        <v>1</v>
      </c>
      <c r="K84" s="42" t="s">
        <v>34</v>
      </c>
      <c r="L84" s="42" t="s">
        <v>4</v>
      </c>
      <c r="M84" s="45"/>
      <c r="N84" s="54"/>
      <c r="O84" s="54"/>
      <c r="P84" s="55"/>
      <c r="Q84" s="54"/>
      <c r="R84" s="54"/>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7">
        <f t="shared" si="9"/>
        <v>3948.05</v>
      </c>
      <c r="BB84" s="56">
        <f t="shared" si="10"/>
        <v>3948.05</v>
      </c>
      <c r="BC84" s="60" t="str">
        <f t="shared" si="11"/>
        <v>INR  Three Thousand Nine Hundred &amp; Forty Eight  and Paise Five Only</v>
      </c>
      <c r="IA84" s="21">
        <v>8.1</v>
      </c>
      <c r="IB84" s="21" t="s">
        <v>159</v>
      </c>
      <c r="ID84" s="21">
        <v>5</v>
      </c>
      <c r="IE84" s="22" t="s">
        <v>42</v>
      </c>
      <c r="IF84" s="22"/>
      <c r="IG84" s="22"/>
      <c r="IH84" s="22"/>
      <c r="II84" s="22"/>
    </row>
    <row r="85" spans="1:243" s="21" customFormat="1" ht="15.75">
      <c r="A85" s="35">
        <v>9</v>
      </c>
      <c r="B85" s="65" t="s">
        <v>70</v>
      </c>
      <c r="C85" s="36"/>
      <c r="D85" s="74"/>
      <c r="E85" s="74"/>
      <c r="F85" s="74"/>
      <c r="G85" s="74"/>
      <c r="H85" s="74"/>
      <c r="I85" s="74"/>
      <c r="J85" s="74"/>
      <c r="K85" s="74"/>
      <c r="L85" s="74"/>
      <c r="M85" s="74"/>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IA85" s="21">
        <v>9</v>
      </c>
      <c r="IB85" s="21" t="s">
        <v>70</v>
      </c>
      <c r="IE85" s="22"/>
      <c r="IF85" s="22"/>
      <c r="IG85" s="22"/>
      <c r="IH85" s="22"/>
      <c r="II85" s="22"/>
    </row>
    <row r="86" spans="1:243" s="21" customFormat="1" ht="94.5">
      <c r="A86" s="35">
        <v>9.01</v>
      </c>
      <c r="B86" s="65" t="s">
        <v>160</v>
      </c>
      <c r="C86" s="36"/>
      <c r="D86" s="74"/>
      <c r="E86" s="74"/>
      <c r="F86" s="74"/>
      <c r="G86" s="74"/>
      <c r="H86" s="74"/>
      <c r="I86" s="74"/>
      <c r="J86" s="74"/>
      <c r="K86" s="74"/>
      <c r="L86" s="74"/>
      <c r="M86" s="74"/>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IA86" s="21">
        <v>9.01</v>
      </c>
      <c r="IB86" s="21" t="s">
        <v>160</v>
      </c>
      <c r="IE86" s="22"/>
      <c r="IF86" s="22"/>
      <c r="IG86" s="22"/>
      <c r="IH86" s="22"/>
      <c r="II86" s="22"/>
    </row>
    <row r="87" spans="1:243" s="21" customFormat="1" ht="42.75">
      <c r="A87" s="35">
        <v>9.02</v>
      </c>
      <c r="B87" s="65" t="s">
        <v>161</v>
      </c>
      <c r="C87" s="36"/>
      <c r="D87" s="66">
        <v>20</v>
      </c>
      <c r="E87" s="67" t="s">
        <v>42</v>
      </c>
      <c r="F87" s="68">
        <v>727.27</v>
      </c>
      <c r="G87" s="48"/>
      <c r="H87" s="42"/>
      <c r="I87" s="43" t="s">
        <v>33</v>
      </c>
      <c r="J87" s="44">
        <f t="shared" si="8"/>
        <v>1</v>
      </c>
      <c r="K87" s="42" t="s">
        <v>34</v>
      </c>
      <c r="L87" s="42" t="s">
        <v>4</v>
      </c>
      <c r="M87" s="45"/>
      <c r="N87" s="54"/>
      <c r="O87" s="54"/>
      <c r="P87" s="55"/>
      <c r="Q87" s="54"/>
      <c r="R87" s="54"/>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7">
        <f t="shared" si="9"/>
        <v>14545.4</v>
      </c>
      <c r="BB87" s="56">
        <f t="shared" si="10"/>
        <v>14545.4</v>
      </c>
      <c r="BC87" s="60" t="str">
        <f t="shared" si="11"/>
        <v>INR  Fourteen Thousand Five Hundred &amp; Forty Five  and Paise Forty Only</v>
      </c>
      <c r="IA87" s="21">
        <v>9.02</v>
      </c>
      <c r="IB87" s="21" t="s">
        <v>161</v>
      </c>
      <c r="ID87" s="21">
        <v>20</v>
      </c>
      <c r="IE87" s="22" t="s">
        <v>42</v>
      </c>
      <c r="IF87" s="22"/>
      <c r="IG87" s="22"/>
      <c r="IH87" s="22"/>
      <c r="II87" s="22"/>
    </row>
    <row r="88" spans="1:243" s="21" customFormat="1" ht="110.25">
      <c r="A88" s="35">
        <v>9.03</v>
      </c>
      <c r="B88" s="65" t="s">
        <v>71</v>
      </c>
      <c r="C88" s="36"/>
      <c r="D88" s="74"/>
      <c r="E88" s="74"/>
      <c r="F88" s="74"/>
      <c r="G88" s="74"/>
      <c r="H88" s="74"/>
      <c r="I88" s="74"/>
      <c r="J88" s="74"/>
      <c r="K88" s="74"/>
      <c r="L88" s="74"/>
      <c r="M88" s="74"/>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IA88" s="21">
        <v>9.03</v>
      </c>
      <c r="IB88" s="21" t="s">
        <v>71</v>
      </c>
      <c r="IE88" s="22"/>
      <c r="IF88" s="22"/>
      <c r="IG88" s="22"/>
      <c r="IH88" s="22"/>
      <c r="II88" s="22"/>
    </row>
    <row r="89" spans="1:243" s="21" customFormat="1" ht="42.75">
      <c r="A89" s="35">
        <v>9.04</v>
      </c>
      <c r="B89" s="65" t="s">
        <v>72</v>
      </c>
      <c r="C89" s="36"/>
      <c r="D89" s="66">
        <v>20</v>
      </c>
      <c r="E89" s="67" t="s">
        <v>42</v>
      </c>
      <c r="F89" s="68">
        <v>436.96</v>
      </c>
      <c r="G89" s="48"/>
      <c r="H89" s="42"/>
      <c r="I89" s="43" t="s">
        <v>33</v>
      </c>
      <c r="J89" s="44">
        <f t="shared" si="8"/>
        <v>1</v>
      </c>
      <c r="K89" s="42" t="s">
        <v>34</v>
      </c>
      <c r="L89" s="42" t="s">
        <v>4</v>
      </c>
      <c r="M89" s="45"/>
      <c r="N89" s="54"/>
      <c r="O89" s="54"/>
      <c r="P89" s="55"/>
      <c r="Q89" s="54"/>
      <c r="R89" s="54"/>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7">
        <f t="shared" si="9"/>
        <v>8739.2</v>
      </c>
      <c r="BB89" s="56">
        <f t="shared" si="10"/>
        <v>8739.2</v>
      </c>
      <c r="BC89" s="60" t="str">
        <f t="shared" si="11"/>
        <v>INR  Eight Thousand Seven Hundred &amp; Thirty Nine  and Paise Twenty Only</v>
      </c>
      <c r="IA89" s="21">
        <v>9.04</v>
      </c>
      <c r="IB89" s="21" t="s">
        <v>72</v>
      </c>
      <c r="ID89" s="21">
        <v>20</v>
      </c>
      <c r="IE89" s="22" t="s">
        <v>42</v>
      </c>
      <c r="IF89" s="22"/>
      <c r="IG89" s="22"/>
      <c r="IH89" s="22"/>
      <c r="II89" s="22"/>
    </row>
    <row r="90" spans="1:243" s="21" customFormat="1" ht="46.5" customHeight="1">
      <c r="A90" s="35">
        <v>9.05</v>
      </c>
      <c r="B90" s="65" t="s">
        <v>73</v>
      </c>
      <c r="C90" s="36"/>
      <c r="D90" s="74"/>
      <c r="E90" s="74"/>
      <c r="F90" s="74"/>
      <c r="G90" s="74"/>
      <c r="H90" s="74"/>
      <c r="I90" s="74"/>
      <c r="J90" s="74"/>
      <c r="K90" s="74"/>
      <c r="L90" s="74"/>
      <c r="M90" s="74"/>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IA90" s="21">
        <v>9.05</v>
      </c>
      <c r="IB90" s="21" t="s">
        <v>73</v>
      </c>
      <c r="IE90" s="22"/>
      <c r="IF90" s="22"/>
      <c r="IG90" s="22"/>
      <c r="IH90" s="22"/>
      <c r="II90" s="22"/>
    </row>
    <row r="91" spans="1:243" s="21" customFormat="1" ht="42.75">
      <c r="A91" s="35">
        <v>9.06</v>
      </c>
      <c r="B91" s="65" t="s">
        <v>74</v>
      </c>
      <c r="C91" s="36"/>
      <c r="D91" s="66">
        <v>3</v>
      </c>
      <c r="E91" s="67" t="s">
        <v>42</v>
      </c>
      <c r="F91" s="68">
        <v>456.95</v>
      </c>
      <c r="G91" s="48"/>
      <c r="H91" s="42"/>
      <c r="I91" s="43" t="s">
        <v>33</v>
      </c>
      <c r="J91" s="44">
        <f t="shared" si="8"/>
        <v>1</v>
      </c>
      <c r="K91" s="42" t="s">
        <v>34</v>
      </c>
      <c r="L91" s="42" t="s">
        <v>4</v>
      </c>
      <c r="M91" s="45"/>
      <c r="N91" s="54"/>
      <c r="O91" s="54"/>
      <c r="P91" s="55"/>
      <c r="Q91" s="54"/>
      <c r="R91" s="54"/>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7">
        <f t="shared" si="9"/>
        <v>1370.85</v>
      </c>
      <c r="BB91" s="56">
        <f t="shared" si="10"/>
        <v>1370.85</v>
      </c>
      <c r="BC91" s="60" t="str">
        <f t="shared" si="11"/>
        <v>INR  One Thousand Three Hundred &amp; Seventy  and Paise Eighty Five Only</v>
      </c>
      <c r="IA91" s="21">
        <v>9.06</v>
      </c>
      <c r="IB91" s="21" t="s">
        <v>74</v>
      </c>
      <c r="ID91" s="21">
        <v>3</v>
      </c>
      <c r="IE91" s="22" t="s">
        <v>42</v>
      </c>
      <c r="IF91" s="22"/>
      <c r="IG91" s="22"/>
      <c r="IH91" s="22"/>
      <c r="II91" s="22"/>
    </row>
    <row r="92" spans="1:243" s="21" customFormat="1" ht="78.75">
      <c r="A92" s="35">
        <v>9.07</v>
      </c>
      <c r="B92" s="65" t="s">
        <v>162</v>
      </c>
      <c r="C92" s="36"/>
      <c r="D92" s="66">
        <v>5</v>
      </c>
      <c r="E92" s="67" t="s">
        <v>45</v>
      </c>
      <c r="F92" s="68">
        <v>6431.48</v>
      </c>
      <c r="G92" s="48"/>
      <c r="H92" s="42"/>
      <c r="I92" s="43" t="s">
        <v>33</v>
      </c>
      <c r="J92" s="44">
        <f t="shared" si="8"/>
        <v>1</v>
      </c>
      <c r="K92" s="42" t="s">
        <v>34</v>
      </c>
      <c r="L92" s="42" t="s">
        <v>4</v>
      </c>
      <c r="M92" s="45"/>
      <c r="N92" s="54"/>
      <c r="O92" s="54"/>
      <c r="P92" s="55"/>
      <c r="Q92" s="54"/>
      <c r="R92" s="54"/>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7">
        <f t="shared" si="9"/>
        <v>32157.4</v>
      </c>
      <c r="BB92" s="56">
        <f t="shared" si="10"/>
        <v>32157.4</v>
      </c>
      <c r="BC92" s="60" t="str">
        <f t="shared" si="11"/>
        <v>INR  Thirty Two Thousand One Hundred &amp; Fifty Seven  and Paise Forty Only</v>
      </c>
      <c r="IA92" s="21">
        <v>9.07</v>
      </c>
      <c r="IB92" s="21" t="s">
        <v>162</v>
      </c>
      <c r="ID92" s="21">
        <v>5</v>
      </c>
      <c r="IE92" s="22" t="s">
        <v>45</v>
      </c>
      <c r="IF92" s="22"/>
      <c r="IG92" s="22"/>
      <c r="IH92" s="22"/>
      <c r="II92" s="22"/>
    </row>
    <row r="93" spans="1:243" s="21" customFormat="1" ht="47.25">
      <c r="A93" s="35">
        <v>9.08</v>
      </c>
      <c r="B93" s="65" t="s">
        <v>75</v>
      </c>
      <c r="C93" s="36"/>
      <c r="D93" s="74"/>
      <c r="E93" s="74"/>
      <c r="F93" s="74"/>
      <c r="G93" s="74"/>
      <c r="H93" s="74"/>
      <c r="I93" s="74"/>
      <c r="J93" s="74"/>
      <c r="K93" s="74"/>
      <c r="L93" s="74"/>
      <c r="M93" s="74"/>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IA93" s="21">
        <v>9.08</v>
      </c>
      <c r="IB93" s="21" t="s">
        <v>75</v>
      </c>
      <c r="IE93" s="22"/>
      <c r="IF93" s="22"/>
      <c r="IG93" s="22"/>
      <c r="IH93" s="22"/>
      <c r="II93" s="22"/>
    </row>
    <row r="94" spans="1:243" s="21" customFormat="1" ht="42.75">
      <c r="A94" s="35">
        <v>9.09</v>
      </c>
      <c r="B94" s="65" t="s">
        <v>76</v>
      </c>
      <c r="C94" s="36"/>
      <c r="D94" s="66">
        <v>50</v>
      </c>
      <c r="E94" s="67" t="s">
        <v>43</v>
      </c>
      <c r="F94" s="68">
        <v>65.89</v>
      </c>
      <c r="G94" s="48"/>
      <c r="H94" s="42"/>
      <c r="I94" s="43" t="s">
        <v>33</v>
      </c>
      <c r="J94" s="44">
        <f t="shared" si="8"/>
        <v>1</v>
      </c>
      <c r="K94" s="42" t="s">
        <v>34</v>
      </c>
      <c r="L94" s="42" t="s">
        <v>4</v>
      </c>
      <c r="M94" s="45"/>
      <c r="N94" s="54"/>
      <c r="O94" s="54"/>
      <c r="P94" s="55"/>
      <c r="Q94" s="54"/>
      <c r="R94" s="54"/>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7">
        <f t="shared" si="9"/>
        <v>3294.5</v>
      </c>
      <c r="BB94" s="56">
        <f t="shared" si="10"/>
        <v>3294.5</v>
      </c>
      <c r="BC94" s="60" t="str">
        <f t="shared" si="11"/>
        <v>INR  Three Thousand Two Hundred &amp; Ninety Four  and Paise Fifty Only</v>
      </c>
      <c r="IA94" s="21">
        <v>9.09</v>
      </c>
      <c r="IB94" s="21" t="s">
        <v>76</v>
      </c>
      <c r="ID94" s="21">
        <v>50</v>
      </c>
      <c r="IE94" s="22" t="s">
        <v>43</v>
      </c>
      <c r="IF94" s="22"/>
      <c r="IG94" s="22"/>
      <c r="IH94" s="22"/>
      <c r="II94" s="22"/>
    </row>
    <row r="95" spans="1:243" s="21" customFormat="1" ht="204.75">
      <c r="A95" s="58">
        <v>9.1</v>
      </c>
      <c r="B95" s="65" t="s">
        <v>163</v>
      </c>
      <c r="C95" s="36"/>
      <c r="D95" s="66">
        <v>30</v>
      </c>
      <c r="E95" s="67" t="s">
        <v>42</v>
      </c>
      <c r="F95" s="68">
        <v>812.71</v>
      </c>
      <c r="G95" s="48"/>
      <c r="H95" s="42"/>
      <c r="I95" s="43" t="s">
        <v>33</v>
      </c>
      <c r="J95" s="44">
        <f t="shared" si="8"/>
        <v>1</v>
      </c>
      <c r="K95" s="42" t="s">
        <v>34</v>
      </c>
      <c r="L95" s="42" t="s">
        <v>4</v>
      </c>
      <c r="M95" s="45"/>
      <c r="N95" s="54"/>
      <c r="O95" s="54"/>
      <c r="P95" s="55"/>
      <c r="Q95" s="54"/>
      <c r="R95" s="54"/>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7">
        <f t="shared" si="9"/>
        <v>24381.3</v>
      </c>
      <c r="BB95" s="56">
        <f t="shared" si="10"/>
        <v>24381.3</v>
      </c>
      <c r="BC95" s="60" t="str">
        <f t="shared" si="11"/>
        <v>INR  Twenty Four Thousand Three Hundred &amp; Eighty One  and Paise Thirty Only</v>
      </c>
      <c r="IA95" s="21">
        <v>9.1</v>
      </c>
      <c r="IB95" s="21" t="s">
        <v>163</v>
      </c>
      <c r="ID95" s="21">
        <v>30</v>
      </c>
      <c r="IE95" s="22" t="s">
        <v>42</v>
      </c>
      <c r="IF95" s="22"/>
      <c r="IG95" s="22"/>
      <c r="IH95" s="22"/>
      <c r="II95" s="22"/>
    </row>
    <row r="96" spans="1:243" s="21" customFormat="1" ht="15.75">
      <c r="A96" s="35">
        <v>10</v>
      </c>
      <c r="B96" s="65" t="s">
        <v>164</v>
      </c>
      <c r="C96" s="36"/>
      <c r="D96" s="74"/>
      <c r="E96" s="74"/>
      <c r="F96" s="74"/>
      <c r="G96" s="74"/>
      <c r="H96" s="74"/>
      <c r="I96" s="74"/>
      <c r="J96" s="74"/>
      <c r="K96" s="74"/>
      <c r="L96" s="74"/>
      <c r="M96" s="74"/>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IA96" s="21">
        <v>10</v>
      </c>
      <c r="IB96" s="21" t="s">
        <v>164</v>
      </c>
      <c r="IE96" s="22"/>
      <c r="IF96" s="22"/>
      <c r="IG96" s="22"/>
      <c r="IH96" s="22"/>
      <c r="II96" s="22"/>
    </row>
    <row r="97" spans="1:243" s="21" customFormat="1" ht="94.5">
      <c r="A97" s="35">
        <v>10.01</v>
      </c>
      <c r="B97" s="65" t="s">
        <v>165</v>
      </c>
      <c r="C97" s="36"/>
      <c r="D97" s="74"/>
      <c r="E97" s="74"/>
      <c r="F97" s="74"/>
      <c r="G97" s="74"/>
      <c r="H97" s="74"/>
      <c r="I97" s="74"/>
      <c r="J97" s="74"/>
      <c r="K97" s="74"/>
      <c r="L97" s="74"/>
      <c r="M97" s="74"/>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IA97" s="21">
        <v>10.01</v>
      </c>
      <c r="IB97" s="21" t="s">
        <v>165</v>
      </c>
      <c r="IE97" s="22"/>
      <c r="IF97" s="22"/>
      <c r="IG97" s="22"/>
      <c r="IH97" s="22"/>
      <c r="II97" s="22"/>
    </row>
    <row r="98" spans="1:243" s="21" customFormat="1" ht="28.5">
      <c r="A98" s="35">
        <v>10.02</v>
      </c>
      <c r="B98" s="65" t="s">
        <v>166</v>
      </c>
      <c r="C98" s="36"/>
      <c r="D98" s="66">
        <v>10</v>
      </c>
      <c r="E98" s="67" t="s">
        <v>43</v>
      </c>
      <c r="F98" s="68">
        <v>208.02</v>
      </c>
      <c r="G98" s="48"/>
      <c r="H98" s="42"/>
      <c r="I98" s="43" t="s">
        <v>33</v>
      </c>
      <c r="J98" s="44">
        <f t="shared" si="8"/>
        <v>1</v>
      </c>
      <c r="K98" s="42" t="s">
        <v>34</v>
      </c>
      <c r="L98" s="42" t="s">
        <v>4</v>
      </c>
      <c r="M98" s="45"/>
      <c r="N98" s="54"/>
      <c r="O98" s="54"/>
      <c r="P98" s="55"/>
      <c r="Q98" s="54"/>
      <c r="R98" s="54"/>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7">
        <f t="shared" si="9"/>
        <v>2080.2</v>
      </c>
      <c r="BB98" s="56">
        <f t="shared" si="10"/>
        <v>2080.2</v>
      </c>
      <c r="BC98" s="60" t="str">
        <f t="shared" si="11"/>
        <v>INR  Two Thousand  &amp;Eighty  and Paise Twenty Only</v>
      </c>
      <c r="IA98" s="21">
        <v>10.02</v>
      </c>
      <c r="IB98" s="21" t="s">
        <v>166</v>
      </c>
      <c r="ID98" s="21">
        <v>10</v>
      </c>
      <c r="IE98" s="22" t="s">
        <v>43</v>
      </c>
      <c r="IF98" s="22"/>
      <c r="IG98" s="22"/>
      <c r="IH98" s="22"/>
      <c r="II98" s="22"/>
    </row>
    <row r="99" spans="1:243" s="21" customFormat="1" ht="173.25">
      <c r="A99" s="35">
        <v>10.03</v>
      </c>
      <c r="B99" s="65" t="s">
        <v>167</v>
      </c>
      <c r="C99" s="36"/>
      <c r="D99" s="66">
        <v>2</v>
      </c>
      <c r="E99" s="67" t="s">
        <v>47</v>
      </c>
      <c r="F99" s="68">
        <v>213.99</v>
      </c>
      <c r="G99" s="48"/>
      <c r="H99" s="42"/>
      <c r="I99" s="43" t="s">
        <v>33</v>
      </c>
      <c r="J99" s="44">
        <f t="shared" si="8"/>
        <v>1</v>
      </c>
      <c r="K99" s="42" t="s">
        <v>34</v>
      </c>
      <c r="L99" s="42" t="s">
        <v>4</v>
      </c>
      <c r="M99" s="45"/>
      <c r="N99" s="54"/>
      <c r="O99" s="54"/>
      <c r="P99" s="55"/>
      <c r="Q99" s="54"/>
      <c r="R99" s="54"/>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7">
        <f t="shared" si="9"/>
        <v>427.98</v>
      </c>
      <c r="BB99" s="56">
        <f t="shared" si="10"/>
        <v>427.98</v>
      </c>
      <c r="BC99" s="60" t="str">
        <f t="shared" si="11"/>
        <v>INR  Four Hundred &amp; Twenty Seven  and Paise Ninety Eight Only</v>
      </c>
      <c r="IA99" s="21">
        <v>10.03</v>
      </c>
      <c r="IB99" s="21" t="s">
        <v>167</v>
      </c>
      <c r="ID99" s="21">
        <v>2</v>
      </c>
      <c r="IE99" s="22" t="s">
        <v>47</v>
      </c>
      <c r="IF99" s="22"/>
      <c r="IG99" s="22"/>
      <c r="IH99" s="22"/>
      <c r="II99" s="22"/>
    </row>
    <row r="100" spans="1:243" s="21" customFormat="1" ht="79.5" customHeight="1">
      <c r="A100" s="35">
        <v>10.04</v>
      </c>
      <c r="B100" s="65" t="s">
        <v>168</v>
      </c>
      <c r="C100" s="36"/>
      <c r="D100" s="74"/>
      <c r="E100" s="74"/>
      <c r="F100" s="74"/>
      <c r="G100" s="74"/>
      <c r="H100" s="74"/>
      <c r="I100" s="74"/>
      <c r="J100" s="74"/>
      <c r="K100" s="74"/>
      <c r="L100" s="74"/>
      <c r="M100" s="74"/>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IA100" s="21">
        <v>10.04</v>
      </c>
      <c r="IB100" s="21" t="s">
        <v>168</v>
      </c>
      <c r="IE100" s="22"/>
      <c r="IF100" s="22"/>
      <c r="IG100" s="22"/>
      <c r="IH100" s="22"/>
      <c r="II100" s="22"/>
    </row>
    <row r="101" spans="1:243" s="21" customFormat="1" ht="42.75">
      <c r="A101" s="35">
        <v>10.05</v>
      </c>
      <c r="B101" s="65" t="s">
        <v>169</v>
      </c>
      <c r="C101" s="36"/>
      <c r="D101" s="66">
        <v>10</v>
      </c>
      <c r="E101" s="67" t="s">
        <v>43</v>
      </c>
      <c r="F101" s="68">
        <v>267.47</v>
      </c>
      <c r="G101" s="48"/>
      <c r="H101" s="42"/>
      <c r="I101" s="43" t="s">
        <v>33</v>
      </c>
      <c r="J101" s="44">
        <f t="shared" si="8"/>
        <v>1</v>
      </c>
      <c r="K101" s="42" t="s">
        <v>34</v>
      </c>
      <c r="L101" s="42" t="s">
        <v>4</v>
      </c>
      <c r="M101" s="45"/>
      <c r="N101" s="54"/>
      <c r="O101" s="54"/>
      <c r="P101" s="55"/>
      <c r="Q101" s="54"/>
      <c r="R101" s="54"/>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7">
        <f t="shared" si="9"/>
        <v>2674.7</v>
      </c>
      <c r="BB101" s="56">
        <f t="shared" si="10"/>
        <v>2674.7</v>
      </c>
      <c r="BC101" s="60" t="str">
        <f t="shared" si="11"/>
        <v>INR  Two Thousand Six Hundred &amp; Seventy Four  and Paise Seventy Only</v>
      </c>
      <c r="IA101" s="21">
        <v>10.05</v>
      </c>
      <c r="IB101" s="21" t="s">
        <v>169</v>
      </c>
      <c r="ID101" s="21">
        <v>10</v>
      </c>
      <c r="IE101" s="22" t="s">
        <v>43</v>
      </c>
      <c r="IF101" s="22"/>
      <c r="IG101" s="22"/>
      <c r="IH101" s="22"/>
      <c r="II101" s="22"/>
    </row>
    <row r="102" spans="1:243" s="21" customFormat="1" ht="126">
      <c r="A102" s="35">
        <v>10.06</v>
      </c>
      <c r="B102" s="65" t="s">
        <v>170</v>
      </c>
      <c r="C102" s="36"/>
      <c r="D102" s="74"/>
      <c r="E102" s="74"/>
      <c r="F102" s="74"/>
      <c r="G102" s="74"/>
      <c r="H102" s="74"/>
      <c r="I102" s="74"/>
      <c r="J102" s="74"/>
      <c r="K102" s="74"/>
      <c r="L102" s="74"/>
      <c r="M102" s="74"/>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IA102" s="21">
        <v>10.06</v>
      </c>
      <c r="IB102" s="21" t="s">
        <v>170</v>
      </c>
      <c r="IE102" s="22"/>
      <c r="IF102" s="22"/>
      <c r="IG102" s="22"/>
      <c r="IH102" s="22"/>
      <c r="II102" s="22"/>
    </row>
    <row r="103" spans="1:243" s="21" customFormat="1" ht="15.75">
      <c r="A103" s="35">
        <v>10.07</v>
      </c>
      <c r="B103" s="65" t="s">
        <v>171</v>
      </c>
      <c r="C103" s="36"/>
      <c r="D103" s="74"/>
      <c r="E103" s="74"/>
      <c r="F103" s="74"/>
      <c r="G103" s="74"/>
      <c r="H103" s="74"/>
      <c r="I103" s="74"/>
      <c r="J103" s="74"/>
      <c r="K103" s="74"/>
      <c r="L103" s="74"/>
      <c r="M103" s="74"/>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IA103" s="21">
        <v>10.07</v>
      </c>
      <c r="IB103" s="21" t="s">
        <v>171</v>
      </c>
      <c r="IE103" s="22"/>
      <c r="IF103" s="22"/>
      <c r="IG103" s="22"/>
      <c r="IH103" s="22"/>
      <c r="II103" s="22"/>
    </row>
    <row r="104" spans="1:243" s="21" customFormat="1" ht="28.5">
      <c r="A104" s="35">
        <v>10.08</v>
      </c>
      <c r="B104" s="65" t="s">
        <v>172</v>
      </c>
      <c r="C104" s="36"/>
      <c r="D104" s="66">
        <v>2</v>
      </c>
      <c r="E104" s="67" t="s">
        <v>47</v>
      </c>
      <c r="F104" s="68">
        <v>178.26</v>
      </c>
      <c r="G104" s="48"/>
      <c r="H104" s="42"/>
      <c r="I104" s="43" t="s">
        <v>33</v>
      </c>
      <c r="J104" s="44">
        <f t="shared" si="8"/>
        <v>1</v>
      </c>
      <c r="K104" s="42" t="s">
        <v>34</v>
      </c>
      <c r="L104" s="42" t="s">
        <v>4</v>
      </c>
      <c r="M104" s="45"/>
      <c r="N104" s="54"/>
      <c r="O104" s="54"/>
      <c r="P104" s="55"/>
      <c r="Q104" s="54"/>
      <c r="R104" s="54"/>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7">
        <f t="shared" si="9"/>
        <v>356.52</v>
      </c>
      <c r="BB104" s="56">
        <f t="shared" si="10"/>
        <v>356.52</v>
      </c>
      <c r="BC104" s="60" t="str">
        <f t="shared" si="11"/>
        <v>INR  Three Hundred &amp; Fifty Six  and Paise Fifty Two Only</v>
      </c>
      <c r="IA104" s="21">
        <v>10.08</v>
      </c>
      <c r="IB104" s="21" t="s">
        <v>172</v>
      </c>
      <c r="ID104" s="21">
        <v>2</v>
      </c>
      <c r="IE104" s="22" t="s">
        <v>47</v>
      </c>
      <c r="IF104" s="22"/>
      <c r="IG104" s="22"/>
      <c r="IH104" s="22"/>
      <c r="II104" s="22"/>
    </row>
    <row r="105" spans="1:243" s="21" customFormat="1" ht="15.75">
      <c r="A105" s="35">
        <v>10.09</v>
      </c>
      <c r="B105" s="65" t="s">
        <v>173</v>
      </c>
      <c r="C105" s="36"/>
      <c r="D105" s="74"/>
      <c r="E105" s="74"/>
      <c r="F105" s="74"/>
      <c r="G105" s="74"/>
      <c r="H105" s="74"/>
      <c r="I105" s="74"/>
      <c r="J105" s="74"/>
      <c r="K105" s="74"/>
      <c r="L105" s="74"/>
      <c r="M105" s="74"/>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IA105" s="21">
        <v>10.09</v>
      </c>
      <c r="IB105" s="21" t="s">
        <v>173</v>
      </c>
      <c r="IE105" s="22"/>
      <c r="IF105" s="22"/>
      <c r="IG105" s="22"/>
      <c r="IH105" s="22"/>
      <c r="II105" s="22"/>
    </row>
    <row r="106" spans="1:243" s="21" customFormat="1" ht="28.5">
      <c r="A106" s="58">
        <v>10.1</v>
      </c>
      <c r="B106" s="65" t="s">
        <v>174</v>
      </c>
      <c r="C106" s="36"/>
      <c r="D106" s="66">
        <v>2</v>
      </c>
      <c r="E106" s="67" t="s">
        <v>47</v>
      </c>
      <c r="F106" s="68">
        <v>113.85</v>
      </c>
      <c r="G106" s="48"/>
      <c r="H106" s="42"/>
      <c r="I106" s="43" t="s">
        <v>33</v>
      </c>
      <c r="J106" s="44">
        <f t="shared" si="8"/>
        <v>1</v>
      </c>
      <c r="K106" s="42" t="s">
        <v>34</v>
      </c>
      <c r="L106" s="42" t="s">
        <v>4</v>
      </c>
      <c r="M106" s="45"/>
      <c r="N106" s="54"/>
      <c r="O106" s="54"/>
      <c r="P106" s="55"/>
      <c r="Q106" s="54"/>
      <c r="R106" s="54"/>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7">
        <f t="shared" si="9"/>
        <v>227.7</v>
      </c>
      <c r="BB106" s="56">
        <f t="shared" si="10"/>
        <v>227.7</v>
      </c>
      <c r="BC106" s="60" t="str">
        <f t="shared" si="11"/>
        <v>INR  Two Hundred &amp; Twenty Seven  and Paise Seventy Only</v>
      </c>
      <c r="IA106" s="21">
        <v>10.1</v>
      </c>
      <c r="IB106" s="21" t="s">
        <v>174</v>
      </c>
      <c r="ID106" s="21">
        <v>2</v>
      </c>
      <c r="IE106" s="22" t="s">
        <v>47</v>
      </c>
      <c r="IF106" s="22"/>
      <c r="IG106" s="22"/>
      <c r="IH106" s="22"/>
      <c r="II106" s="22"/>
    </row>
    <row r="107" spans="1:243" s="21" customFormat="1" ht="15.75">
      <c r="A107" s="35">
        <v>10.11</v>
      </c>
      <c r="B107" s="65" t="s">
        <v>175</v>
      </c>
      <c r="C107" s="36"/>
      <c r="D107" s="74"/>
      <c r="E107" s="74"/>
      <c r="F107" s="74"/>
      <c r="G107" s="74"/>
      <c r="H107" s="74"/>
      <c r="I107" s="74"/>
      <c r="J107" s="74"/>
      <c r="K107" s="74"/>
      <c r="L107" s="74"/>
      <c r="M107" s="74"/>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IA107" s="21">
        <v>10.11</v>
      </c>
      <c r="IB107" s="21" t="s">
        <v>175</v>
      </c>
      <c r="IE107" s="22"/>
      <c r="IF107" s="22"/>
      <c r="IG107" s="22"/>
      <c r="IH107" s="22"/>
      <c r="II107" s="22"/>
    </row>
    <row r="108" spans="1:243" s="21" customFormat="1" ht="28.5">
      <c r="A108" s="35">
        <v>10.12</v>
      </c>
      <c r="B108" s="65" t="s">
        <v>176</v>
      </c>
      <c r="C108" s="36"/>
      <c r="D108" s="66">
        <v>2</v>
      </c>
      <c r="E108" s="67" t="s">
        <v>47</v>
      </c>
      <c r="F108" s="68">
        <v>99.78</v>
      </c>
      <c r="G108" s="48"/>
      <c r="H108" s="42"/>
      <c r="I108" s="43" t="s">
        <v>33</v>
      </c>
      <c r="J108" s="44">
        <f t="shared" si="8"/>
        <v>1</v>
      </c>
      <c r="K108" s="42" t="s">
        <v>34</v>
      </c>
      <c r="L108" s="42" t="s">
        <v>4</v>
      </c>
      <c r="M108" s="45"/>
      <c r="N108" s="54"/>
      <c r="O108" s="54"/>
      <c r="P108" s="55"/>
      <c r="Q108" s="54"/>
      <c r="R108" s="54"/>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7">
        <f t="shared" si="9"/>
        <v>199.56</v>
      </c>
      <c r="BB108" s="56">
        <f t="shared" si="10"/>
        <v>199.56</v>
      </c>
      <c r="BC108" s="60" t="str">
        <f t="shared" si="11"/>
        <v>INR  One Hundred &amp; Ninety Nine  and Paise Fifty Six Only</v>
      </c>
      <c r="IA108" s="21">
        <v>10.12</v>
      </c>
      <c r="IB108" s="21" t="s">
        <v>176</v>
      </c>
      <c r="ID108" s="21">
        <v>2</v>
      </c>
      <c r="IE108" s="22" t="s">
        <v>47</v>
      </c>
      <c r="IF108" s="22"/>
      <c r="IG108" s="22"/>
      <c r="IH108" s="22"/>
      <c r="II108" s="22"/>
    </row>
    <row r="109" spans="1:243" s="21" customFormat="1" ht="157.5">
      <c r="A109" s="35">
        <v>10.13</v>
      </c>
      <c r="B109" s="65" t="s">
        <v>177</v>
      </c>
      <c r="C109" s="36"/>
      <c r="D109" s="74"/>
      <c r="E109" s="74"/>
      <c r="F109" s="74"/>
      <c r="G109" s="74"/>
      <c r="H109" s="74"/>
      <c r="I109" s="74"/>
      <c r="J109" s="74"/>
      <c r="K109" s="74"/>
      <c r="L109" s="74"/>
      <c r="M109" s="74"/>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IA109" s="21">
        <v>10.13</v>
      </c>
      <c r="IB109" s="21" t="s">
        <v>177</v>
      </c>
      <c r="IE109" s="22"/>
      <c r="IF109" s="22"/>
      <c r="IG109" s="22"/>
      <c r="IH109" s="22"/>
      <c r="II109" s="22"/>
    </row>
    <row r="110" spans="1:243" s="21" customFormat="1" ht="28.5">
      <c r="A110" s="35">
        <v>10.14</v>
      </c>
      <c r="B110" s="65" t="s">
        <v>178</v>
      </c>
      <c r="C110" s="36"/>
      <c r="D110" s="66">
        <v>5</v>
      </c>
      <c r="E110" s="67" t="s">
        <v>47</v>
      </c>
      <c r="F110" s="68">
        <v>253.22</v>
      </c>
      <c r="G110" s="48"/>
      <c r="H110" s="42"/>
      <c r="I110" s="43" t="s">
        <v>33</v>
      </c>
      <c r="J110" s="44">
        <f t="shared" si="8"/>
        <v>1</v>
      </c>
      <c r="K110" s="42" t="s">
        <v>34</v>
      </c>
      <c r="L110" s="42" t="s">
        <v>4</v>
      </c>
      <c r="M110" s="45"/>
      <c r="N110" s="54"/>
      <c r="O110" s="54"/>
      <c r="P110" s="55"/>
      <c r="Q110" s="54"/>
      <c r="R110" s="54"/>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7">
        <f t="shared" si="9"/>
        <v>1266.1</v>
      </c>
      <c r="BB110" s="56">
        <f t="shared" si="10"/>
        <v>1266.1</v>
      </c>
      <c r="BC110" s="60" t="str">
        <f t="shared" si="11"/>
        <v>INR  One Thousand Two Hundred &amp; Sixty Six  and Paise Ten Only</v>
      </c>
      <c r="IA110" s="21">
        <v>10.14</v>
      </c>
      <c r="IB110" s="21" t="s">
        <v>178</v>
      </c>
      <c r="ID110" s="21">
        <v>5</v>
      </c>
      <c r="IE110" s="22" t="s">
        <v>47</v>
      </c>
      <c r="IF110" s="22"/>
      <c r="IG110" s="22"/>
      <c r="IH110" s="22"/>
      <c r="II110" s="22"/>
    </row>
    <row r="111" spans="1:243" s="21" customFormat="1" ht="94.5">
      <c r="A111" s="35">
        <v>10.15</v>
      </c>
      <c r="B111" s="65" t="s">
        <v>179</v>
      </c>
      <c r="C111" s="36"/>
      <c r="D111" s="66">
        <v>4</v>
      </c>
      <c r="E111" s="67" t="s">
        <v>47</v>
      </c>
      <c r="F111" s="68">
        <v>88.08</v>
      </c>
      <c r="G111" s="48"/>
      <c r="H111" s="42"/>
      <c r="I111" s="43" t="s">
        <v>33</v>
      </c>
      <c r="J111" s="44">
        <f t="shared" si="8"/>
        <v>1</v>
      </c>
      <c r="K111" s="42" t="s">
        <v>34</v>
      </c>
      <c r="L111" s="42" t="s">
        <v>4</v>
      </c>
      <c r="M111" s="45"/>
      <c r="N111" s="54"/>
      <c r="O111" s="54"/>
      <c r="P111" s="55"/>
      <c r="Q111" s="54"/>
      <c r="R111" s="54"/>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7">
        <f t="shared" si="9"/>
        <v>352.32</v>
      </c>
      <c r="BB111" s="56">
        <f t="shared" si="10"/>
        <v>352.32</v>
      </c>
      <c r="BC111" s="60" t="str">
        <f t="shared" si="11"/>
        <v>INR  Three Hundred &amp; Fifty Two  and Paise Thirty Two Only</v>
      </c>
      <c r="IA111" s="21">
        <v>10.15</v>
      </c>
      <c r="IB111" s="21" t="s">
        <v>179</v>
      </c>
      <c r="ID111" s="21">
        <v>4</v>
      </c>
      <c r="IE111" s="22" t="s">
        <v>47</v>
      </c>
      <c r="IF111" s="22"/>
      <c r="IG111" s="22"/>
      <c r="IH111" s="22"/>
      <c r="II111" s="22"/>
    </row>
    <row r="112" spans="1:243" s="21" customFormat="1" ht="15.75">
      <c r="A112" s="35">
        <v>11</v>
      </c>
      <c r="B112" s="65" t="s">
        <v>77</v>
      </c>
      <c r="C112" s="36"/>
      <c r="D112" s="74"/>
      <c r="E112" s="74"/>
      <c r="F112" s="74"/>
      <c r="G112" s="74"/>
      <c r="H112" s="74"/>
      <c r="I112" s="74"/>
      <c r="J112" s="74"/>
      <c r="K112" s="74"/>
      <c r="L112" s="74"/>
      <c r="M112" s="74"/>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IA112" s="21">
        <v>11</v>
      </c>
      <c r="IB112" s="21" t="s">
        <v>77</v>
      </c>
      <c r="IE112" s="22"/>
      <c r="IF112" s="22"/>
      <c r="IG112" s="22"/>
      <c r="IH112" s="22"/>
      <c r="II112" s="22"/>
    </row>
    <row r="113" spans="1:243" s="21" customFormat="1" ht="15.75">
      <c r="A113" s="35">
        <v>11.01</v>
      </c>
      <c r="B113" s="65" t="s">
        <v>78</v>
      </c>
      <c r="C113" s="36"/>
      <c r="D113" s="74"/>
      <c r="E113" s="74"/>
      <c r="F113" s="74"/>
      <c r="G113" s="74"/>
      <c r="H113" s="74"/>
      <c r="I113" s="74"/>
      <c r="J113" s="74"/>
      <c r="K113" s="74"/>
      <c r="L113" s="74"/>
      <c r="M113" s="74"/>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IA113" s="21">
        <v>11.01</v>
      </c>
      <c r="IB113" s="21" t="s">
        <v>78</v>
      </c>
      <c r="IE113" s="22"/>
      <c r="IF113" s="22"/>
      <c r="IG113" s="22"/>
      <c r="IH113" s="22"/>
      <c r="II113" s="22"/>
    </row>
    <row r="114" spans="1:243" s="21" customFormat="1" ht="27.75" customHeight="1">
      <c r="A114" s="35">
        <v>11.02</v>
      </c>
      <c r="B114" s="65" t="s">
        <v>48</v>
      </c>
      <c r="C114" s="36"/>
      <c r="D114" s="66">
        <v>25</v>
      </c>
      <c r="E114" s="67" t="s">
        <v>42</v>
      </c>
      <c r="F114" s="68">
        <v>231.08</v>
      </c>
      <c r="G114" s="48"/>
      <c r="H114" s="42"/>
      <c r="I114" s="43" t="s">
        <v>33</v>
      </c>
      <c r="J114" s="44">
        <f t="shared" si="8"/>
        <v>1</v>
      </c>
      <c r="K114" s="42" t="s">
        <v>34</v>
      </c>
      <c r="L114" s="42" t="s">
        <v>4</v>
      </c>
      <c r="M114" s="45"/>
      <c r="N114" s="54"/>
      <c r="O114" s="54"/>
      <c r="P114" s="55"/>
      <c r="Q114" s="54"/>
      <c r="R114" s="54"/>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7">
        <f t="shared" si="9"/>
        <v>5777</v>
      </c>
      <c r="BB114" s="56">
        <f t="shared" si="10"/>
        <v>5777</v>
      </c>
      <c r="BC114" s="60" t="str">
        <f t="shared" si="11"/>
        <v>INR  Five Thousand Seven Hundred &amp; Seventy Seven  Only</v>
      </c>
      <c r="IA114" s="21">
        <v>11.02</v>
      </c>
      <c r="IB114" s="21" t="s">
        <v>48</v>
      </c>
      <c r="ID114" s="21">
        <v>25</v>
      </c>
      <c r="IE114" s="22" t="s">
        <v>42</v>
      </c>
      <c r="IF114" s="22"/>
      <c r="IG114" s="22"/>
      <c r="IH114" s="22"/>
      <c r="II114" s="22"/>
    </row>
    <row r="115" spans="1:243" s="21" customFormat="1" ht="31.5">
      <c r="A115" s="35">
        <v>11.03</v>
      </c>
      <c r="B115" s="65" t="s">
        <v>79</v>
      </c>
      <c r="C115" s="36"/>
      <c r="D115" s="74"/>
      <c r="E115" s="74"/>
      <c r="F115" s="74"/>
      <c r="G115" s="74"/>
      <c r="H115" s="74"/>
      <c r="I115" s="74"/>
      <c r="J115" s="74"/>
      <c r="K115" s="74"/>
      <c r="L115" s="74"/>
      <c r="M115" s="74"/>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IA115" s="21">
        <v>11.03</v>
      </c>
      <c r="IB115" s="21" t="s">
        <v>79</v>
      </c>
      <c r="IE115" s="22"/>
      <c r="IF115" s="22"/>
      <c r="IG115" s="22"/>
      <c r="IH115" s="22"/>
      <c r="II115" s="22"/>
    </row>
    <row r="116" spans="1:243" s="21" customFormat="1" ht="42.75">
      <c r="A116" s="35">
        <v>11.04</v>
      </c>
      <c r="B116" s="65" t="s">
        <v>48</v>
      </c>
      <c r="C116" s="36"/>
      <c r="D116" s="66">
        <v>20</v>
      </c>
      <c r="E116" s="67" t="s">
        <v>42</v>
      </c>
      <c r="F116" s="68">
        <v>266.46</v>
      </c>
      <c r="G116" s="48"/>
      <c r="H116" s="42"/>
      <c r="I116" s="43" t="s">
        <v>33</v>
      </c>
      <c r="J116" s="44">
        <f t="shared" si="8"/>
        <v>1</v>
      </c>
      <c r="K116" s="42" t="s">
        <v>34</v>
      </c>
      <c r="L116" s="42" t="s">
        <v>4</v>
      </c>
      <c r="M116" s="45"/>
      <c r="N116" s="54"/>
      <c r="O116" s="54"/>
      <c r="P116" s="55"/>
      <c r="Q116" s="54"/>
      <c r="R116" s="54"/>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7">
        <f t="shared" si="9"/>
        <v>5329.2</v>
      </c>
      <c r="BB116" s="56">
        <f t="shared" si="10"/>
        <v>5329.2</v>
      </c>
      <c r="BC116" s="60" t="str">
        <f t="shared" si="11"/>
        <v>INR  Five Thousand Three Hundred &amp; Twenty Nine  and Paise Twenty Only</v>
      </c>
      <c r="IA116" s="21">
        <v>11.04</v>
      </c>
      <c r="IB116" s="21" t="s">
        <v>48</v>
      </c>
      <c r="ID116" s="21">
        <v>20</v>
      </c>
      <c r="IE116" s="22" t="s">
        <v>42</v>
      </c>
      <c r="IF116" s="22"/>
      <c r="IG116" s="22"/>
      <c r="IH116" s="22"/>
      <c r="II116" s="22"/>
    </row>
    <row r="117" spans="1:243" s="21" customFormat="1" ht="31.5">
      <c r="A117" s="35">
        <v>11.05</v>
      </c>
      <c r="B117" s="65" t="s">
        <v>180</v>
      </c>
      <c r="C117" s="36"/>
      <c r="D117" s="74"/>
      <c r="E117" s="74"/>
      <c r="F117" s="74"/>
      <c r="G117" s="74"/>
      <c r="H117" s="74"/>
      <c r="I117" s="74"/>
      <c r="J117" s="74"/>
      <c r="K117" s="74"/>
      <c r="L117" s="74"/>
      <c r="M117" s="74"/>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IA117" s="21">
        <v>11.05</v>
      </c>
      <c r="IB117" s="21" t="s">
        <v>180</v>
      </c>
      <c r="IE117" s="22"/>
      <c r="IF117" s="22"/>
      <c r="IG117" s="22"/>
      <c r="IH117" s="22"/>
      <c r="II117" s="22"/>
    </row>
    <row r="118" spans="1:243" s="21" customFormat="1" ht="28.5">
      <c r="A118" s="35">
        <v>11.06</v>
      </c>
      <c r="B118" s="65" t="s">
        <v>181</v>
      </c>
      <c r="C118" s="36"/>
      <c r="D118" s="66">
        <v>300</v>
      </c>
      <c r="E118" s="67" t="s">
        <v>42</v>
      </c>
      <c r="F118" s="68">
        <v>287.81</v>
      </c>
      <c r="G118" s="48"/>
      <c r="H118" s="42"/>
      <c r="I118" s="43" t="s">
        <v>33</v>
      </c>
      <c r="J118" s="44">
        <f aca="true" t="shared" si="12" ref="J118:J181">IF(I118="Less(-)",-1,1)</f>
        <v>1</v>
      </c>
      <c r="K118" s="42" t="s">
        <v>34</v>
      </c>
      <c r="L118" s="42" t="s">
        <v>4</v>
      </c>
      <c r="M118" s="45"/>
      <c r="N118" s="54"/>
      <c r="O118" s="54"/>
      <c r="P118" s="55"/>
      <c r="Q118" s="54"/>
      <c r="R118" s="54"/>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7">
        <f aca="true" t="shared" si="13" ref="BA118:BA181">total_amount_ba($B$2,$D$2,D118,F118,J118,K118,M118)</f>
        <v>86343</v>
      </c>
      <c r="BB118" s="56">
        <f aca="true" t="shared" si="14" ref="BB118:BB181">BA118+SUM(N118:AZ118)</f>
        <v>86343</v>
      </c>
      <c r="BC118" s="60" t="str">
        <f aca="true" t="shared" si="15" ref="BC118:BC181">SpellNumber(L118,BB118)</f>
        <v>INR  Eighty Six Thousand Three Hundred &amp; Forty Three  Only</v>
      </c>
      <c r="IA118" s="21">
        <v>11.06</v>
      </c>
      <c r="IB118" s="21" t="s">
        <v>181</v>
      </c>
      <c r="ID118" s="21">
        <v>300</v>
      </c>
      <c r="IE118" s="22" t="s">
        <v>42</v>
      </c>
      <c r="IF118" s="22"/>
      <c r="IG118" s="22"/>
      <c r="IH118" s="22"/>
      <c r="II118" s="22"/>
    </row>
    <row r="119" spans="1:243" s="21" customFormat="1" ht="28.5">
      <c r="A119" s="35">
        <v>11.07</v>
      </c>
      <c r="B119" s="65" t="s">
        <v>182</v>
      </c>
      <c r="C119" s="36"/>
      <c r="D119" s="66">
        <v>20</v>
      </c>
      <c r="E119" s="67" t="s">
        <v>42</v>
      </c>
      <c r="F119" s="68">
        <v>55.02</v>
      </c>
      <c r="G119" s="48"/>
      <c r="H119" s="42"/>
      <c r="I119" s="43" t="s">
        <v>33</v>
      </c>
      <c r="J119" s="44">
        <f t="shared" si="12"/>
        <v>1</v>
      </c>
      <c r="K119" s="42" t="s">
        <v>34</v>
      </c>
      <c r="L119" s="42" t="s">
        <v>4</v>
      </c>
      <c r="M119" s="45"/>
      <c r="N119" s="54"/>
      <c r="O119" s="54"/>
      <c r="P119" s="55"/>
      <c r="Q119" s="54"/>
      <c r="R119" s="54"/>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7">
        <f t="shared" si="13"/>
        <v>1100.4</v>
      </c>
      <c r="BB119" s="56">
        <f t="shared" si="14"/>
        <v>1100.4</v>
      </c>
      <c r="BC119" s="60" t="str">
        <f t="shared" si="15"/>
        <v>INR  One Thousand One Hundred    and Paise Forty Only</v>
      </c>
      <c r="IA119" s="21">
        <v>11.07</v>
      </c>
      <c r="IB119" s="21" t="s">
        <v>182</v>
      </c>
      <c r="ID119" s="21">
        <v>20</v>
      </c>
      <c r="IE119" s="22" t="s">
        <v>42</v>
      </c>
      <c r="IF119" s="22"/>
      <c r="IG119" s="22"/>
      <c r="IH119" s="22"/>
      <c r="II119" s="22"/>
    </row>
    <row r="120" spans="1:243" s="21" customFormat="1" ht="47.25">
      <c r="A120" s="35">
        <v>11.08</v>
      </c>
      <c r="B120" s="65" t="s">
        <v>183</v>
      </c>
      <c r="C120" s="36"/>
      <c r="D120" s="74"/>
      <c r="E120" s="74"/>
      <c r="F120" s="74"/>
      <c r="G120" s="74"/>
      <c r="H120" s="74"/>
      <c r="I120" s="74"/>
      <c r="J120" s="74"/>
      <c r="K120" s="74"/>
      <c r="L120" s="74"/>
      <c r="M120" s="74"/>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IA120" s="21">
        <v>11.08</v>
      </c>
      <c r="IB120" s="21" t="s">
        <v>183</v>
      </c>
      <c r="IE120" s="22"/>
      <c r="IF120" s="22"/>
      <c r="IG120" s="22"/>
      <c r="IH120" s="22"/>
      <c r="II120" s="22"/>
    </row>
    <row r="121" spans="1:243" s="21" customFormat="1" ht="31.5">
      <c r="A121" s="35">
        <v>11.09</v>
      </c>
      <c r="B121" s="65" t="s">
        <v>184</v>
      </c>
      <c r="C121" s="36"/>
      <c r="D121" s="66">
        <v>20</v>
      </c>
      <c r="E121" s="67" t="s">
        <v>42</v>
      </c>
      <c r="F121" s="68">
        <v>167.95</v>
      </c>
      <c r="G121" s="48"/>
      <c r="H121" s="42"/>
      <c r="I121" s="43" t="s">
        <v>33</v>
      </c>
      <c r="J121" s="44">
        <f t="shared" si="12"/>
        <v>1</v>
      </c>
      <c r="K121" s="42" t="s">
        <v>34</v>
      </c>
      <c r="L121" s="42" t="s">
        <v>4</v>
      </c>
      <c r="M121" s="45"/>
      <c r="N121" s="54"/>
      <c r="O121" s="54"/>
      <c r="P121" s="55"/>
      <c r="Q121" s="54"/>
      <c r="R121" s="54"/>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7">
        <f t="shared" si="13"/>
        <v>3359</v>
      </c>
      <c r="BB121" s="56">
        <f t="shared" si="14"/>
        <v>3359</v>
      </c>
      <c r="BC121" s="60" t="str">
        <f t="shared" si="15"/>
        <v>INR  Three Thousand Three Hundred &amp; Fifty Nine  Only</v>
      </c>
      <c r="IA121" s="21">
        <v>11.09</v>
      </c>
      <c r="IB121" s="21" t="s">
        <v>184</v>
      </c>
      <c r="ID121" s="21">
        <v>20</v>
      </c>
      <c r="IE121" s="22" t="s">
        <v>42</v>
      </c>
      <c r="IF121" s="22"/>
      <c r="IG121" s="22"/>
      <c r="IH121" s="22"/>
      <c r="II121" s="22"/>
    </row>
    <row r="122" spans="1:243" s="21" customFormat="1" ht="18" customHeight="1">
      <c r="A122" s="58">
        <v>11.1</v>
      </c>
      <c r="B122" s="65" t="s">
        <v>83</v>
      </c>
      <c r="C122" s="36"/>
      <c r="D122" s="74"/>
      <c r="E122" s="74"/>
      <c r="F122" s="74"/>
      <c r="G122" s="74"/>
      <c r="H122" s="74"/>
      <c r="I122" s="74"/>
      <c r="J122" s="74"/>
      <c r="K122" s="74"/>
      <c r="L122" s="74"/>
      <c r="M122" s="74"/>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IA122" s="21">
        <v>11.1</v>
      </c>
      <c r="IB122" s="21" t="s">
        <v>83</v>
      </c>
      <c r="IE122" s="22"/>
      <c r="IF122" s="22"/>
      <c r="IG122" s="22"/>
      <c r="IH122" s="22"/>
      <c r="II122" s="22"/>
    </row>
    <row r="123" spans="1:243" s="21" customFormat="1" ht="28.5">
      <c r="A123" s="35">
        <v>11.11</v>
      </c>
      <c r="B123" s="65" t="s">
        <v>185</v>
      </c>
      <c r="C123" s="36"/>
      <c r="D123" s="66">
        <v>100</v>
      </c>
      <c r="E123" s="67" t="s">
        <v>42</v>
      </c>
      <c r="F123" s="68">
        <v>25.03</v>
      </c>
      <c r="G123" s="48"/>
      <c r="H123" s="42"/>
      <c r="I123" s="43" t="s">
        <v>33</v>
      </c>
      <c r="J123" s="44">
        <f t="shared" si="12"/>
        <v>1</v>
      </c>
      <c r="K123" s="42" t="s">
        <v>34</v>
      </c>
      <c r="L123" s="42" t="s">
        <v>4</v>
      </c>
      <c r="M123" s="45"/>
      <c r="N123" s="54"/>
      <c r="O123" s="54"/>
      <c r="P123" s="55"/>
      <c r="Q123" s="54"/>
      <c r="R123" s="54"/>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7">
        <f t="shared" si="13"/>
        <v>2503</v>
      </c>
      <c r="BB123" s="56">
        <f t="shared" si="14"/>
        <v>2503</v>
      </c>
      <c r="BC123" s="60" t="str">
        <f t="shared" si="15"/>
        <v>INR  Two Thousand Five Hundred &amp; Three  Only</v>
      </c>
      <c r="IA123" s="21">
        <v>11.11</v>
      </c>
      <c r="IB123" s="21" t="s">
        <v>185</v>
      </c>
      <c r="ID123" s="21">
        <v>100</v>
      </c>
      <c r="IE123" s="22" t="s">
        <v>42</v>
      </c>
      <c r="IF123" s="22"/>
      <c r="IG123" s="22"/>
      <c r="IH123" s="22"/>
      <c r="II123" s="22"/>
    </row>
    <row r="124" spans="1:243" s="21" customFormat="1" ht="78.75">
      <c r="A124" s="35">
        <v>11.12</v>
      </c>
      <c r="B124" s="65" t="s">
        <v>186</v>
      </c>
      <c r="C124" s="36"/>
      <c r="D124" s="74"/>
      <c r="E124" s="74"/>
      <c r="F124" s="74"/>
      <c r="G124" s="74"/>
      <c r="H124" s="74"/>
      <c r="I124" s="74"/>
      <c r="J124" s="74"/>
      <c r="K124" s="74"/>
      <c r="L124" s="74"/>
      <c r="M124" s="74"/>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IA124" s="21">
        <v>11.12</v>
      </c>
      <c r="IB124" s="21" t="s">
        <v>186</v>
      </c>
      <c r="IE124" s="22"/>
      <c r="IF124" s="22"/>
      <c r="IG124" s="22"/>
      <c r="IH124" s="22"/>
      <c r="II124" s="22"/>
    </row>
    <row r="125" spans="1:243" s="21" customFormat="1" ht="42.75">
      <c r="A125" s="35">
        <v>11.13</v>
      </c>
      <c r="B125" s="65" t="s">
        <v>80</v>
      </c>
      <c r="C125" s="36"/>
      <c r="D125" s="66">
        <v>30</v>
      </c>
      <c r="E125" s="67" t="s">
        <v>42</v>
      </c>
      <c r="F125" s="68">
        <v>76.41</v>
      </c>
      <c r="G125" s="48"/>
      <c r="H125" s="42"/>
      <c r="I125" s="43" t="s">
        <v>33</v>
      </c>
      <c r="J125" s="44">
        <f t="shared" si="12"/>
        <v>1</v>
      </c>
      <c r="K125" s="42" t="s">
        <v>34</v>
      </c>
      <c r="L125" s="42" t="s">
        <v>4</v>
      </c>
      <c r="M125" s="45"/>
      <c r="N125" s="54"/>
      <c r="O125" s="54"/>
      <c r="P125" s="55"/>
      <c r="Q125" s="54"/>
      <c r="R125" s="54"/>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7">
        <f t="shared" si="13"/>
        <v>2292.3</v>
      </c>
      <c r="BB125" s="56">
        <f t="shared" si="14"/>
        <v>2292.3</v>
      </c>
      <c r="BC125" s="60" t="str">
        <f t="shared" si="15"/>
        <v>INR  Two Thousand Two Hundred &amp; Ninety Two  and Paise Thirty Only</v>
      </c>
      <c r="IA125" s="21">
        <v>11.13</v>
      </c>
      <c r="IB125" s="21" t="s">
        <v>80</v>
      </c>
      <c r="ID125" s="21">
        <v>30</v>
      </c>
      <c r="IE125" s="22" t="s">
        <v>42</v>
      </c>
      <c r="IF125" s="22"/>
      <c r="IG125" s="22"/>
      <c r="IH125" s="22"/>
      <c r="II125" s="22"/>
    </row>
    <row r="126" spans="1:243" s="21" customFormat="1" ht="31.5">
      <c r="A126" s="35">
        <v>11.14</v>
      </c>
      <c r="B126" s="65" t="s">
        <v>187</v>
      </c>
      <c r="C126" s="36"/>
      <c r="D126" s="74"/>
      <c r="E126" s="74"/>
      <c r="F126" s="74"/>
      <c r="G126" s="74"/>
      <c r="H126" s="74"/>
      <c r="I126" s="74"/>
      <c r="J126" s="74"/>
      <c r="K126" s="74"/>
      <c r="L126" s="74"/>
      <c r="M126" s="74"/>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IA126" s="21">
        <v>11.14</v>
      </c>
      <c r="IB126" s="21" t="s">
        <v>187</v>
      </c>
      <c r="IE126" s="22"/>
      <c r="IF126" s="22"/>
      <c r="IG126" s="22"/>
      <c r="IH126" s="22"/>
      <c r="II126" s="22"/>
    </row>
    <row r="127" spans="1:243" s="21" customFormat="1" ht="63">
      <c r="A127" s="35">
        <v>11.15</v>
      </c>
      <c r="B127" s="65" t="s">
        <v>188</v>
      </c>
      <c r="C127" s="36"/>
      <c r="D127" s="66">
        <v>50</v>
      </c>
      <c r="E127" s="67" t="s">
        <v>42</v>
      </c>
      <c r="F127" s="68">
        <v>144.41</v>
      </c>
      <c r="G127" s="48"/>
      <c r="H127" s="42"/>
      <c r="I127" s="43" t="s">
        <v>33</v>
      </c>
      <c r="J127" s="44">
        <f t="shared" si="12"/>
        <v>1</v>
      </c>
      <c r="K127" s="42" t="s">
        <v>34</v>
      </c>
      <c r="L127" s="42" t="s">
        <v>4</v>
      </c>
      <c r="M127" s="45"/>
      <c r="N127" s="54"/>
      <c r="O127" s="54"/>
      <c r="P127" s="55"/>
      <c r="Q127" s="54"/>
      <c r="R127" s="54"/>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7">
        <f t="shared" si="13"/>
        <v>7220.5</v>
      </c>
      <c r="BB127" s="56">
        <f t="shared" si="14"/>
        <v>7220.5</v>
      </c>
      <c r="BC127" s="60" t="str">
        <f t="shared" si="15"/>
        <v>INR  Seven Thousand Two Hundred &amp; Twenty  and Paise Fifty Only</v>
      </c>
      <c r="IA127" s="21">
        <v>11.15</v>
      </c>
      <c r="IB127" s="21" t="s">
        <v>188</v>
      </c>
      <c r="ID127" s="21">
        <v>50</v>
      </c>
      <c r="IE127" s="22" t="s">
        <v>42</v>
      </c>
      <c r="IF127" s="22"/>
      <c r="IG127" s="22"/>
      <c r="IH127" s="22"/>
      <c r="II127" s="22"/>
    </row>
    <row r="128" spans="1:243" s="21" customFormat="1" ht="47.25">
      <c r="A128" s="35">
        <v>11.16</v>
      </c>
      <c r="B128" s="65" t="s">
        <v>81</v>
      </c>
      <c r="C128" s="36"/>
      <c r="D128" s="74"/>
      <c r="E128" s="74"/>
      <c r="F128" s="74"/>
      <c r="G128" s="74"/>
      <c r="H128" s="74"/>
      <c r="I128" s="74"/>
      <c r="J128" s="74"/>
      <c r="K128" s="74"/>
      <c r="L128" s="74"/>
      <c r="M128" s="74"/>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IA128" s="21">
        <v>11.16</v>
      </c>
      <c r="IB128" s="21" t="s">
        <v>81</v>
      </c>
      <c r="IE128" s="22"/>
      <c r="IF128" s="22"/>
      <c r="IG128" s="22"/>
      <c r="IH128" s="22"/>
      <c r="II128" s="22"/>
    </row>
    <row r="129" spans="1:243" s="21" customFormat="1" ht="28.5">
      <c r="A129" s="35">
        <v>11.17</v>
      </c>
      <c r="B129" s="65" t="s">
        <v>80</v>
      </c>
      <c r="C129" s="36"/>
      <c r="D129" s="66">
        <v>50</v>
      </c>
      <c r="E129" s="67" t="s">
        <v>42</v>
      </c>
      <c r="F129" s="68">
        <v>106.58</v>
      </c>
      <c r="G129" s="48"/>
      <c r="H129" s="42"/>
      <c r="I129" s="43" t="s">
        <v>33</v>
      </c>
      <c r="J129" s="44">
        <f t="shared" si="12"/>
        <v>1</v>
      </c>
      <c r="K129" s="42" t="s">
        <v>34</v>
      </c>
      <c r="L129" s="42" t="s">
        <v>4</v>
      </c>
      <c r="M129" s="45"/>
      <c r="N129" s="54"/>
      <c r="O129" s="54"/>
      <c r="P129" s="55"/>
      <c r="Q129" s="54"/>
      <c r="R129" s="54"/>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7">
        <f t="shared" si="13"/>
        <v>5329</v>
      </c>
      <c r="BB129" s="56">
        <f t="shared" si="14"/>
        <v>5329</v>
      </c>
      <c r="BC129" s="60" t="str">
        <f t="shared" si="15"/>
        <v>INR  Five Thousand Three Hundred &amp; Twenty Nine  Only</v>
      </c>
      <c r="IA129" s="21">
        <v>11.17</v>
      </c>
      <c r="IB129" s="21" t="s">
        <v>80</v>
      </c>
      <c r="ID129" s="21">
        <v>50</v>
      </c>
      <c r="IE129" s="22" t="s">
        <v>42</v>
      </c>
      <c r="IF129" s="22"/>
      <c r="IG129" s="22"/>
      <c r="IH129" s="22"/>
      <c r="II129" s="22"/>
    </row>
    <row r="130" spans="1:243" s="21" customFormat="1" ht="94.5">
      <c r="A130" s="35">
        <v>11.18</v>
      </c>
      <c r="B130" s="65" t="s">
        <v>49</v>
      </c>
      <c r="C130" s="36"/>
      <c r="D130" s="66">
        <v>50</v>
      </c>
      <c r="E130" s="67" t="s">
        <v>42</v>
      </c>
      <c r="F130" s="68">
        <v>100.96</v>
      </c>
      <c r="G130" s="48"/>
      <c r="H130" s="42"/>
      <c r="I130" s="43" t="s">
        <v>33</v>
      </c>
      <c r="J130" s="44">
        <f t="shared" si="12"/>
        <v>1</v>
      </c>
      <c r="K130" s="42" t="s">
        <v>34</v>
      </c>
      <c r="L130" s="42" t="s">
        <v>4</v>
      </c>
      <c r="M130" s="45"/>
      <c r="N130" s="54"/>
      <c r="O130" s="54"/>
      <c r="P130" s="55"/>
      <c r="Q130" s="54"/>
      <c r="R130" s="54"/>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7">
        <f t="shared" si="13"/>
        <v>5048</v>
      </c>
      <c r="BB130" s="56">
        <f t="shared" si="14"/>
        <v>5048</v>
      </c>
      <c r="BC130" s="60" t="str">
        <f t="shared" si="15"/>
        <v>INR  Five Thousand  &amp;Forty Eight  Only</v>
      </c>
      <c r="IA130" s="21">
        <v>11.18</v>
      </c>
      <c r="IB130" s="21" t="s">
        <v>49</v>
      </c>
      <c r="ID130" s="21">
        <v>50</v>
      </c>
      <c r="IE130" s="22" t="s">
        <v>42</v>
      </c>
      <c r="IF130" s="22"/>
      <c r="IG130" s="22"/>
      <c r="IH130" s="22"/>
      <c r="II130" s="22"/>
    </row>
    <row r="131" spans="1:243" s="21" customFormat="1" ht="31.5">
      <c r="A131" s="35">
        <v>11.19</v>
      </c>
      <c r="B131" s="65" t="s">
        <v>83</v>
      </c>
      <c r="C131" s="36"/>
      <c r="D131" s="74"/>
      <c r="E131" s="74"/>
      <c r="F131" s="74"/>
      <c r="G131" s="74"/>
      <c r="H131" s="74"/>
      <c r="I131" s="74"/>
      <c r="J131" s="74"/>
      <c r="K131" s="74"/>
      <c r="L131" s="74"/>
      <c r="M131" s="74"/>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IA131" s="21">
        <v>11.19</v>
      </c>
      <c r="IB131" s="21" t="s">
        <v>83</v>
      </c>
      <c r="IE131" s="22"/>
      <c r="IF131" s="22"/>
      <c r="IG131" s="22"/>
      <c r="IH131" s="22"/>
      <c r="II131" s="22"/>
    </row>
    <row r="132" spans="1:243" s="21" customFormat="1" ht="28.5">
      <c r="A132" s="58">
        <v>11.2</v>
      </c>
      <c r="B132" s="65" t="s">
        <v>84</v>
      </c>
      <c r="C132" s="36"/>
      <c r="D132" s="66">
        <v>300</v>
      </c>
      <c r="E132" s="67" t="s">
        <v>42</v>
      </c>
      <c r="F132" s="68">
        <v>14.69</v>
      </c>
      <c r="G132" s="48"/>
      <c r="H132" s="42"/>
      <c r="I132" s="43" t="s">
        <v>33</v>
      </c>
      <c r="J132" s="44">
        <f t="shared" si="12"/>
        <v>1</v>
      </c>
      <c r="K132" s="42" t="s">
        <v>34</v>
      </c>
      <c r="L132" s="42" t="s">
        <v>4</v>
      </c>
      <c r="M132" s="45"/>
      <c r="N132" s="54"/>
      <c r="O132" s="54"/>
      <c r="P132" s="55"/>
      <c r="Q132" s="54"/>
      <c r="R132" s="54"/>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7">
        <f t="shared" si="13"/>
        <v>4407</v>
      </c>
      <c r="BB132" s="56">
        <f t="shared" si="14"/>
        <v>4407</v>
      </c>
      <c r="BC132" s="60" t="str">
        <f t="shared" si="15"/>
        <v>INR  Four Thousand Four Hundred &amp; Seven  Only</v>
      </c>
      <c r="IA132" s="21">
        <v>11.2</v>
      </c>
      <c r="IB132" s="21" t="s">
        <v>84</v>
      </c>
      <c r="ID132" s="21">
        <v>300</v>
      </c>
      <c r="IE132" s="22" t="s">
        <v>42</v>
      </c>
      <c r="IF132" s="22"/>
      <c r="IG132" s="22"/>
      <c r="IH132" s="22"/>
      <c r="II132" s="22"/>
    </row>
    <row r="133" spans="1:243" s="21" customFormat="1" ht="78.75">
      <c r="A133" s="35">
        <v>11.21</v>
      </c>
      <c r="B133" s="65" t="s">
        <v>189</v>
      </c>
      <c r="C133" s="36"/>
      <c r="D133" s="66">
        <v>100</v>
      </c>
      <c r="E133" s="67" t="s">
        <v>42</v>
      </c>
      <c r="F133" s="68">
        <v>12.45</v>
      </c>
      <c r="G133" s="48"/>
      <c r="H133" s="42"/>
      <c r="I133" s="43" t="s">
        <v>33</v>
      </c>
      <c r="J133" s="44">
        <f t="shared" si="12"/>
        <v>1</v>
      </c>
      <c r="K133" s="42" t="s">
        <v>34</v>
      </c>
      <c r="L133" s="42" t="s">
        <v>4</v>
      </c>
      <c r="M133" s="45"/>
      <c r="N133" s="54"/>
      <c r="O133" s="54"/>
      <c r="P133" s="55"/>
      <c r="Q133" s="54"/>
      <c r="R133" s="54"/>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7">
        <f t="shared" si="13"/>
        <v>1245</v>
      </c>
      <c r="BB133" s="56">
        <f t="shared" si="14"/>
        <v>1245</v>
      </c>
      <c r="BC133" s="60" t="str">
        <f t="shared" si="15"/>
        <v>INR  One Thousand Two Hundred &amp; Forty Five  Only</v>
      </c>
      <c r="IA133" s="21">
        <v>11.21</v>
      </c>
      <c r="IB133" s="21" t="s">
        <v>189</v>
      </c>
      <c r="ID133" s="21">
        <v>100</v>
      </c>
      <c r="IE133" s="22" t="s">
        <v>42</v>
      </c>
      <c r="IF133" s="22"/>
      <c r="IG133" s="22"/>
      <c r="IH133" s="22"/>
      <c r="II133" s="22"/>
    </row>
    <row r="134" spans="1:243" s="21" customFormat="1" ht="94.5">
      <c r="A134" s="35">
        <v>11.22</v>
      </c>
      <c r="B134" s="65" t="s">
        <v>85</v>
      </c>
      <c r="C134" s="36"/>
      <c r="D134" s="66">
        <v>50</v>
      </c>
      <c r="E134" s="67" t="s">
        <v>42</v>
      </c>
      <c r="F134" s="68">
        <v>16</v>
      </c>
      <c r="G134" s="48"/>
      <c r="H134" s="42"/>
      <c r="I134" s="43" t="s">
        <v>33</v>
      </c>
      <c r="J134" s="44">
        <f t="shared" si="12"/>
        <v>1</v>
      </c>
      <c r="K134" s="42" t="s">
        <v>34</v>
      </c>
      <c r="L134" s="42" t="s">
        <v>4</v>
      </c>
      <c r="M134" s="45"/>
      <c r="N134" s="54"/>
      <c r="O134" s="54"/>
      <c r="P134" s="55"/>
      <c r="Q134" s="54"/>
      <c r="R134" s="54"/>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7">
        <f t="shared" si="13"/>
        <v>800</v>
      </c>
      <c r="BB134" s="56">
        <f t="shared" si="14"/>
        <v>800</v>
      </c>
      <c r="BC134" s="60" t="str">
        <f t="shared" si="15"/>
        <v>INR  Eight Hundred    Only</v>
      </c>
      <c r="IA134" s="21">
        <v>11.22</v>
      </c>
      <c r="IB134" s="21" t="s">
        <v>85</v>
      </c>
      <c r="ID134" s="21">
        <v>50</v>
      </c>
      <c r="IE134" s="22" t="s">
        <v>42</v>
      </c>
      <c r="IF134" s="22"/>
      <c r="IG134" s="22"/>
      <c r="IH134" s="22"/>
      <c r="II134" s="22"/>
    </row>
    <row r="135" spans="1:243" s="21" customFormat="1" ht="63">
      <c r="A135" s="35">
        <v>11.23</v>
      </c>
      <c r="B135" s="65" t="s">
        <v>82</v>
      </c>
      <c r="C135" s="36"/>
      <c r="D135" s="74"/>
      <c r="E135" s="74"/>
      <c r="F135" s="74"/>
      <c r="G135" s="74"/>
      <c r="H135" s="74"/>
      <c r="I135" s="74"/>
      <c r="J135" s="74"/>
      <c r="K135" s="74"/>
      <c r="L135" s="74"/>
      <c r="M135" s="74"/>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IA135" s="21">
        <v>11.23</v>
      </c>
      <c r="IB135" s="21" t="s">
        <v>82</v>
      </c>
      <c r="IE135" s="22"/>
      <c r="IF135" s="22"/>
      <c r="IG135" s="22"/>
      <c r="IH135" s="22"/>
      <c r="II135" s="22"/>
    </row>
    <row r="136" spans="1:243" s="21" customFormat="1" ht="28.5">
      <c r="A136" s="35">
        <v>11.24</v>
      </c>
      <c r="B136" s="65" t="s">
        <v>50</v>
      </c>
      <c r="C136" s="36"/>
      <c r="D136" s="66">
        <v>50</v>
      </c>
      <c r="E136" s="67" t="s">
        <v>42</v>
      </c>
      <c r="F136" s="68">
        <v>70.1</v>
      </c>
      <c r="G136" s="48"/>
      <c r="H136" s="42"/>
      <c r="I136" s="43" t="s">
        <v>33</v>
      </c>
      <c r="J136" s="44">
        <f t="shared" si="12"/>
        <v>1</v>
      </c>
      <c r="K136" s="42" t="s">
        <v>34</v>
      </c>
      <c r="L136" s="42" t="s">
        <v>4</v>
      </c>
      <c r="M136" s="45"/>
      <c r="N136" s="54"/>
      <c r="O136" s="54"/>
      <c r="P136" s="55"/>
      <c r="Q136" s="54"/>
      <c r="R136" s="54"/>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7">
        <f t="shared" si="13"/>
        <v>3505</v>
      </c>
      <c r="BB136" s="56">
        <f t="shared" si="14"/>
        <v>3505</v>
      </c>
      <c r="BC136" s="60" t="str">
        <f t="shared" si="15"/>
        <v>INR  Three Thousand Five Hundred &amp; Five  Only</v>
      </c>
      <c r="IA136" s="21">
        <v>11.24</v>
      </c>
      <c r="IB136" s="21" t="s">
        <v>50</v>
      </c>
      <c r="ID136" s="21">
        <v>50</v>
      </c>
      <c r="IE136" s="22" t="s">
        <v>42</v>
      </c>
      <c r="IF136" s="22"/>
      <c r="IG136" s="22"/>
      <c r="IH136" s="22"/>
      <c r="II136" s="22"/>
    </row>
    <row r="137" spans="1:243" s="21" customFormat="1" ht="77.25" customHeight="1">
      <c r="A137" s="35">
        <v>11.25</v>
      </c>
      <c r="B137" s="65" t="s">
        <v>190</v>
      </c>
      <c r="C137" s="36"/>
      <c r="D137" s="74"/>
      <c r="E137" s="74"/>
      <c r="F137" s="74"/>
      <c r="G137" s="74"/>
      <c r="H137" s="74"/>
      <c r="I137" s="74"/>
      <c r="J137" s="74"/>
      <c r="K137" s="74"/>
      <c r="L137" s="74"/>
      <c r="M137" s="74"/>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IA137" s="21">
        <v>11.25</v>
      </c>
      <c r="IB137" s="21" t="s">
        <v>190</v>
      </c>
      <c r="IE137" s="22"/>
      <c r="IF137" s="22"/>
      <c r="IG137" s="22"/>
      <c r="IH137" s="22"/>
      <c r="II137" s="22"/>
    </row>
    <row r="138" spans="1:243" s="21" customFormat="1" ht="28.5">
      <c r="A138" s="35">
        <v>11.26</v>
      </c>
      <c r="B138" s="65" t="s">
        <v>50</v>
      </c>
      <c r="C138" s="36"/>
      <c r="D138" s="66">
        <v>50</v>
      </c>
      <c r="E138" s="67" t="s">
        <v>42</v>
      </c>
      <c r="F138" s="68">
        <v>42.13</v>
      </c>
      <c r="G138" s="48"/>
      <c r="H138" s="42"/>
      <c r="I138" s="43" t="s">
        <v>33</v>
      </c>
      <c r="J138" s="44">
        <f t="shared" si="12"/>
        <v>1</v>
      </c>
      <c r="K138" s="42" t="s">
        <v>34</v>
      </c>
      <c r="L138" s="42" t="s">
        <v>4</v>
      </c>
      <c r="M138" s="45"/>
      <c r="N138" s="54"/>
      <c r="O138" s="54"/>
      <c r="P138" s="55"/>
      <c r="Q138" s="54"/>
      <c r="R138" s="54"/>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7">
        <f t="shared" si="13"/>
        <v>2106.5</v>
      </c>
      <c r="BB138" s="56">
        <f t="shared" si="14"/>
        <v>2106.5</v>
      </c>
      <c r="BC138" s="60" t="str">
        <f t="shared" si="15"/>
        <v>INR  Two Thousand One Hundred &amp; Six  and Paise Fifty Only</v>
      </c>
      <c r="IA138" s="21">
        <v>11.26</v>
      </c>
      <c r="IB138" s="21" t="s">
        <v>50</v>
      </c>
      <c r="ID138" s="21">
        <v>50</v>
      </c>
      <c r="IE138" s="22" t="s">
        <v>42</v>
      </c>
      <c r="IF138" s="22"/>
      <c r="IG138" s="22"/>
      <c r="IH138" s="22"/>
      <c r="II138" s="22"/>
    </row>
    <row r="139" spans="1:243" s="21" customFormat="1" ht="31.5">
      <c r="A139" s="35">
        <v>11.27</v>
      </c>
      <c r="B139" s="65" t="s">
        <v>187</v>
      </c>
      <c r="C139" s="36"/>
      <c r="D139" s="74"/>
      <c r="E139" s="74"/>
      <c r="F139" s="74"/>
      <c r="G139" s="74"/>
      <c r="H139" s="74"/>
      <c r="I139" s="74"/>
      <c r="J139" s="74"/>
      <c r="K139" s="74"/>
      <c r="L139" s="74"/>
      <c r="M139" s="74"/>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IA139" s="21">
        <v>11.27</v>
      </c>
      <c r="IB139" s="21" t="s">
        <v>187</v>
      </c>
      <c r="IE139" s="22"/>
      <c r="IF139" s="22"/>
      <c r="IG139" s="22"/>
      <c r="IH139" s="22"/>
      <c r="II139" s="22"/>
    </row>
    <row r="140" spans="1:243" s="21" customFormat="1" ht="47.25">
      <c r="A140" s="35">
        <v>11.28</v>
      </c>
      <c r="B140" s="65" t="s">
        <v>191</v>
      </c>
      <c r="C140" s="36"/>
      <c r="D140" s="66">
        <v>200</v>
      </c>
      <c r="E140" s="67" t="s">
        <v>42</v>
      </c>
      <c r="F140" s="68">
        <v>87.59</v>
      </c>
      <c r="G140" s="48"/>
      <c r="H140" s="42"/>
      <c r="I140" s="43" t="s">
        <v>33</v>
      </c>
      <c r="J140" s="44">
        <f t="shared" si="12"/>
        <v>1</v>
      </c>
      <c r="K140" s="42" t="s">
        <v>34</v>
      </c>
      <c r="L140" s="42" t="s">
        <v>4</v>
      </c>
      <c r="M140" s="45"/>
      <c r="N140" s="54"/>
      <c r="O140" s="54"/>
      <c r="P140" s="55"/>
      <c r="Q140" s="54"/>
      <c r="R140" s="54"/>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7">
        <f t="shared" si="13"/>
        <v>17518</v>
      </c>
      <c r="BB140" s="56">
        <f t="shared" si="14"/>
        <v>17518</v>
      </c>
      <c r="BC140" s="60" t="str">
        <f t="shared" si="15"/>
        <v>INR  Seventeen Thousand Five Hundred &amp; Eighteen  Only</v>
      </c>
      <c r="IA140" s="21">
        <v>11.28</v>
      </c>
      <c r="IB140" s="21" t="s">
        <v>191</v>
      </c>
      <c r="ID140" s="21">
        <v>200</v>
      </c>
      <c r="IE140" s="22" t="s">
        <v>42</v>
      </c>
      <c r="IF140" s="22"/>
      <c r="IG140" s="22"/>
      <c r="IH140" s="22"/>
      <c r="II140" s="22"/>
    </row>
    <row r="141" spans="1:243" s="21" customFormat="1" ht="15.75">
      <c r="A141" s="35">
        <v>12</v>
      </c>
      <c r="B141" s="65" t="s">
        <v>192</v>
      </c>
      <c r="C141" s="36"/>
      <c r="D141" s="74"/>
      <c r="E141" s="74"/>
      <c r="F141" s="74"/>
      <c r="G141" s="74"/>
      <c r="H141" s="74"/>
      <c r="I141" s="74"/>
      <c r="J141" s="74"/>
      <c r="K141" s="74"/>
      <c r="L141" s="74"/>
      <c r="M141" s="74"/>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IA141" s="21">
        <v>12</v>
      </c>
      <c r="IB141" s="21" t="s">
        <v>192</v>
      </c>
      <c r="IE141" s="22"/>
      <c r="IF141" s="22"/>
      <c r="IG141" s="22"/>
      <c r="IH141" s="22"/>
      <c r="II141" s="22"/>
    </row>
    <row r="142" spans="1:243" s="21" customFormat="1" ht="141.75">
      <c r="A142" s="35">
        <v>12.01</v>
      </c>
      <c r="B142" s="65" t="s">
        <v>193</v>
      </c>
      <c r="C142" s="36"/>
      <c r="D142" s="74"/>
      <c r="E142" s="74"/>
      <c r="F142" s="74"/>
      <c r="G142" s="74"/>
      <c r="H142" s="74"/>
      <c r="I142" s="74"/>
      <c r="J142" s="74"/>
      <c r="K142" s="74"/>
      <c r="L142" s="74"/>
      <c r="M142" s="74"/>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IA142" s="21">
        <v>12.01</v>
      </c>
      <c r="IB142" s="21" t="s">
        <v>193</v>
      </c>
      <c r="IE142" s="22"/>
      <c r="IF142" s="22"/>
      <c r="IG142" s="22"/>
      <c r="IH142" s="22"/>
      <c r="II142" s="22"/>
    </row>
    <row r="143" spans="1:243" s="21" customFormat="1" ht="42.75">
      <c r="A143" s="35">
        <v>12.02</v>
      </c>
      <c r="B143" s="65" t="s">
        <v>194</v>
      </c>
      <c r="C143" s="36"/>
      <c r="D143" s="66">
        <v>10</v>
      </c>
      <c r="E143" s="67" t="s">
        <v>42</v>
      </c>
      <c r="F143" s="68">
        <v>366.33</v>
      </c>
      <c r="G143" s="48"/>
      <c r="H143" s="42"/>
      <c r="I143" s="43" t="s">
        <v>33</v>
      </c>
      <c r="J143" s="44">
        <f t="shared" si="12"/>
        <v>1</v>
      </c>
      <c r="K143" s="42" t="s">
        <v>34</v>
      </c>
      <c r="L143" s="42" t="s">
        <v>4</v>
      </c>
      <c r="M143" s="45"/>
      <c r="N143" s="54"/>
      <c r="O143" s="54"/>
      <c r="P143" s="55"/>
      <c r="Q143" s="54"/>
      <c r="R143" s="54"/>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7">
        <f t="shared" si="13"/>
        <v>3663.3</v>
      </c>
      <c r="BB143" s="56">
        <f t="shared" si="14"/>
        <v>3663.3</v>
      </c>
      <c r="BC143" s="60" t="str">
        <f t="shared" si="15"/>
        <v>INR  Three Thousand Six Hundred &amp; Sixty Three  and Paise Thirty Only</v>
      </c>
      <c r="IA143" s="21">
        <v>12.02</v>
      </c>
      <c r="IB143" s="21" t="s">
        <v>194</v>
      </c>
      <c r="ID143" s="21">
        <v>10</v>
      </c>
      <c r="IE143" s="22" t="s">
        <v>42</v>
      </c>
      <c r="IF143" s="22"/>
      <c r="IG143" s="22"/>
      <c r="IH143" s="22"/>
      <c r="II143" s="22"/>
    </row>
    <row r="144" spans="1:243" s="21" customFormat="1" ht="378">
      <c r="A144" s="35">
        <v>12.03</v>
      </c>
      <c r="B144" s="65" t="s">
        <v>195</v>
      </c>
      <c r="C144" s="36"/>
      <c r="D144" s="66">
        <v>1000</v>
      </c>
      <c r="E144" s="67" t="s">
        <v>328</v>
      </c>
      <c r="F144" s="68">
        <v>0.31</v>
      </c>
      <c r="G144" s="48"/>
      <c r="H144" s="42"/>
      <c r="I144" s="43" t="s">
        <v>33</v>
      </c>
      <c r="J144" s="44">
        <f t="shared" si="12"/>
        <v>1</v>
      </c>
      <c r="K144" s="42" t="s">
        <v>34</v>
      </c>
      <c r="L144" s="42" t="s">
        <v>4</v>
      </c>
      <c r="M144" s="45"/>
      <c r="N144" s="54"/>
      <c r="O144" s="54"/>
      <c r="P144" s="55"/>
      <c r="Q144" s="54"/>
      <c r="R144" s="54"/>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7">
        <f t="shared" si="13"/>
        <v>310</v>
      </c>
      <c r="BB144" s="56">
        <f t="shared" si="14"/>
        <v>310</v>
      </c>
      <c r="BC144" s="60" t="str">
        <f t="shared" si="15"/>
        <v>INR  Three Hundred &amp; Ten  Only</v>
      </c>
      <c r="IA144" s="21">
        <v>12.03</v>
      </c>
      <c r="IB144" s="21" t="s">
        <v>195</v>
      </c>
      <c r="ID144" s="21">
        <v>1000</v>
      </c>
      <c r="IE144" s="22" t="s">
        <v>328</v>
      </c>
      <c r="IF144" s="22"/>
      <c r="IG144" s="22"/>
      <c r="IH144" s="22"/>
      <c r="II144" s="22"/>
    </row>
    <row r="145" spans="1:243" s="21" customFormat="1" ht="248.25" customHeight="1">
      <c r="A145" s="35">
        <v>12.04</v>
      </c>
      <c r="B145" s="65" t="s">
        <v>196</v>
      </c>
      <c r="C145" s="36"/>
      <c r="D145" s="66">
        <v>6500</v>
      </c>
      <c r="E145" s="67" t="s">
        <v>42</v>
      </c>
      <c r="F145" s="68">
        <v>55.85</v>
      </c>
      <c r="G145" s="48"/>
      <c r="H145" s="42"/>
      <c r="I145" s="43" t="s">
        <v>33</v>
      </c>
      <c r="J145" s="44">
        <f t="shared" si="12"/>
        <v>1</v>
      </c>
      <c r="K145" s="42" t="s">
        <v>34</v>
      </c>
      <c r="L145" s="42" t="s">
        <v>4</v>
      </c>
      <c r="M145" s="45"/>
      <c r="N145" s="54"/>
      <c r="O145" s="54"/>
      <c r="P145" s="55"/>
      <c r="Q145" s="54"/>
      <c r="R145" s="54"/>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7">
        <f t="shared" si="13"/>
        <v>363025</v>
      </c>
      <c r="BB145" s="56">
        <f t="shared" si="14"/>
        <v>363025</v>
      </c>
      <c r="BC145" s="60" t="str">
        <f t="shared" si="15"/>
        <v>INR  Three Lakh Sixty Three Thousand  &amp;Twenty Five  Only</v>
      </c>
      <c r="IA145" s="21">
        <v>12.04</v>
      </c>
      <c r="IB145" s="21" t="s">
        <v>196</v>
      </c>
      <c r="ID145" s="21">
        <v>6500</v>
      </c>
      <c r="IE145" s="22" t="s">
        <v>42</v>
      </c>
      <c r="IF145" s="22"/>
      <c r="IG145" s="22"/>
      <c r="IH145" s="22"/>
      <c r="II145" s="22"/>
    </row>
    <row r="146" spans="1:243" s="21" customFormat="1" ht="15.75">
      <c r="A146" s="35">
        <v>13</v>
      </c>
      <c r="B146" s="65" t="s">
        <v>197</v>
      </c>
      <c r="C146" s="36"/>
      <c r="D146" s="74"/>
      <c r="E146" s="74"/>
      <c r="F146" s="74"/>
      <c r="G146" s="74"/>
      <c r="H146" s="74"/>
      <c r="I146" s="74"/>
      <c r="J146" s="74"/>
      <c r="K146" s="74"/>
      <c r="L146" s="74"/>
      <c r="M146" s="74"/>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IA146" s="21">
        <v>13</v>
      </c>
      <c r="IB146" s="21" t="s">
        <v>197</v>
      </c>
      <c r="IE146" s="22"/>
      <c r="IF146" s="22"/>
      <c r="IG146" s="22"/>
      <c r="IH146" s="22"/>
      <c r="II146" s="22"/>
    </row>
    <row r="147" spans="1:243" s="21" customFormat="1" ht="78.75">
      <c r="A147" s="35">
        <v>13.01</v>
      </c>
      <c r="B147" s="65" t="s">
        <v>86</v>
      </c>
      <c r="C147" s="36"/>
      <c r="D147" s="74"/>
      <c r="E147" s="74"/>
      <c r="F147" s="74"/>
      <c r="G147" s="74"/>
      <c r="H147" s="74"/>
      <c r="I147" s="74"/>
      <c r="J147" s="74"/>
      <c r="K147" s="74"/>
      <c r="L147" s="74"/>
      <c r="M147" s="74"/>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IA147" s="21">
        <v>13.01</v>
      </c>
      <c r="IB147" s="21" t="s">
        <v>86</v>
      </c>
      <c r="IE147" s="22"/>
      <c r="IF147" s="22"/>
      <c r="IG147" s="22"/>
      <c r="IH147" s="22"/>
      <c r="II147" s="22"/>
    </row>
    <row r="148" spans="1:243" s="21" customFormat="1" ht="42.75">
      <c r="A148" s="35">
        <v>13.02</v>
      </c>
      <c r="B148" s="65" t="s">
        <v>87</v>
      </c>
      <c r="C148" s="36"/>
      <c r="D148" s="66">
        <v>5</v>
      </c>
      <c r="E148" s="67" t="s">
        <v>45</v>
      </c>
      <c r="F148" s="68">
        <v>1523.41</v>
      </c>
      <c r="G148" s="48"/>
      <c r="H148" s="42"/>
      <c r="I148" s="43" t="s">
        <v>33</v>
      </c>
      <c r="J148" s="44">
        <f t="shared" si="12"/>
        <v>1</v>
      </c>
      <c r="K148" s="42" t="s">
        <v>34</v>
      </c>
      <c r="L148" s="42" t="s">
        <v>4</v>
      </c>
      <c r="M148" s="45"/>
      <c r="N148" s="54"/>
      <c r="O148" s="54"/>
      <c r="P148" s="55"/>
      <c r="Q148" s="54"/>
      <c r="R148" s="54"/>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7">
        <f t="shared" si="13"/>
        <v>7617.05</v>
      </c>
      <c r="BB148" s="56">
        <f t="shared" si="14"/>
        <v>7617.05</v>
      </c>
      <c r="BC148" s="60" t="str">
        <f t="shared" si="15"/>
        <v>INR  Seven Thousand Six Hundred &amp; Seventeen  and Paise Five Only</v>
      </c>
      <c r="IA148" s="21">
        <v>13.02</v>
      </c>
      <c r="IB148" s="21" t="s">
        <v>87</v>
      </c>
      <c r="ID148" s="21">
        <v>5</v>
      </c>
      <c r="IE148" s="22" t="s">
        <v>45</v>
      </c>
      <c r="IF148" s="22"/>
      <c r="IG148" s="22"/>
      <c r="IH148" s="22"/>
      <c r="II148" s="22"/>
    </row>
    <row r="149" spans="1:243" s="21" customFormat="1" ht="42.75">
      <c r="A149" s="35">
        <v>13.03</v>
      </c>
      <c r="B149" s="65" t="s">
        <v>88</v>
      </c>
      <c r="C149" s="36"/>
      <c r="D149" s="66">
        <v>5</v>
      </c>
      <c r="E149" s="67" t="s">
        <v>45</v>
      </c>
      <c r="F149" s="68">
        <v>940.64</v>
      </c>
      <c r="G149" s="48"/>
      <c r="H149" s="42"/>
      <c r="I149" s="43" t="s">
        <v>33</v>
      </c>
      <c r="J149" s="44">
        <f t="shared" si="12"/>
        <v>1</v>
      </c>
      <c r="K149" s="42" t="s">
        <v>34</v>
      </c>
      <c r="L149" s="42" t="s">
        <v>4</v>
      </c>
      <c r="M149" s="45"/>
      <c r="N149" s="54"/>
      <c r="O149" s="54"/>
      <c r="P149" s="55"/>
      <c r="Q149" s="54"/>
      <c r="R149" s="54"/>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7">
        <f t="shared" si="13"/>
        <v>4703.2</v>
      </c>
      <c r="BB149" s="56">
        <f t="shared" si="14"/>
        <v>4703.2</v>
      </c>
      <c r="BC149" s="60" t="str">
        <f t="shared" si="15"/>
        <v>INR  Four Thousand Seven Hundred &amp; Three  and Paise Twenty Only</v>
      </c>
      <c r="IA149" s="21">
        <v>13.03</v>
      </c>
      <c r="IB149" s="21" t="s">
        <v>88</v>
      </c>
      <c r="ID149" s="21">
        <v>5</v>
      </c>
      <c r="IE149" s="22" t="s">
        <v>45</v>
      </c>
      <c r="IF149" s="22"/>
      <c r="IG149" s="22"/>
      <c r="IH149" s="22"/>
      <c r="II149" s="22"/>
    </row>
    <row r="150" spans="1:243" s="21" customFormat="1" ht="94.5">
      <c r="A150" s="35">
        <v>13.04</v>
      </c>
      <c r="B150" s="65" t="s">
        <v>89</v>
      </c>
      <c r="C150" s="36"/>
      <c r="D150" s="66">
        <v>2</v>
      </c>
      <c r="E150" s="67" t="s">
        <v>45</v>
      </c>
      <c r="F150" s="68">
        <v>2222.45</v>
      </c>
      <c r="G150" s="48"/>
      <c r="H150" s="42"/>
      <c r="I150" s="43" t="s">
        <v>33</v>
      </c>
      <c r="J150" s="44">
        <f t="shared" si="12"/>
        <v>1</v>
      </c>
      <c r="K150" s="42" t="s">
        <v>34</v>
      </c>
      <c r="L150" s="42" t="s">
        <v>4</v>
      </c>
      <c r="M150" s="45"/>
      <c r="N150" s="54"/>
      <c r="O150" s="54"/>
      <c r="P150" s="55"/>
      <c r="Q150" s="54"/>
      <c r="R150" s="54"/>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7">
        <f t="shared" si="13"/>
        <v>4444.9</v>
      </c>
      <c r="BB150" s="56">
        <f t="shared" si="14"/>
        <v>4444.9</v>
      </c>
      <c r="BC150" s="60" t="str">
        <f t="shared" si="15"/>
        <v>INR  Four Thousand Four Hundred &amp; Forty Four  and Paise Ninety Only</v>
      </c>
      <c r="IA150" s="21">
        <v>13.04</v>
      </c>
      <c r="IB150" s="21" t="s">
        <v>89</v>
      </c>
      <c r="ID150" s="21">
        <v>2</v>
      </c>
      <c r="IE150" s="22" t="s">
        <v>45</v>
      </c>
      <c r="IF150" s="22"/>
      <c r="IG150" s="22"/>
      <c r="IH150" s="22"/>
      <c r="II150" s="22"/>
    </row>
    <row r="151" spans="1:243" s="21" customFormat="1" ht="94.5">
      <c r="A151" s="35">
        <v>13.05</v>
      </c>
      <c r="B151" s="65" t="s">
        <v>90</v>
      </c>
      <c r="C151" s="36"/>
      <c r="D151" s="74"/>
      <c r="E151" s="74"/>
      <c r="F151" s="74"/>
      <c r="G151" s="74"/>
      <c r="H151" s="74"/>
      <c r="I151" s="74"/>
      <c r="J151" s="74"/>
      <c r="K151" s="74"/>
      <c r="L151" s="74"/>
      <c r="M151" s="74"/>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IA151" s="21">
        <v>13.05</v>
      </c>
      <c r="IB151" s="21" t="s">
        <v>90</v>
      </c>
      <c r="IE151" s="22"/>
      <c r="IF151" s="22"/>
      <c r="IG151" s="22"/>
      <c r="IH151" s="22"/>
      <c r="II151" s="22"/>
    </row>
    <row r="152" spans="1:243" s="21" customFormat="1" ht="42.75">
      <c r="A152" s="35">
        <v>13.06</v>
      </c>
      <c r="B152" s="65" t="s">
        <v>51</v>
      </c>
      <c r="C152" s="36"/>
      <c r="D152" s="66">
        <v>10</v>
      </c>
      <c r="E152" s="67" t="s">
        <v>45</v>
      </c>
      <c r="F152" s="68">
        <v>1288.82</v>
      </c>
      <c r="G152" s="48"/>
      <c r="H152" s="42"/>
      <c r="I152" s="43" t="s">
        <v>33</v>
      </c>
      <c r="J152" s="44">
        <f t="shared" si="12"/>
        <v>1</v>
      </c>
      <c r="K152" s="42" t="s">
        <v>34</v>
      </c>
      <c r="L152" s="42" t="s">
        <v>4</v>
      </c>
      <c r="M152" s="45"/>
      <c r="N152" s="54"/>
      <c r="O152" s="54"/>
      <c r="P152" s="55"/>
      <c r="Q152" s="54"/>
      <c r="R152" s="54"/>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7">
        <f t="shared" si="13"/>
        <v>12888.2</v>
      </c>
      <c r="BB152" s="56">
        <f t="shared" si="14"/>
        <v>12888.2</v>
      </c>
      <c r="BC152" s="60" t="str">
        <f t="shared" si="15"/>
        <v>INR  Twelve Thousand Eight Hundred &amp; Eighty Eight  and Paise Twenty Only</v>
      </c>
      <c r="IA152" s="21">
        <v>13.06</v>
      </c>
      <c r="IB152" s="21" t="s">
        <v>51</v>
      </c>
      <c r="ID152" s="21">
        <v>10</v>
      </c>
      <c r="IE152" s="22" t="s">
        <v>45</v>
      </c>
      <c r="IF152" s="22"/>
      <c r="IG152" s="22"/>
      <c r="IH152" s="22"/>
      <c r="II152" s="22"/>
    </row>
    <row r="153" spans="1:243" s="21" customFormat="1" ht="78.75">
      <c r="A153" s="35">
        <v>13.07</v>
      </c>
      <c r="B153" s="65" t="s">
        <v>91</v>
      </c>
      <c r="C153" s="36"/>
      <c r="D153" s="74"/>
      <c r="E153" s="74"/>
      <c r="F153" s="74"/>
      <c r="G153" s="74"/>
      <c r="H153" s="74"/>
      <c r="I153" s="74"/>
      <c r="J153" s="74"/>
      <c r="K153" s="74"/>
      <c r="L153" s="74"/>
      <c r="M153" s="74"/>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IA153" s="21">
        <v>13.07</v>
      </c>
      <c r="IB153" s="21" t="s">
        <v>91</v>
      </c>
      <c r="IE153" s="22"/>
      <c r="IF153" s="22"/>
      <c r="IG153" s="22"/>
      <c r="IH153" s="22"/>
      <c r="II153" s="22"/>
    </row>
    <row r="154" spans="1:243" s="21" customFormat="1" ht="42.75">
      <c r="A154" s="35">
        <v>13.08</v>
      </c>
      <c r="B154" s="65" t="s">
        <v>92</v>
      </c>
      <c r="C154" s="36"/>
      <c r="D154" s="66">
        <v>6</v>
      </c>
      <c r="E154" s="67" t="s">
        <v>47</v>
      </c>
      <c r="F154" s="68">
        <v>240.68</v>
      </c>
      <c r="G154" s="48"/>
      <c r="H154" s="42"/>
      <c r="I154" s="43" t="s">
        <v>33</v>
      </c>
      <c r="J154" s="44">
        <f t="shared" si="12"/>
        <v>1</v>
      </c>
      <c r="K154" s="42" t="s">
        <v>34</v>
      </c>
      <c r="L154" s="42" t="s">
        <v>4</v>
      </c>
      <c r="M154" s="45"/>
      <c r="N154" s="54"/>
      <c r="O154" s="54"/>
      <c r="P154" s="55"/>
      <c r="Q154" s="54"/>
      <c r="R154" s="54"/>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7">
        <f t="shared" si="13"/>
        <v>1444.08</v>
      </c>
      <c r="BB154" s="56">
        <f t="shared" si="14"/>
        <v>1444.08</v>
      </c>
      <c r="BC154" s="60" t="str">
        <f t="shared" si="15"/>
        <v>INR  One Thousand Four Hundred &amp; Forty Four  and Paise Eight Only</v>
      </c>
      <c r="IA154" s="21">
        <v>13.08</v>
      </c>
      <c r="IB154" s="21" t="s">
        <v>92</v>
      </c>
      <c r="ID154" s="21">
        <v>6</v>
      </c>
      <c r="IE154" s="22" t="s">
        <v>47</v>
      </c>
      <c r="IF154" s="22"/>
      <c r="IG154" s="22"/>
      <c r="IH154" s="22"/>
      <c r="II154" s="22"/>
    </row>
    <row r="155" spans="1:243" s="21" customFormat="1" ht="94.5">
      <c r="A155" s="35">
        <v>13.09</v>
      </c>
      <c r="B155" s="65" t="s">
        <v>198</v>
      </c>
      <c r="C155" s="36"/>
      <c r="D155" s="66">
        <v>100</v>
      </c>
      <c r="E155" s="67" t="s">
        <v>103</v>
      </c>
      <c r="F155" s="68">
        <v>3.64</v>
      </c>
      <c r="G155" s="48"/>
      <c r="H155" s="42"/>
      <c r="I155" s="43" t="s">
        <v>33</v>
      </c>
      <c r="J155" s="44">
        <f t="shared" si="12"/>
        <v>1</v>
      </c>
      <c r="K155" s="42" t="s">
        <v>34</v>
      </c>
      <c r="L155" s="42" t="s">
        <v>4</v>
      </c>
      <c r="M155" s="45"/>
      <c r="N155" s="54"/>
      <c r="O155" s="54"/>
      <c r="P155" s="55"/>
      <c r="Q155" s="54"/>
      <c r="R155" s="54"/>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7">
        <f t="shared" si="13"/>
        <v>364</v>
      </c>
      <c r="BB155" s="56">
        <f t="shared" si="14"/>
        <v>364</v>
      </c>
      <c r="BC155" s="60" t="str">
        <f t="shared" si="15"/>
        <v>INR  Three Hundred &amp; Sixty Four  Only</v>
      </c>
      <c r="IA155" s="21">
        <v>13.09</v>
      </c>
      <c r="IB155" s="21" t="s">
        <v>198</v>
      </c>
      <c r="ID155" s="21">
        <v>100</v>
      </c>
      <c r="IE155" s="22" t="s">
        <v>103</v>
      </c>
      <c r="IF155" s="22"/>
      <c r="IG155" s="22"/>
      <c r="IH155" s="22"/>
      <c r="II155" s="22"/>
    </row>
    <row r="156" spans="1:243" s="21" customFormat="1" ht="45.75" customHeight="1">
      <c r="A156" s="58">
        <v>13.1</v>
      </c>
      <c r="B156" s="65" t="s">
        <v>199</v>
      </c>
      <c r="C156" s="36"/>
      <c r="D156" s="74"/>
      <c r="E156" s="74"/>
      <c r="F156" s="74"/>
      <c r="G156" s="74"/>
      <c r="H156" s="74"/>
      <c r="I156" s="74"/>
      <c r="J156" s="74"/>
      <c r="K156" s="74"/>
      <c r="L156" s="74"/>
      <c r="M156" s="74"/>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IA156" s="21">
        <v>13.1</v>
      </c>
      <c r="IB156" s="21" t="s">
        <v>199</v>
      </c>
      <c r="IE156" s="22"/>
      <c r="IF156" s="22"/>
      <c r="IG156" s="22"/>
      <c r="IH156" s="22"/>
      <c r="II156" s="22"/>
    </row>
    <row r="157" spans="1:243" s="21" customFormat="1" ht="42.75">
      <c r="A157" s="35">
        <v>13.11</v>
      </c>
      <c r="B157" s="65" t="s">
        <v>200</v>
      </c>
      <c r="C157" s="36"/>
      <c r="D157" s="66">
        <v>30</v>
      </c>
      <c r="E157" s="67" t="s">
        <v>47</v>
      </c>
      <c r="F157" s="68">
        <v>149.28</v>
      </c>
      <c r="G157" s="48"/>
      <c r="H157" s="42"/>
      <c r="I157" s="43" t="s">
        <v>33</v>
      </c>
      <c r="J157" s="44">
        <f t="shared" si="12"/>
        <v>1</v>
      </c>
      <c r="K157" s="42" t="s">
        <v>34</v>
      </c>
      <c r="L157" s="42" t="s">
        <v>4</v>
      </c>
      <c r="M157" s="45"/>
      <c r="N157" s="54"/>
      <c r="O157" s="54"/>
      <c r="P157" s="55"/>
      <c r="Q157" s="54"/>
      <c r="R157" s="54"/>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7">
        <f t="shared" si="13"/>
        <v>4478.4</v>
      </c>
      <c r="BB157" s="56">
        <f t="shared" si="14"/>
        <v>4478.4</v>
      </c>
      <c r="BC157" s="60" t="str">
        <f t="shared" si="15"/>
        <v>INR  Four Thousand Four Hundred &amp; Seventy Eight  and Paise Forty Only</v>
      </c>
      <c r="IA157" s="21">
        <v>13.11</v>
      </c>
      <c r="IB157" s="21" t="s">
        <v>200</v>
      </c>
      <c r="ID157" s="21">
        <v>30</v>
      </c>
      <c r="IE157" s="22" t="s">
        <v>47</v>
      </c>
      <c r="IF157" s="22"/>
      <c r="IG157" s="22"/>
      <c r="IH157" s="22"/>
      <c r="II157" s="22"/>
    </row>
    <row r="158" spans="1:243" s="21" customFormat="1" ht="63">
      <c r="A158" s="35">
        <v>13.12</v>
      </c>
      <c r="B158" s="65" t="s">
        <v>201</v>
      </c>
      <c r="C158" s="36"/>
      <c r="D158" s="66">
        <v>100</v>
      </c>
      <c r="E158" s="67" t="s">
        <v>103</v>
      </c>
      <c r="F158" s="68">
        <v>23.02</v>
      </c>
      <c r="G158" s="48"/>
      <c r="H158" s="42"/>
      <c r="I158" s="43" t="s">
        <v>33</v>
      </c>
      <c r="J158" s="44">
        <f t="shared" si="12"/>
        <v>1</v>
      </c>
      <c r="K158" s="42" t="s">
        <v>34</v>
      </c>
      <c r="L158" s="42" t="s">
        <v>4</v>
      </c>
      <c r="M158" s="45"/>
      <c r="N158" s="54"/>
      <c r="O158" s="54"/>
      <c r="P158" s="55"/>
      <c r="Q158" s="54"/>
      <c r="R158" s="54"/>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7">
        <f t="shared" si="13"/>
        <v>2302</v>
      </c>
      <c r="BB158" s="56">
        <f t="shared" si="14"/>
        <v>2302</v>
      </c>
      <c r="BC158" s="60" t="str">
        <f t="shared" si="15"/>
        <v>INR  Two Thousand Three Hundred &amp; Two  Only</v>
      </c>
      <c r="IA158" s="21">
        <v>13.12</v>
      </c>
      <c r="IB158" s="21" t="s">
        <v>201</v>
      </c>
      <c r="ID158" s="21">
        <v>100</v>
      </c>
      <c r="IE158" s="22" t="s">
        <v>103</v>
      </c>
      <c r="IF158" s="22"/>
      <c r="IG158" s="22"/>
      <c r="IH158" s="22"/>
      <c r="II158" s="22"/>
    </row>
    <row r="159" spans="1:243" s="21" customFormat="1" ht="141.75">
      <c r="A159" s="35">
        <v>13.13</v>
      </c>
      <c r="B159" s="65" t="s">
        <v>202</v>
      </c>
      <c r="C159" s="36"/>
      <c r="D159" s="74"/>
      <c r="E159" s="74"/>
      <c r="F159" s="74"/>
      <c r="G159" s="74"/>
      <c r="H159" s="74"/>
      <c r="I159" s="74"/>
      <c r="J159" s="74"/>
      <c r="K159" s="74"/>
      <c r="L159" s="74"/>
      <c r="M159" s="74"/>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IA159" s="21">
        <v>13.13</v>
      </c>
      <c r="IB159" s="21" t="s">
        <v>202</v>
      </c>
      <c r="IE159" s="22"/>
      <c r="IF159" s="22"/>
      <c r="IG159" s="22"/>
      <c r="IH159" s="22"/>
      <c r="II159" s="22"/>
    </row>
    <row r="160" spans="1:243" s="21" customFormat="1" ht="42.75">
      <c r="A160" s="35">
        <v>13.14</v>
      </c>
      <c r="B160" s="65" t="s">
        <v>203</v>
      </c>
      <c r="C160" s="36"/>
      <c r="D160" s="66">
        <v>50</v>
      </c>
      <c r="E160" s="67" t="s">
        <v>43</v>
      </c>
      <c r="F160" s="68">
        <v>262.21</v>
      </c>
      <c r="G160" s="48"/>
      <c r="H160" s="42"/>
      <c r="I160" s="43" t="s">
        <v>33</v>
      </c>
      <c r="J160" s="44">
        <f t="shared" si="12"/>
        <v>1</v>
      </c>
      <c r="K160" s="42" t="s">
        <v>34</v>
      </c>
      <c r="L160" s="42" t="s">
        <v>4</v>
      </c>
      <c r="M160" s="45"/>
      <c r="N160" s="54"/>
      <c r="O160" s="54"/>
      <c r="P160" s="55"/>
      <c r="Q160" s="54"/>
      <c r="R160" s="54"/>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7">
        <f t="shared" si="13"/>
        <v>13110.5</v>
      </c>
      <c r="BB160" s="56">
        <f t="shared" si="14"/>
        <v>13110.5</v>
      </c>
      <c r="BC160" s="60" t="str">
        <f t="shared" si="15"/>
        <v>INR  Thirteen Thousand One Hundred &amp; Ten  and Paise Fifty Only</v>
      </c>
      <c r="IA160" s="21">
        <v>13.14</v>
      </c>
      <c r="IB160" s="21" t="s">
        <v>203</v>
      </c>
      <c r="ID160" s="21">
        <v>50</v>
      </c>
      <c r="IE160" s="22" t="s">
        <v>43</v>
      </c>
      <c r="IF160" s="22"/>
      <c r="IG160" s="22"/>
      <c r="IH160" s="22"/>
      <c r="II160" s="22"/>
    </row>
    <row r="161" spans="1:243" s="21" customFormat="1" ht="47.25">
      <c r="A161" s="35">
        <v>13.15</v>
      </c>
      <c r="B161" s="65" t="s">
        <v>204</v>
      </c>
      <c r="C161" s="36"/>
      <c r="D161" s="74"/>
      <c r="E161" s="74"/>
      <c r="F161" s="74"/>
      <c r="G161" s="74"/>
      <c r="H161" s="74"/>
      <c r="I161" s="74"/>
      <c r="J161" s="74"/>
      <c r="K161" s="74"/>
      <c r="L161" s="74"/>
      <c r="M161" s="74"/>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IA161" s="21">
        <v>13.15</v>
      </c>
      <c r="IB161" s="21" t="s">
        <v>204</v>
      </c>
      <c r="IE161" s="22"/>
      <c r="IF161" s="22"/>
      <c r="IG161" s="22"/>
      <c r="IH161" s="22"/>
      <c r="II161" s="22"/>
    </row>
    <row r="162" spans="1:243" s="21" customFormat="1" ht="28.5">
      <c r="A162" s="35">
        <v>13.16</v>
      </c>
      <c r="B162" s="65" t="s">
        <v>203</v>
      </c>
      <c r="C162" s="36"/>
      <c r="D162" s="66">
        <v>2</v>
      </c>
      <c r="E162" s="67" t="s">
        <v>47</v>
      </c>
      <c r="F162" s="68">
        <v>209.6</v>
      </c>
      <c r="G162" s="48"/>
      <c r="H162" s="42"/>
      <c r="I162" s="43" t="s">
        <v>33</v>
      </c>
      <c r="J162" s="44">
        <f t="shared" si="12"/>
        <v>1</v>
      </c>
      <c r="K162" s="42" t="s">
        <v>34</v>
      </c>
      <c r="L162" s="42" t="s">
        <v>4</v>
      </c>
      <c r="M162" s="45"/>
      <c r="N162" s="54"/>
      <c r="O162" s="54"/>
      <c r="P162" s="55"/>
      <c r="Q162" s="54"/>
      <c r="R162" s="54"/>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7">
        <f t="shared" si="13"/>
        <v>419.2</v>
      </c>
      <c r="BB162" s="56">
        <f t="shared" si="14"/>
        <v>419.2</v>
      </c>
      <c r="BC162" s="60" t="str">
        <f t="shared" si="15"/>
        <v>INR  Four Hundred &amp; Nineteen  and Paise Twenty Only</v>
      </c>
      <c r="IA162" s="21">
        <v>13.16</v>
      </c>
      <c r="IB162" s="21" t="s">
        <v>203</v>
      </c>
      <c r="ID162" s="21">
        <v>2</v>
      </c>
      <c r="IE162" s="22" t="s">
        <v>47</v>
      </c>
      <c r="IF162" s="22"/>
      <c r="IG162" s="22"/>
      <c r="IH162" s="22"/>
      <c r="II162" s="22"/>
    </row>
    <row r="163" spans="1:243" s="21" customFormat="1" ht="28.5">
      <c r="A163" s="35">
        <v>13.17</v>
      </c>
      <c r="B163" s="65" t="s">
        <v>205</v>
      </c>
      <c r="C163" s="36"/>
      <c r="D163" s="66">
        <v>2</v>
      </c>
      <c r="E163" s="67" t="s">
        <v>47</v>
      </c>
      <c r="F163" s="68">
        <v>770.45</v>
      </c>
      <c r="G163" s="48"/>
      <c r="H163" s="42"/>
      <c r="I163" s="43" t="s">
        <v>33</v>
      </c>
      <c r="J163" s="44">
        <f t="shared" si="12"/>
        <v>1</v>
      </c>
      <c r="K163" s="42" t="s">
        <v>34</v>
      </c>
      <c r="L163" s="42" t="s">
        <v>4</v>
      </c>
      <c r="M163" s="45"/>
      <c r="N163" s="54"/>
      <c r="O163" s="54"/>
      <c r="P163" s="55"/>
      <c r="Q163" s="54"/>
      <c r="R163" s="54"/>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7">
        <f t="shared" si="13"/>
        <v>1540.9</v>
      </c>
      <c r="BB163" s="56">
        <f t="shared" si="14"/>
        <v>1540.9</v>
      </c>
      <c r="BC163" s="60" t="str">
        <f t="shared" si="15"/>
        <v>INR  One Thousand Five Hundred &amp; Forty  and Paise Ninety Only</v>
      </c>
      <c r="IA163" s="21">
        <v>13.17</v>
      </c>
      <c r="IB163" s="21" t="s">
        <v>205</v>
      </c>
      <c r="ID163" s="21">
        <v>2</v>
      </c>
      <c r="IE163" s="22" t="s">
        <v>47</v>
      </c>
      <c r="IF163" s="22"/>
      <c r="IG163" s="22"/>
      <c r="IH163" s="22"/>
      <c r="II163" s="22"/>
    </row>
    <row r="164" spans="1:243" s="21" customFormat="1" ht="78.75">
      <c r="A164" s="35">
        <v>13.18</v>
      </c>
      <c r="B164" s="65" t="s">
        <v>93</v>
      </c>
      <c r="C164" s="36"/>
      <c r="D164" s="66">
        <v>50</v>
      </c>
      <c r="E164" s="67" t="s">
        <v>42</v>
      </c>
      <c r="F164" s="68">
        <v>34.2</v>
      </c>
      <c r="G164" s="48"/>
      <c r="H164" s="42"/>
      <c r="I164" s="43" t="s">
        <v>33</v>
      </c>
      <c r="J164" s="44">
        <f t="shared" si="12"/>
        <v>1</v>
      </c>
      <c r="K164" s="42" t="s">
        <v>34</v>
      </c>
      <c r="L164" s="42" t="s">
        <v>4</v>
      </c>
      <c r="M164" s="45"/>
      <c r="N164" s="54"/>
      <c r="O164" s="54"/>
      <c r="P164" s="55"/>
      <c r="Q164" s="54"/>
      <c r="R164" s="54"/>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7">
        <f t="shared" si="13"/>
        <v>1710</v>
      </c>
      <c r="BB164" s="56">
        <f t="shared" si="14"/>
        <v>1710</v>
      </c>
      <c r="BC164" s="60" t="str">
        <f t="shared" si="15"/>
        <v>INR  One Thousand Seven Hundred &amp; Ten  Only</v>
      </c>
      <c r="IA164" s="21">
        <v>13.18</v>
      </c>
      <c r="IB164" s="21" t="s">
        <v>93</v>
      </c>
      <c r="ID164" s="21">
        <v>50</v>
      </c>
      <c r="IE164" s="22" t="s">
        <v>42</v>
      </c>
      <c r="IF164" s="22"/>
      <c r="IG164" s="22"/>
      <c r="IH164" s="22"/>
      <c r="II164" s="22"/>
    </row>
    <row r="165" spans="1:243" s="21" customFormat="1" ht="15.75">
      <c r="A165" s="35">
        <v>14</v>
      </c>
      <c r="B165" s="65" t="s">
        <v>94</v>
      </c>
      <c r="C165" s="36"/>
      <c r="D165" s="74"/>
      <c r="E165" s="74"/>
      <c r="F165" s="74"/>
      <c r="G165" s="74"/>
      <c r="H165" s="74"/>
      <c r="I165" s="74"/>
      <c r="J165" s="74"/>
      <c r="K165" s="74"/>
      <c r="L165" s="74"/>
      <c r="M165" s="74"/>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IA165" s="21">
        <v>14</v>
      </c>
      <c r="IB165" s="21" t="s">
        <v>94</v>
      </c>
      <c r="IE165" s="22"/>
      <c r="IF165" s="22"/>
      <c r="IG165" s="22"/>
      <c r="IH165" s="22"/>
      <c r="II165" s="22"/>
    </row>
    <row r="166" spans="1:243" s="21" customFormat="1" ht="202.5" customHeight="1">
      <c r="A166" s="35">
        <v>14.01</v>
      </c>
      <c r="B166" s="65" t="s">
        <v>95</v>
      </c>
      <c r="C166" s="36"/>
      <c r="D166" s="74"/>
      <c r="E166" s="74"/>
      <c r="F166" s="74"/>
      <c r="G166" s="74"/>
      <c r="H166" s="74"/>
      <c r="I166" s="74"/>
      <c r="J166" s="74"/>
      <c r="K166" s="74"/>
      <c r="L166" s="74"/>
      <c r="M166" s="74"/>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IA166" s="21">
        <v>14.01</v>
      </c>
      <c r="IB166" s="21" t="s">
        <v>95</v>
      </c>
      <c r="IE166" s="22"/>
      <c r="IF166" s="22"/>
      <c r="IG166" s="22"/>
      <c r="IH166" s="22"/>
      <c r="II166" s="22"/>
    </row>
    <row r="167" spans="1:243" s="21" customFormat="1" ht="28.5">
      <c r="A167" s="35">
        <v>14.02</v>
      </c>
      <c r="B167" s="65" t="s">
        <v>96</v>
      </c>
      <c r="C167" s="36"/>
      <c r="D167" s="66">
        <v>2000</v>
      </c>
      <c r="E167" s="67" t="s">
        <v>43</v>
      </c>
      <c r="F167" s="68">
        <v>16.7</v>
      </c>
      <c r="G167" s="48"/>
      <c r="H167" s="42"/>
      <c r="I167" s="43" t="s">
        <v>33</v>
      </c>
      <c r="J167" s="44">
        <f t="shared" si="12"/>
        <v>1</v>
      </c>
      <c r="K167" s="42" t="s">
        <v>34</v>
      </c>
      <c r="L167" s="42" t="s">
        <v>4</v>
      </c>
      <c r="M167" s="45"/>
      <c r="N167" s="54"/>
      <c r="O167" s="54"/>
      <c r="P167" s="55"/>
      <c r="Q167" s="54"/>
      <c r="R167" s="54"/>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7">
        <f t="shared" si="13"/>
        <v>33400</v>
      </c>
      <c r="BB167" s="56">
        <f t="shared" si="14"/>
        <v>33400</v>
      </c>
      <c r="BC167" s="60" t="str">
        <f t="shared" si="15"/>
        <v>INR  Thirty Three Thousand Four Hundred    Only</v>
      </c>
      <c r="IA167" s="21">
        <v>14.02</v>
      </c>
      <c r="IB167" s="21" t="s">
        <v>96</v>
      </c>
      <c r="ID167" s="21">
        <v>2000</v>
      </c>
      <c r="IE167" s="22" t="s">
        <v>43</v>
      </c>
      <c r="IF167" s="22"/>
      <c r="IG167" s="22"/>
      <c r="IH167" s="22"/>
      <c r="II167" s="22"/>
    </row>
    <row r="168" spans="1:243" s="21" customFormat="1" ht="94.5">
      <c r="A168" s="35">
        <v>14.03</v>
      </c>
      <c r="B168" s="65" t="s">
        <v>97</v>
      </c>
      <c r="C168" s="36"/>
      <c r="D168" s="66">
        <v>300</v>
      </c>
      <c r="E168" s="67" t="s">
        <v>103</v>
      </c>
      <c r="F168" s="68">
        <v>81.02</v>
      </c>
      <c r="G168" s="48"/>
      <c r="H168" s="42"/>
      <c r="I168" s="43" t="s">
        <v>33</v>
      </c>
      <c r="J168" s="44">
        <f t="shared" si="12"/>
        <v>1</v>
      </c>
      <c r="K168" s="42" t="s">
        <v>34</v>
      </c>
      <c r="L168" s="42" t="s">
        <v>4</v>
      </c>
      <c r="M168" s="45"/>
      <c r="N168" s="54"/>
      <c r="O168" s="54"/>
      <c r="P168" s="55"/>
      <c r="Q168" s="54"/>
      <c r="R168" s="54"/>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7">
        <f t="shared" si="13"/>
        <v>24306</v>
      </c>
      <c r="BB168" s="56">
        <f t="shared" si="14"/>
        <v>24306</v>
      </c>
      <c r="BC168" s="60" t="str">
        <f t="shared" si="15"/>
        <v>INR  Twenty Four Thousand Three Hundred &amp; Six  Only</v>
      </c>
      <c r="IA168" s="21">
        <v>14.03</v>
      </c>
      <c r="IB168" s="21" t="s">
        <v>97</v>
      </c>
      <c r="ID168" s="21">
        <v>300</v>
      </c>
      <c r="IE168" s="22" t="s">
        <v>103</v>
      </c>
      <c r="IF168" s="22"/>
      <c r="IG168" s="22"/>
      <c r="IH168" s="22"/>
      <c r="II168" s="22"/>
    </row>
    <row r="169" spans="1:243" s="21" customFormat="1" ht="15.75">
      <c r="A169" s="35">
        <v>15</v>
      </c>
      <c r="B169" s="65" t="s">
        <v>99</v>
      </c>
      <c r="C169" s="36"/>
      <c r="D169" s="74"/>
      <c r="E169" s="74"/>
      <c r="F169" s="74"/>
      <c r="G169" s="74"/>
      <c r="H169" s="74"/>
      <c r="I169" s="74"/>
      <c r="J169" s="74"/>
      <c r="K169" s="74"/>
      <c r="L169" s="74"/>
      <c r="M169" s="74"/>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IA169" s="21">
        <v>15</v>
      </c>
      <c r="IB169" s="21" t="s">
        <v>99</v>
      </c>
      <c r="IE169" s="22"/>
      <c r="IF169" s="22"/>
      <c r="IG169" s="22"/>
      <c r="IH169" s="22"/>
      <c r="II169" s="22"/>
    </row>
    <row r="170" spans="1:243" s="21" customFormat="1" ht="78.75">
      <c r="A170" s="35">
        <v>15.01</v>
      </c>
      <c r="B170" s="65" t="s">
        <v>206</v>
      </c>
      <c r="C170" s="36"/>
      <c r="D170" s="74"/>
      <c r="E170" s="74"/>
      <c r="F170" s="74"/>
      <c r="G170" s="74"/>
      <c r="H170" s="74"/>
      <c r="I170" s="74"/>
      <c r="J170" s="74"/>
      <c r="K170" s="74"/>
      <c r="L170" s="74"/>
      <c r="M170" s="74"/>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IA170" s="21">
        <v>15.01</v>
      </c>
      <c r="IB170" s="21" t="s">
        <v>206</v>
      </c>
      <c r="IE170" s="22"/>
      <c r="IF170" s="22"/>
      <c r="IG170" s="22"/>
      <c r="IH170" s="22"/>
      <c r="II170" s="22"/>
    </row>
    <row r="171" spans="1:243" s="21" customFormat="1" ht="28.5">
      <c r="A171" s="35">
        <v>15.02</v>
      </c>
      <c r="B171" s="65" t="s">
        <v>207</v>
      </c>
      <c r="C171" s="36"/>
      <c r="D171" s="66">
        <v>20</v>
      </c>
      <c r="E171" s="67" t="s">
        <v>43</v>
      </c>
      <c r="F171" s="68">
        <v>249.8</v>
      </c>
      <c r="G171" s="48"/>
      <c r="H171" s="42"/>
      <c r="I171" s="43" t="s">
        <v>33</v>
      </c>
      <c r="J171" s="44">
        <f t="shared" si="12"/>
        <v>1</v>
      </c>
      <c r="K171" s="42" t="s">
        <v>34</v>
      </c>
      <c r="L171" s="42" t="s">
        <v>4</v>
      </c>
      <c r="M171" s="45"/>
      <c r="N171" s="54"/>
      <c r="O171" s="54"/>
      <c r="P171" s="55"/>
      <c r="Q171" s="54"/>
      <c r="R171" s="54"/>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7">
        <f t="shared" si="13"/>
        <v>4996</v>
      </c>
      <c r="BB171" s="56">
        <f t="shared" si="14"/>
        <v>4996</v>
      </c>
      <c r="BC171" s="60" t="str">
        <f t="shared" si="15"/>
        <v>INR  Four Thousand Nine Hundred &amp; Ninety Six  Only</v>
      </c>
      <c r="IA171" s="21">
        <v>15.02</v>
      </c>
      <c r="IB171" s="21" t="s">
        <v>207</v>
      </c>
      <c r="ID171" s="21">
        <v>20</v>
      </c>
      <c r="IE171" s="22" t="s">
        <v>43</v>
      </c>
      <c r="IF171" s="22"/>
      <c r="IG171" s="22"/>
      <c r="IH171" s="22"/>
      <c r="II171" s="22"/>
    </row>
    <row r="172" spans="1:243" s="21" customFormat="1" ht="33" customHeight="1">
      <c r="A172" s="35">
        <v>15.03</v>
      </c>
      <c r="B172" s="65" t="s">
        <v>208</v>
      </c>
      <c r="C172" s="36"/>
      <c r="D172" s="66">
        <v>15</v>
      </c>
      <c r="E172" s="67" t="s">
        <v>43</v>
      </c>
      <c r="F172" s="68">
        <v>301.71</v>
      </c>
      <c r="G172" s="48"/>
      <c r="H172" s="42"/>
      <c r="I172" s="43" t="s">
        <v>33</v>
      </c>
      <c r="J172" s="44">
        <f t="shared" si="12"/>
        <v>1</v>
      </c>
      <c r="K172" s="42" t="s">
        <v>34</v>
      </c>
      <c r="L172" s="42" t="s">
        <v>4</v>
      </c>
      <c r="M172" s="45"/>
      <c r="N172" s="54"/>
      <c r="O172" s="54"/>
      <c r="P172" s="55"/>
      <c r="Q172" s="54"/>
      <c r="R172" s="54"/>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7">
        <f t="shared" si="13"/>
        <v>4525.65</v>
      </c>
      <c r="BB172" s="56">
        <f t="shared" si="14"/>
        <v>4525.65</v>
      </c>
      <c r="BC172" s="60" t="str">
        <f t="shared" si="15"/>
        <v>INR  Four Thousand Five Hundred &amp; Twenty Five  and Paise Sixty Five Only</v>
      </c>
      <c r="IA172" s="21">
        <v>15.03</v>
      </c>
      <c r="IB172" s="21" t="s">
        <v>208</v>
      </c>
      <c r="ID172" s="21">
        <v>15</v>
      </c>
      <c r="IE172" s="22" t="s">
        <v>43</v>
      </c>
      <c r="IF172" s="22"/>
      <c r="IG172" s="22"/>
      <c r="IH172" s="22"/>
      <c r="II172" s="22"/>
    </row>
    <row r="173" spans="1:243" s="21" customFormat="1" ht="42.75">
      <c r="A173" s="35">
        <v>15.04</v>
      </c>
      <c r="B173" s="65" t="s">
        <v>209</v>
      </c>
      <c r="C173" s="36"/>
      <c r="D173" s="66">
        <v>10</v>
      </c>
      <c r="E173" s="67" t="s">
        <v>43</v>
      </c>
      <c r="F173" s="68">
        <v>384.04</v>
      </c>
      <c r="G173" s="48"/>
      <c r="H173" s="42"/>
      <c r="I173" s="43" t="s">
        <v>33</v>
      </c>
      <c r="J173" s="44">
        <f t="shared" si="12"/>
        <v>1</v>
      </c>
      <c r="K173" s="42" t="s">
        <v>34</v>
      </c>
      <c r="L173" s="42" t="s">
        <v>4</v>
      </c>
      <c r="M173" s="45"/>
      <c r="N173" s="54"/>
      <c r="O173" s="54"/>
      <c r="P173" s="55"/>
      <c r="Q173" s="54"/>
      <c r="R173" s="54"/>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7">
        <f t="shared" si="13"/>
        <v>3840.4</v>
      </c>
      <c r="BB173" s="56">
        <f t="shared" si="14"/>
        <v>3840.4</v>
      </c>
      <c r="BC173" s="60" t="str">
        <f t="shared" si="15"/>
        <v>INR  Three Thousand Eight Hundred &amp; Forty  and Paise Forty Only</v>
      </c>
      <c r="IA173" s="21">
        <v>15.04</v>
      </c>
      <c r="IB173" s="21" t="s">
        <v>209</v>
      </c>
      <c r="ID173" s="21">
        <v>10</v>
      </c>
      <c r="IE173" s="22" t="s">
        <v>43</v>
      </c>
      <c r="IF173" s="22"/>
      <c r="IG173" s="22"/>
      <c r="IH173" s="22"/>
      <c r="II173" s="22"/>
    </row>
    <row r="174" spans="1:243" s="21" customFormat="1" ht="63">
      <c r="A174" s="35">
        <v>15.05</v>
      </c>
      <c r="B174" s="65" t="s">
        <v>210</v>
      </c>
      <c r="C174" s="36"/>
      <c r="D174" s="74"/>
      <c r="E174" s="74"/>
      <c r="F174" s="74"/>
      <c r="G174" s="74"/>
      <c r="H174" s="74"/>
      <c r="I174" s="74"/>
      <c r="J174" s="74"/>
      <c r="K174" s="74"/>
      <c r="L174" s="74"/>
      <c r="M174" s="74"/>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IA174" s="21">
        <v>15.05</v>
      </c>
      <c r="IB174" s="21" t="s">
        <v>210</v>
      </c>
      <c r="IE174" s="22"/>
      <c r="IF174" s="22"/>
      <c r="IG174" s="22"/>
      <c r="IH174" s="22"/>
      <c r="II174" s="22"/>
    </row>
    <row r="175" spans="1:243" s="21" customFormat="1" ht="28.5">
      <c r="A175" s="35">
        <v>15.06</v>
      </c>
      <c r="B175" s="65" t="s">
        <v>207</v>
      </c>
      <c r="C175" s="36"/>
      <c r="D175" s="66">
        <v>100</v>
      </c>
      <c r="E175" s="67" t="s">
        <v>43</v>
      </c>
      <c r="F175" s="68">
        <v>214.07</v>
      </c>
      <c r="G175" s="48"/>
      <c r="H175" s="42"/>
      <c r="I175" s="43" t="s">
        <v>33</v>
      </c>
      <c r="J175" s="44">
        <f t="shared" si="12"/>
        <v>1</v>
      </c>
      <c r="K175" s="42" t="s">
        <v>34</v>
      </c>
      <c r="L175" s="42" t="s">
        <v>4</v>
      </c>
      <c r="M175" s="45"/>
      <c r="N175" s="54"/>
      <c r="O175" s="54"/>
      <c r="P175" s="55"/>
      <c r="Q175" s="54"/>
      <c r="R175" s="54"/>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7">
        <f t="shared" si="13"/>
        <v>21407</v>
      </c>
      <c r="BB175" s="56">
        <f t="shared" si="14"/>
        <v>21407</v>
      </c>
      <c r="BC175" s="60" t="str">
        <f t="shared" si="15"/>
        <v>INR  Twenty One Thousand Four Hundred &amp; Seven  Only</v>
      </c>
      <c r="IA175" s="21">
        <v>15.06</v>
      </c>
      <c r="IB175" s="21" t="s">
        <v>207</v>
      </c>
      <c r="ID175" s="21">
        <v>100</v>
      </c>
      <c r="IE175" s="22" t="s">
        <v>43</v>
      </c>
      <c r="IF175" s="22"/>
      <c r="IG175" s="22"/>
      <c r="IH175" s="22"/>
      <c r="II175" s="22"/>
    </row>
    <row r="176" spans="1:243" s="21" customFormat="1" ht="30" customHeight="1">
      <c r="A176" s="35">
        <v>15.07</v>
      </c>
      <c r="B176" s="65" t="s">
        <v>208</v>
      </c>
      <c r="C176" s="36"/>
      <c r="D176" s="66">
        <v>150</v>
      </c>
      <c r="E176" s="67" t="s">
        <v>43</v>
      </c>
      <c r="F176" s="68">
        <v>248.84</v>
      </c>
      <c r="G176" s="48"/>
      <c r="H176" s="42"/>
      <c r="I176" s="43" t="s">
        <v>33</v>
      </c>
      <c r="J176" s="44">
        <f t="shared" si="12"/>
        <v>1</v>
      </c>
      <c r="K176" s="42" t="s">
        <v>34</v>
      </c>
      <c r="L176" s="42" t="s">
        <v>4</v>
      </c>
      <c r="M176" s="45"/>
      <c r="N176" s="54"/>
      <c r="O176" s="54"/>
      <c r="P176" s="55"/>
      <c r="Q176" s="54"/>
      <c r="R176" s="54"/>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7">
        <f t="shared" si="13"/>
        <v>37326</v>
      </c>
      <c r="BB176" s="56">
        <f t="shared" si="14"/>
        <v>37326</v>
      </c>
      <c r="BC176" s="60" t="str">
        <f t="shared" si="15"/>
        <v>INR  Thirty Seven Thousand Three Hundred &amp; Twenty Six  Only</v>
      </c>
      <c r="IA176" s="21">
        <v>15.07</v>
      </c>
      <c r="IB176" s="21" t="s">
        <v>208</v>
      </c>
      <c r="ID176" s="21">
        <v>150</v>
      </c>
      <c r="IE176" s="22" t="s">
        <v>43</v>
      </c>
      <c r="IF176" s="22"/>
      <c r="IG176" s="22"/>
      <c r="IH176" s="22"/>
      <c r="II176" s="22"/>
    </row>
    <row r="177" spans="1:243" s="21" customFormat="1" ht="28.5">
      <c r="A177" s="35">
        <v>15.08</v>
      </c>
      <c r="B177" s="65" t="s">
        <v>209</v>
      </c>
      <c r="C177" s="36"/>
      <c r="D177" s="66">
        <v>200</v>
      </c>
      <c r="E177" s="67" t="s">
        <v>43</v>
      </c>
      <c r="F177" s="68">
        <v>319.64</v>
      </c>
      <c r="G177" s="48"/>
      <c r="H177" s="42"/>
      <c r="I177" s="43" t="s">
        <v>33</v>
      </c>
      <c r="J177" s="44">
        <f t="shared" si="12"/>
        <v>1</v>
      </c>
      <c r="K177" s="42" t="s">
        <v>34</v>
      </c>
      <c r="L177" s="42" t="s">
        <v>4</v>
      </c>
      <c r="M177" s="45"/>
      <c r="N177" s="54"/>
      <c r="O177" s="54"/>
      <c r="P177" s="55"/>
      <c r="Q177" s="54"/>
      <c r="R177" s="54"/>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7">
        <f t="shared" si="13"/>
        <v>63928</v>
      </c>
      <c r="BB177" s="56">
        <f t="shared" si="14"/>
        <v>63928</v>
      </c>
      <c r="BC177" s="60" t="str">
        <f t="shared" si="15"/>
        <v>INR  Sixty Three Thousand Nine Hundred &amp; Twenty Eight  Only</v>
      </c>
      <c r="IA177" s="21">
        <v>15.08</v>
      </c>
      <c r="IB177" s="21" t="s">
        <v>209</v>
      </c>
      <c r="ID177" s="21">
        <v>200</v>
      </c>
      <c r="IE177" s="22" t="s">
        <v>43</v>
      </c>
      <c r="IF177" s="22"/>
      <c r="IG177" s="22"/>
      <c r="IH177" s="22"/>
      <c r="II177" s="22"/>
    </row>
    <row r="178" spans="1:243" s="21" customFormat="1" ht="28.5">
      <c r="A178" s="35">
        <v>15.09</v>
      </c>
      <c r="B178" s="65" t="s">
        <v>211</v>
      </c>
      <c r="C178" s="36"/>
      <c r="D178" s="66">
        <v>50</v>
      </c>
      <c r="E178" s="67" t="s">
        <v>43</v>
      </c>
      <c r="F178" s="68">
        <v>372.38</v>
      </c>
      <c r="G178" s="48"/>
      <c r="H178" s="42"/>
      <c r="I178" s="43" t="s">
        <v>33</v>
      </c>
      <c r="J178" s="44">
        <f t="shared" si="12"/>
        <v>1</v>
      </c>
      <c r="K178" s="42" t="s">
        <v>34</v>
      </c>
      <c r="L178" s="42" t="s">
        <v>4</v>
      </c>
      <c r="M178" s="45"/>
      <c r="N178" s="54"/>
      <c r="O178" s="54"/>
      <c r="P178" s="55"/>
      <c r="Q178" s="54"/>
      <c r="R178" s="54"/>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7">
        <f t="shared" si="13"/>
        <v>18619</v>
      </c>
      <c r="BB178" s="56">
        <f t="shared" si="14"/>
        <v>18619</v>
      </c>
      <c r="BC178" s="60" t="str">
        <f t="shared" si="15"/>
        <v>INR  Eighteen Thousand Six Hundred &amp; Nineteen  Only</v>
      </c>
      <c r="IA178" s="21">
        <v>15.09</v>
      </c>
      <c r="IB178" s="21" t="s">
        <v>211</v>
      </c>
      <c r="ID178" s="21">
        <v>50</v>
      </c>
      <c r="IE178" s="22" t="s">
        <v>43</v>
      </c>
      <c r="IF178" s="22"/>
      <c r="IG178" s="22"/>
      <c r="IH178" s="22"/>
      <c r="II178" s="22"/>
    </row>
    <row r="179" spans="1:243" s="21" customFormat="1" ht="28.5">
      <c r="A179" s="58">
        <v>15.1</v>
      </c>
      <c r="B179" s="65" t="s">
        <v>212</v>
      </c>
      <c r="C179" s="36"/>
      <c r="D179" s="66">
        <v>100</v>
      </c>
      <c r="E179" s="67" t="s">
        <v>43</v>
      </c>
      <c r="F179" s="68">
        <v>423.63</v>
      </c>
      <c r="G179" s="48"/>
      <c r="H179" s="42"/>
      <c r="I179" s="43" t="s">
        <v>33</v>
      </c>
      <c r="J179" s="44">
        <f t="shared" si="12"/>
        <v>1</v>
      </c>
      <c r="K179" s="42" t="s">
        <v>34</v>
      </c>
      <c r="L179" s="42" t="s">
        <v>4</v>
      </c>
      <c r="M179" s="45"/>
      <c r="N179" s="54"/>
      <c r="O179" s="54"/>
      <c r="P179" s="55"/>
      <c r="Q179" s="54"/>
      <c r="R179" s="54"/>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7">
        <f t="shared" si="13"/>
        <v>42363</v>
      </c>
      <c r="BB179" s="56">
        <f t="shared" si="14"/>
        <v>42363</v>
      </c>
      <c r="BC179" s="60" t="str">
        <f t="shared" si="15"/>
        <v>INR  Forty Two Thousand Three Hundred &amp; Sixty Three  Only</v>
      </c>
      <c r="IA179" s="21">
        <v>15.1</v>
      </c>
      <c r="IB179" s="21" t="s">
        <v>212</v>
      </c>
      <c r="ID179" s="21">
        <v>100</v>
      </c>
      <c r="IE179" s="22" t="s">
        <v>43</v>
      </c>
      <c r="IF179" s="22"/>
      <c r="IG179" s="22"/>
      <c r="IH179" s="22"/>
      <c r="II179" s="22"/>
    </row>
    <row r="180" spans="1:243" s="21" customFormat="1" ht="28.5">
      <c r="A180" s="35">
        <v>15.11</v>
      </c>
      <c r="B180" s="65" t="s">
        <v>213</v>
      </c>
      <c r="C180" s="36"/>
      <c r="D180" s="66">
        <v>200</v>
      </c>
      <c r="E180" s="67" t="s">
        <v>43</v>
      </c>
      <c r="F180" s="68">
        <v>495.62</v>
      </c>
      <c r="G180" s="48"/>
      <c r="H180" s="42"/>
      <c r="I180" s="43" t="s">
        <v>33</v>
      </c>
      <c r="J180" s="44">
        <f t="shared" si="12"/>
        <v>1</v>
      </c>
      <c r="K180" s="42" t="s">
        <v>34</v>
      </c>
      <c r="L180" s="42" t="s">
        <v>4</v>
      </c>
      <c r="M180" s="45"/>
      <c r="N180" s="54"/>
      <c r="O180" s="54"/>
      <c r="P180" s="55"/>
      <c r="Q180" s="54"/>
      <c r="R180" s="54"/>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7">
        <f t="shared" si="13"/>
        <v>99124</v>
      </c>
      <c r="BB180" s="56">
        <f t="shared" si="14"/>
        <v>99124</v>
      </c>
      <c r="BC180" s="60" t="str">
        <f t="shared" si="15"/>
        <v>INR  Ninety Nine Thousand One Hundred &amp; Twenty Four  Only</v>
      </c>
      <c r="IA180" s="21">
        <v>15.11</v>
      </c>
      <c r="IB180" s="21" t="s">
        <v>213</v>
      </c>
      <c r="ID180" s="21">
        <v>200</v>
      </c>
      <c r="IE180" s="22" t="s">
        <v>43</v>
      </c>
      <c r="IF180" s="22"/>
      <c r="IG180" s="22"/>
      <c r="IH180" s="22"/>
      <c r="II180" s="22"/>
    </row>
    <row r="181" spans="1:243" s="21" customFormat="1" ht="42.75">
      <c r="A181" s="35">
        <v>15.12</v>
      </c>
      <c r="B181" s="65" t="s">
        <v>214</v>
      </c>
      <c r="C181" s="36"/>
      <c r="D181" s="66">
        <v>20</v>
      </c>
      <c r="E181" s="67" t="s">
        <v>43</v>
      </c>
      <c r="F181" s="68">
        <v>759.67</v>
      </c>
      <c r="G181" s="48"/>
      <c r="H181" s="42"/>
      <c r="I181" s="43" t="s">
        <v>33</v>
      </c>
      <c r="J181" s="44">
        <f t="shared" si="12"/>
        <v>1</v>
      </c>
      <c r="K181" s="42" t="s">
        <v>34</v>
      </c>
      <c r="L181" s="42" t="s">
        <v>4</v>
      </c>
      <c r="M181" s="45"/>
      <c r="N181" s="54"/>
      <c r="O181" s="54"/>
      <c r="P181" s="55"/>
      <c r="Q181" s="54"/>
      <c r="R181" s="54"/>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7">
        <f t="shared" si="13"/>
        <v>15193.4</v>
      </c>
      <c r="BB181" s="56">
        <f t="shared" si="14"/>
        <v>15193.4</v>
      </c>
      <c r="BC181" s="60" t="str">
        <f t="shared" si="15"/>
        <v>INR  Fifteen Thousand One Hundred &amp; Ninety Three  and Paise Forty Only</v>
      </c>
      <c r="IA181" s="21">
        <v>15.12</v>
      </c>
      <c r="IB181" s="21" t="s">
        <v>214</v>
      </c>
      <c r="ID181" s="21">
        <v>20</v>
      </c>
      <c r="IE181" s="22" t="s">
        <v>43</v>
      </c>
      <c r="IF181" s="22"/>
      <c r="IG181" s="22"/>
      <c r="IH181" s="22"/>
      <c r="II181" s="22"/>
    </row>
    <row r="182" spans="1:243" s="21" customFormat="1" ht="78.75">
      <c r="A182" s="35">
        <v>15.13</v>
      </c>
      <c r="B182" s="65" t="s">
        <v>215</v>
      </c>
      <c r="C182" s="36"/>
      <c r="D182" s="74"/>
      <c r="E182" s="74"/>
      <c r="F182" s="74"/>
      <c r="G182" s="74"/>
      <c r="H182" s="74"/>
      <c r="I182" s="74"/>
      <c r="J182" s="74"/>
      <c r="K182" s="74"/>
      <c r="L182" s="74"/>
      <c r="M182" s="74"/>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IA182" s="21">
        <v>15.13</v>
      </c>
      <c r="IB182" s="21" t="s">
        <v>215</v>
      </c>
      <c r="IE182" s="22"/>
      <c r="IF182" s="22"/>
      <c r="IG182" s="22"/>
      <c r="IH182" s="22"/>
      <c r="II182" s="22"/>
    </row>
    <row r="183" spans="1:243" s="21" customFormat="1" ht="28.5">
      <c r="A183" s="35">
        <v>15.14</v>
      </c>
      <c r="B183" s="65" t="s">
        <v>216</v>
      </c>
      <c r="C183" s="36"/>
      <c r="D183" s="66">
        <v>10</v>
      </c>
      <c r="E183" s="67" t="s">
        <v>47</v>
      </c>
      <c r="F183" s="68">
        <v>590.49</v>
      </c>
      <c r="G183" s="48"/>
      <c r="H183" s="42"/>
      <c r="I183" s="43" t="s">
        <v>33</v>
      </c>
      <c r="J183" s="44">
        <f aca="true" t="shared" si="16" ref="J183:J244">IF(I183="Less(-)",-1,1)</f>
        <v>1</v>
      </c>
      <c r="K183" s="42" t="s">
        <v>34</v>
      </c>
      <c r="L183" s="42" t="s">
        <v>4</v>
      </c>
      <c r="M183" s="45"/>
      <c r="N183" s="54"/>
      <c r="O183" s="54"/>
      <c r="P183" s="55"/>
      <c r="Q183" s="54"/>
      <c r="R183" s="54"/>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7">
        <f aca="true" t="shared" si="17" ref="BA183:BA244">total_amount_ba($B$2,$D$2,D183,F183,J183,K183,M183)</f>
        <v>5904.9</v>
      </c>
      <c r="BB183" s="56">
        <f aca="true" t="shared" si="18" ref="BB183:BB244">BA183+SUM(N183:AZ183)</f>
        <v>5904.9</v>
      </c>
      <c r="BC183" s="60" t="str">
        <f aca="true" t="shared" si="19" ref="BC183:BC244">SpellNumber(L183,BB183)</f>
        <v>INR  Five Thousand Nine Hundred &amp; Four  and Paise Ninety Only</v>
      </c>
      <c r="IA183" s="21">
        <v>15.14</v>
      </c>
      <c r="IB183" s="21" t="s">
        <v>216</v>
      </c>
      <c r="ID183" s="21">
        <v>10</v>
      </c>
      <c r="IE183" s="22" t="s">
        <v>47</v>
      </c>
      <c r="IF183" s="22"/>
      <c r="IG183" s="22"/>
      <c r="IH183" s="22"/>
      <c r="II183" s="22"/>
    </row>
    <row r="184" spans="1:243" s="21" customFormat="1" ht="42.75">
      <c r="A184" s="35">
        <v>15.15</v>
      </c>
      <c r="B184" s="65" t="s">
        <v>217</v>
      </c>
      <c r="C184" s="36"/>
      <c r="D184" s="66">
        <v>5</v>
      </c>
      <c r="E184" s="67" t="s">
        <v>47</v>
      </c>
      <c r="F184" s="68">
        <v>1256.25</v>
      </c>
      <c r="G184" s="48"/>
      <c r="H184" s="42"/>
      <c r="I184" s="43" t="s">
        <v>33</v>
      </c>
      <c r="J184" s="44">
        <f t="shared" si="16"/>
        <v>1</v>
      </c>
      <c r="K184" s="42" t="s">
        <v>34</v>
      </c>
      <c r="L184" s="42" t="s">
        <v>4</v>
      </c>
      <c r="M184" s="45"/>
      <c r="N184" s="54"/>
      <c r="O184" s="54"/>
      <c r="P184" s="55"/>
      <c r="Q184" s="54"/>
      <c r="R184" s="54"/>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7">
        <f t="shared" si="17"/>
        <v>6281.25</v>
      </c>
      <c r="BB184" s="56">
        <f t="shared" si="18"/>
        <v>6281.25</v>
      </c>
      <c r="BC184" s="60" t="str">
        <f t="shared" si="19"/>
        <v>INR  Six Thousand Two Hundred &amp; Eighty One  and Paise Twenty Five Only</v>
      </c>
      <c r="IA184" s="21">
        <v>15.15</v>
      </c>
      <c r="IB184" s="21" t="s">
        <v>217</v>
      </c>
      <c r="ID184" s="21">
        <v>5</v>
      </c>
      <c r="IE184" s="22" t="s">
        <v>47</v>
      </c>
      <c r="IF184" s="22"/>
      <c r="IG184" s="22"/>
      <c r="IH184" s="22"/>
      <c r="II184" s="22"/>
    </row>
    <row r="185" spans="1:243" s="21" customFormat="1" ht="31.5">
      <c r="A185" s="35">
        <v>15.16</v>
      </c>
      <c r="B185" s="65" t="s">
        <v>218</v>
      </c>
      <c r="C185" s="36"/>
      <c r="D185" s="74"/>
      <c r="E185" s="74"/>
      <c r="F185" s="74"/>
      <c r="G185" s="74"/>
      <c r="H185" s="74"/>
      <c r="I185" s="74"/>
      <c r="J185" s="74"/>
      <c r="K185" s="74"/>
      <c r="L185" s="74"/>
      <c r="M185" s="74"/>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IA185" s="21">
        <v>15.16</v>
      </c>
      <c r="IB185" s="21" t="s">
        <v>218</v>
      </c>
      <c r="IE185" s="22"/>
      <c r="IF185" s="22"/>
      <c r="IG185" s="22"/>
      <c r="IH185" s="22"/>
      <c r="II185" s="22"/>
    </row>
    <row r="186" spans="1:243" s="21" customFormat="1" ht="42.75">
      <c r="A186" s="35">
        <v>15.17</v>
      </c>
      <c r="B186" s="65" t="s">
        <v>100</v>
      </c>
      <c r="C186" s="36"/>
      <c r="D186" s="66">
        <v>5</v>
      </c>
      <c r="E186" s="67" t="s">
        <v>47</v>
      </c>
      <c r="F186" s="68">
        <v>265.28</v>
      </c>
      <c r="G186" s="48"/>
      <c r="H186" s="42"/>
      <c r="I186" s="43" t="s">
        <v>33</v>
      </c>
      <c r="J186" s="44">
        <f t="shared" si="16"/>
        <v>1</v>
      </c>
      <c r="K186" s="42" t="s">
        <v>34</v>
      </c>
      <c r="L186" s="42" t="s">
        <v>4</v>
      </c>
      <c r="M186" s="45"/>
      <c r="N186" s="54"/>
      <c r="O186" s="54"/>
      <c r="P186" s="55"/>
      <c r="Q186" s="54"/>
      <c r="R186" s="54"/>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7">
        <f t="shared" si="17"/>
        <v>1326.4</v>
      </c>
      <c r="BB186" s="56">
        <f t="shared" si="18"/>
        <v>1326.4</v>
      </c>
      <c r="BC186" s="60" t="str">
        <f t="shared" si="19"/>
        <v>INR  One Thousand Three Hundred &amp; Twenty Six  and Paise Forty Only</v>
      </c>
      <c r="IA186" s="21">
        <v>15.17</v>
      </c>
      <c r="IB186" s="21" t="s">
        <v>100</v>
      </c>
      <c r="ID186" s="21">
        <v>5</v>
      </c>
      <c r="IE186" s="22" t="s">
        <v>47</v>
      </c>
      <c r="IF186" s="22"/>
      <c r="IG186" s="22"/>
      <c r="IH186" s="22"/>
      <c r="II186" s="22"/>
    </row>
    <row r="187" spans="1:243" s="21" customFormat="1" ht="47.25">
      <c r="A187" s="35">
        <v>15.18</v>
      </c>
      <c r="B187" s="65" t="s">
        <v>219</v>
      </c>
      <c r="C187" s="36"/>
      <c r="D187" s="74"/>
      <c r="E187" s="74"/>
      <c r="F187" s="74"/>
      <c r="G187" s="74"/>
      <c r="H187" s="74"/>
      <c r="I187" s="74"/>
      <c r="J187" s="74"/>
      <c r="K187" s="74"/>
      <c r="L187" s="74"/>
      <c r="M187" s="74"/>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IA187" s="21">
        <v>15.18</v>
      </c>
      <c r="IB187" s="21" t="s">
        <v>219</v>
      </c>
      <c r="IE187" s="22"/>
      <c r="IF187" s="22"/>
      <c r="IG187" s="22"/>
      <c r="IH187" s="22"/>
      <c r="II187" s="22"/>
    </row>
    <row r="188" spans="1:243" s="21" customFormat="1" ht="42.75">
      <c r="A188" s="35">
        <v>15.19</v>
      </c>
      <c r="B188" s="65" t="s">
        <v>220</v>
      </c>
      <c r="C188" s="36"/>
      <c r="D188" s="66">
        <v>10</v>
      </c>
      <c r="E188" s="67" t="s">
        <v>47</v>
      </c>
      <c r="F188" s="68">
        <v>435.91</v>
      </c>
      <c r="G188" s="48"/>
      <c r="H188" s="42"/>
      <c r="I188" s="43" t="s">
        <v>33</v>
      </c>
      <c r="J188" s="44">
        <f t="shared" si="16"/>
        <v>1</v>
      </c>
      <c r="K188" s="42" t="s">
        <v>34</v>
      </c>
      <c r="L188" s="42" t="s">
        <v>4</v>
      </c>
      <c r="M188" s="45"/>
      <c r="N188" s="54"/>
      <c r="O188" s="54"/>
      <c r="P188" s="55"/>
      <c r="Q188" s="54"/>
      <c r="R188" s="54"/>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7">
        <f t="shared" si="17"/>
        <v>4359.1</v>
      </c>
      <c r="BB188" s="56">
        <f t="shared" si="18"/>
        <v>4359.1</v>
      </c>
      <c r="BC188" s="60" t="str">
        <f t="shared" si="19"/>
        <v>INR  Four Thousand Three Hundred &amp; Fifty Nine  and Paise Ten Only</v>
      </c>
      <c r="IA188" s="21">
        <v>15.19</v>
      </c>
      <c r="IB188" s="21" t="s">
        <v>220</v>
      </c>
      <c r="ID188" s="21">
        <v>10</v>
      </c>
      <c r="IE188" s="22" t="s">
        <v>47</v>
      </c>
      <c r="IF188" s="22"/>
      <c r="IG188" s="22"/>
      <c r="IH188" s="22"/>
      <c r="II188" s="22"/>
    </row>
    <row r="189" spans="1:243" s="21" customFormat="1" ht="28.5">
      <c r="A189" s="58">
        <v>15.2</v>
      </c>
      <c r="B189" s="65" t="s">
        <v>221</v>
      </c>
      <c r="C189" s="36"/>
      <c r="D189" s="66">
        <v>2</v>
      </c>
      <c r="E189" s="67" t="s">
        <v>47</v>
      </c>
      <c r="F189" s="68">
        <v>509.64</v>
      </c>
      <c r="G189" s="48"/>
      <c r="H189" s="42"/>
      <c r="I189" s="43" t="s">
        <v>33</v>
      </c>
      <c r="J189" s="44">
        <f t="shared" si="16"/>
        <v>1</v>
      </c>
      <c r="K189" s="42" t="s">
        <v>34</v>
      </c>
      <c r="L189" s="42" t="s">
        <v>4</v>
      </c>
      <c r="M189" s="45"/>
      <c r="N189" s="54"/>
      <c r="O189" s="54"/>
      <c r="P189" s="55"/>
      <c r="Q189" s="54"/>
      <c r="R189" s="54"/>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7">
        <f t="shared" si="17"/>
        <v>1019.28</v>
      </c>
      <c r="BB189" s="56">
        <f t="shared" si="18"/>
        <v>1019.28</v>
      </c>
      <c r="BC189" s="60" t="str">
        <f t="shared" si="19"/>
        <v>INR  One Thousand  &amp;Nineteen  and Paise Twenty Eight Only</v>
      </c>
      <c r="IA189" s="21">
        <v>15.2</v>
      </c>
      <c r="IB189" s="21" t="s">
        <v>221</v>
      </c>
      <c r="ID189" s="21">
        <v>2</v>
      </c>
      <c r="IE189" s="22" t="s">
        <v>47</v>
      </c>
      <c r="IF189" s="22"/>
      <c r="IG189" s="22"/>
      <c r="IH189" s="22"/>
      <c r="II189" s="22"/>
    </row>
    <row r="190" spans="1:243" s="21" customFormat="1" ht="42.75">
      <c r="A190" s="35">
        <v>15.21</v>
      </c>
      <c r="B190" s="65" t="s">
        <v>222</v>
      </c>
      <c r="C190" s="36"/>
      <c r="D190" s="66">
        <v>2</v>
      </c>
      <c r="E190" s="67" t="s">
        <v>47</v>
      </c>
      <c r="F190" s="68">
        <v>594.83</v>
      </c>
      <c r="G190" s="48"/>
      <c r="H190" s="42"/>
      <c r="I190" s="43" t="s">
        <v>33</v>
      </c>
      <c r="J190" s="44">
        <f t="shared" si="16"/>
        <v>1</v>
      </c>
      <c r="K190" s="42" t="s">
        <v>34</v>
      </c>
      <c r="L190" s="42" t="s">
        <v>4</v>
      </c>
      <c r="M190" s="45"/>
      <c r="N190" s="54"/>
      <c r="O190" s="54"/>
      <c r="P190" s="55"/>
      <c r="Q190" s="54"/>
      <c r="R190" s="54"/>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7">
        <f t="shared" si="17"/>
        <v>1189.66</v>
      </c>
      <c r="BB190" s="56">
        <f t="shared" si="18"/>
        <v>1189.66</v>
      </c>
      <c r="BC190" s="60" t="str">
        <f t="shared" si="19"/>
        <v>INR  One Thousand One Hundred &amp; Eighty Nine  and Paise Sixty Six Only</v>
      </c>
      <c r="IA190" s="21">
        <v>15.21</v>
      </c>
      <c r="IB190" s="21" t="s">
        <v>222</v>
      </c>
      <c r="ID190" s="21">
        <v>2</v>
      </c>
      <c r="IE190" s="22" t="s">
        <v>47</v>
      </c>
      <c r="IF190" s="22"/>
      <c r="IG190" s="22"/>
      <c r="IH190" s="22"/>
      <c r="II190" s="22"/>
    </row>
    <row r="191" spans="1:243" s="21" customFormat="1" ht="42.75">
      <c r="A191" s="35">
        <v>15.22</v>
      </c>
      <c r="B191" s="65" t="s">
        <v>223</v>
      </c>
      <c r="C191" s="36"/>
      <c r="D191" s="66">
        <v>10</v>
      </c>
      <c r="E191" s="67" t="s">
        <v>47</v>
      </c>
      <c r="F191" s="68">
        <v>762.12</v>
      </c>
      <c r="G191" s="48"/>
      <c r="H191" s="42"/>
      <c r="I191" s="43" t="s">
        <v>33</v>
      </c>
      <c r="J191" s="44">
        <f t="shared" si="16"/>
        <v>1</v>
      </c>
      <c r="K191" s="42" t="s">
        <v>34</v>
      </c>
      <c r="L191" s="42" t="s">
        <v>4</v>
      </c>
      <c r="M191" s="45"/>
      <c r="N191" s="54"/>
      <c r="O191" s="54"/>
      <c r="P191" s="55"/>
      <c r="Q191" s="54"/>
      <c r="R191" s="54"/>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7">
        <f t="shared" si="17"/>
        <v>7621.2</v>
      </c>
      <c r="BB191" s="56">
        <f t="shared" si="18"/>
        <v>7621.2</v>
      </c>
      <c r="BC191" s="60" t="str">
        <f t="shared" si="19"/>
        <v>INR  Seven Thousand Six Hundred &amp; Twenty One  and Paise Twenty Only</v>
      </c>
      <c r="IA191" s="21">
        <v>15.22</v>
      </c>
      <c r="IB191" s="21" t="s">
        <v>223</v>
      </c>
      <c r="ID191" s="21">
        <v>10</v>
      </c>
      <c r="IE191" s="22" t="s">
        <v>47</v>
      </c>
      <c r="IF191" s="22"/>
      <c r="IG191" s="22"/>
      <c r="IH191" s="22"/>
      <c r="II191" s="22"/>
    </row>
    <row r="192" spans="1:243" s="21" customFormat="1" ht="42.75">
      <c r="A192" s="35">
        <v>15.23</v>
      </c>
      <c r="B192" s="65" t="s">
        <v>224</v>
      </c>
      <c r="C192" s="36"/>
      <c r="D192" s="66">
        <v>2</v>
      </c>
      <c r="E192" s="67" t="s">
        <v>47</v>
      </c>
      <c r="F192" s="68">
        <v>1944.67</v>
      </c>
      <c r="G192" s="48"/>
      <c r="H192" s="42"/>
      <c r="I192" s="43" t="s">
        <v>33</v>
      </c>
      <c r="J192" s="44">
        <f t="shared" si="16"/>
        <v>1</v>
      </c>
      <c r="K192" s="42" t="s">
        <v>34</v>
      </c>
      <c r="L192" s="42" t="s">
        <v>4</v>
      </c>
      <c r="M192" s="45"/>
      <c r="N192" s="54"/>
      <c r="O192" s="54"/>
      <c r="P192" s="55"/>
      <c r="Q192" s="54"/>
      <c r="R192" s="54"/>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7">
        <f t="shared" si="17"/>
        <v>3889.34</v>
      </c>
      <c r="BB192" s="56">
        <f t="shared" si="18"/>
        <v>3889.34</v>
      </c>
      <c r="BC192" s="60" t="str">
        <f t="shared" si="19"/>
        <v>INR  Three Thousand Eight Hundred &amp; Eighty Nine  and Paise Thirty Four Only</v>
      </c>
      <c r="IA192" s="21">
        <v>15.23</v>
      </c>
      <c r="IB192" s="21" t="s">
        <v>224</v>
      </c>
      <c r="ID192" s="21">
        <v>2</v>
      </c>
      <c r="IE192" s="22" t="s">
        <v>47</v>
      </c>
      <c r="IF192" s="22"/>
      <c r="IG192" s="22"/>
      <c r="IH192" s="22"/>
      <c r="II192" s="22"/>
    </row>
    <row r="193" spans="1:243" s="21" customFormat="1" ht="47.25">
      <c r="A193" s="35">
        <v>15.24</v>
      </c>
      <c r="B193" s="65" t="s">
        <v>225</v>
      </c>
      <c r="C193" s="36"/>
      <c r="D193" s="74"/>
      <c r="E193" s="74"/>
      <c r="F193" s="74"/>
      <c r="G193" s="74"/>
      <c r="H193" s="74"/>
      <c r="I193" s="74"/>
      <c r="J193" s="74"/>
      <c r="K193" s="74"/>
      <c r="L193" s="74"/>
      <c r="M193" s="74"/>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IA193" s="21">
        <v>15.24</v>
      </c>
      <c r="IB193" s="21" t="s">
        <v>225</v>
      </c>
      <c r="IE193" s="22"/>
      <c r="IF193" s="22"/>
      <c r="IG193" s="22"/>
      <c r="IH193" s="22"/>
      <c r="II193" s="22"/>
    </row>
    <row r="194" spans="1:243" s="21" customFormat="1" ht="42.75">
      <c r="A194" s="35">
        <v>15.25</v>
      </c>
      <c r="B194" s="65" t="s">
        <v>102</v>
      </c>
      <c r="C194" s="36"/>
      <c r="D194" s="66">
        <v>10</v>
      </c>
      <c r="E194" s="67" t="s">
        <v>47</v>
      </c>
      <c r="F194" s="68">
        <v>298.42</v>
      </c>
      <c r="G194" s="48"/>
      <c r="H194" s="42"/>
      <c r="I194" s="43" t="s">
        <v>33</v>
      </c>
      <c r="J194" s="44">
        <f t="shared" si="16"/>
        <v>1</v>
      </c>
      <c r="K194" s="42" t="s">
        <v>34</v>
      </c>
      <c r="L194" s="42" t="s">
        <v>4</v>
      </c>
      <c r="M194" s="45"/>
      <c r="N194" s="54"/>
      <c r="O194" s="54"/>
      <c r="P194" s="55"/>
      <c r="Q194" s="54"/>
      <c r="R194" s="54"/>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7">
        <f t="shared" si="17"/>
        <v>2984.2</v>
      </c>
      <c r="BB194" s="56">
        <f t="shared" si="18"/>
        <v>2984.2</v>
      </c>
      <c r="BC194" s="60" t="str">
        <f t="shared" si="19"/>
        <v>INR  Two Thousand Nine Hundred &amp; Eighty Four  and Paise Twenty Only</v>
      </c>
      <c r="IA194" s="21">
        <v>15.25</v>
      </c>
      <c r="IB194" s="21" t="s">
        <v>102</v>
      </c>
      <c r="ID194" s="21">
        <v>10</v>
      </c>
      <c r="IE194" s="22" t="s">
        <v>47</v>
      </c>
      <c r="IF194" s="22"/>
      <c r="IG194" s="22"/>
      <c r="IH194" s="22"/>
      <c r="II194" s="22"/>
    </row>
    <row r="195" spans="1:243" s="21" customFormat="1" ht="42.75">
      <c r="A195" s="35">
        <v>15.26</v>
      </c>
      <c r="B195" s="65" t="s">
        <v>220</v>
      </c>
      <c r="C195" s="36"/>
      <c r="D195" s="66">
        <v>5</v>
      </c>
      <c r="E195" s="67" t="s">
        <v>47</v>
      </c>
      <c r="F195" s="68">
        <v>384.35</v>
      </c>
      <c r="G195" s="48"/>
      <c r="H195" s="42"/>
      <c r="I195" s="43" t="s">
        <v>33</v>
      </c>
      <c r="J195" s="44">
        <f t="shared" si="16"/>
        <v>1</v>
      </c>
      <c r="K195" s="42" t="s">
        <v>34</v>
      </c>
      <c r="L195" s="42" t="s">
        <v>4</v>
      </c>
      <c r="M195" s="45"/>
      <c r="N195" s="54"/>
      <c r="O195" s="54"/>
      <c r="P195" s="55"/>
      <c r="Q195" s="54"/>
      <c r="R195" s="54"/>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7">
        <f t="shared" si="17"/>
        <v>1921.75</v>
      </c>
      <c r="BB195" s="56">
        <f t="shared" si="18"/>
        <v>1921.75</v>
      </c>
      <c r="BC195" s="60" t="str">
        <f t="shared" si="19"/>
        <v>INR  One Thousand Nine Hundred &amp; Twenty One  and Paise Seventy Five Only</v>
      </c>
      <c r="IA195" s="21">
        <v>15.26</v>
      </c>
      <c r="IB195" s="21" t="s">
        <v>220</v>
      </c>
      <c r="ID195" s="21">
        <v>5</v>
      </c>
      <c r="IE195" s="22" t="s">
        <v>47</v>
      </c>
      <c r="IF195" s="22"/>
      <c r="IG195" s="22"/>
      <c r="IH195" s="22"/>
      <c r="II195" s="22"/>
    </row>
    <row r="196" spans="1:243" s="21" customFormat="1" ht="63">
      <c r="A196" s="35">
        <v>15.27</v>
      </c>
      <c r="B196" s="65" t="s">
        <v>226</v>
      </c>
      <c r="C196" s="36"/>
      <c r="D196" s="74"/>
      <c r="E196" s="74"/>
      <c r="F196" s="74"/>
      <c r="G196" s="74"/>
      <c r="H196" s="74"/>
      <c r="I196" s="74"/>
      <c r="J196" s="74"/>
      <c r="K196" s="74"/>
      <c r="L196" s="74"/>
      <c r="M196" s="74"/>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IA196" s="21">
        <v>15.27</v>
      </c>
      <c r="IB196" s="21" t="s">
        <v>226</v>
      </c>
      <c r="IE196" s="22"/>
      <c r="IF196" s="22"/>
      <c r="IG196" s="22"/>
      <c r="IH196" s="22"/>
      <c r="II196" s="22"/>
    </row>
    <row r="197" spans="1:243" s="21" customFormat="1" ht="42.75">
      <c r="A197" s="35">
        <v>15.28</v>
      </c>
      <c r="B197" s="65" t="s">
        <v>227</v>
      </c>
      <c r="C197" s="36"/>
      <c r="D197" s="66">
        <v>3</v>
      </c>
      <c r="E197" s="67" t="s">
        <v>329</v>
      </c>
      <c r="F197" s="68">
        <v>4664.97</v>
      </c>
      <c r="G197" s="48"/>
      <c r="H197" s="42"/>
      <c r="I197" s="43" t="s">
        <v>33</v>
      </c>
      <c r="J197" s="44">
        <f t="shared" si="16"/>
        <v>1</v>
      </c>
      <c r="K197" s="42" t="s">
        <v>34</v>
      </c>
      <c r="L197" s="42" t="s">
        <v>4</v>
      </c>
      <c r="M197" s="45"/>
      <c r="N197" s="54"/>
      <c r="O197" s="54"/>
      <c r="P197" s="55"/>
      <c r="Q197" s="54"/>
      <c r="R197" s="54"/>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7">
        <f t="shared" si="17"/>
        <v>13994.91</v>
      </c>
      <c r="BB197" s="56">
        <f t="shared" si="18"/>
        <v>13994.91</v>
      </c>
      <c r="BC197" s="60" t="str">
        <f t="shared" si="19"/>
        <v>INR  Thirteen Thousand Nine Hundred &amp; Ninety Four  and Paise Ninety One Only</v>
      </c>
      <c r="IA197" s="21">
        <v>15.28</v>
      </c>
      <c r="IB197" s="21" t="s">
        <v>227</v>
      </c>
      <c r="ID197" s="21">
        <v>3</v>
      </c>
      <c r="IE197" s="22" t="s">
        <v>329</v>
      </c>
      <c r="IF197" s="22"/>
      <c r="IG197" s="22"/>
      <c r="IH197" s="22"/>
      <c r="II197" s="22"/>
    </row>
    <row r="198" spans="1:243" s="21" customFormat="1" ht="78.75">
      <c r="A198" s="35">
        <v>15.29</v>
      </c>
      <c r="B198" s="65" t="s">
        <v>228</v>
      </c>
      <c r="C198" s="36"/>
      <c r="D198" s="74"/>
      <c r="E198" s="74"/>
      <c r="F198" s="74"/>
      <c r="G198" s="74"/>
      <c r="H198" s="74"/>
      <c r="I198" s="74"/>
      <c r="J198" s="74"/>
      <c r="K198" s="74"/>
      <c r="L198" s="74"/>
      <c r="M198" s="74"/>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IA198" s="21">
        <v>15.29</v>
      </c>
      <c r="IB198" s="21" t="s">
        <v>228</v>
      </c>
      <c r="IE198" s="22"/>
      <c r="IF198" s="22"/>
      <c r="IG198" s="22"/>
      <c r="IH198" s="22"/>
      <c r="II198" s="22"/>
    </row>
    <row r="199" spans="1:243" s="21" customFormat="1" ht="42.75">
      <c r="A199" s="58">
        <v>15.3</v>
      </c>
      <c r="B199" s="65" t="s">
        <v>227</v>
      </c>
      <c r="C199" s="36"/>
      <c r="D199" s="66">
        <v>5</v>
      </c>
      <c r="E199" s="67" t="s">
        <v>329</v>
      </c>
      <c r="F199" s="68">
        <v>6893.91</v>
      </c>
      <c r="G199" s="48"/>
      <c r="H199" s="42"/>
      <c r="I199" s="43" t="s">
        <v>33</v>
      </c>
      <c r="J199" s="44">
        <f t="shared" si="16"/>
        <v>1</v>
      </c>
      <c r="K199" s="42" t="s">
        <v>34</v>
      </c>
      <c r="L199" s="42" t="s">
        <v>4</v>
      </c>
      <c r="M199" s="45"/>
      <c r="N199" s="54"/>
      <c r="O199" s="54"/>
      <c r="P199" s="55"/>
      <c r="Q199" s="54"/>
      <c r="R199" s="54"/>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7">
        <f t="shared" si="17"/>
        <v>34469.55</v>
      </c>
      <c r="BB199" s="56">
        <f t="shared" si="18"/>
        <v>34469.55</v>
      </c>
      <c r="BC199" s="60" t="str">
        <f t="shared" si="19"/>
        <v>INR  Thirty Four Thousand Four Hundred &amp; Sixty Nine  and Paise Fifty Five Only</v>
      </c>
      <c r="IA199" s="21">
        <v>15.3</v>
      </c>
      <c r="IB199" s="21" t="s">
        <v>227</v>
      </c>
      <c r="ID199" s="21">
        <v>5</v>
      </c>
      <c r="IE199" s="22" t="s">
        <v>329</v>
      </c>
      <c r="IF199" s="22"/>
      <c r="IG199" s="22"/>
      <c r="IH199" s="22"/>
      <c r="II199" s="22"/>
    </row>
    <row r="200" spans="1:243" s="21" customFormat="1" ht="47.25">
      <c r="A200" s="35">
        <v>15.31</v>
      </c>
      <c r="B200" s="65" t="s">
        <v>229</v>
      </c>
      <c r="C200" s="36"/>
      <c r="D200" s="74"/>
      <c r="E200" s="74"/>
      <c r="F200" s="74"/>
      <c r="G200" s="74"/>
      <c r="H200" s="74"/>
      <c r="I200" s="74"/>
      <c r="J200" s="74"/>
      <c r="K200" s="74"/>
      <c r="L200" s="74"/>
      <c r="M200" s="74"/>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IA200" s="21">
        <v>15.31</v>
      </c>
      <c r="IB200" s="21" t="s">
        <v>229</v>
      </c>
      <c r="IE200" s="22"/>
      <c r="IF200" s="22"/>
      <c r="IG200" s="22"/>
      <c r="IH200" s="22"/>
      <c r="II200" s="22"/>
    </row>
    <row r="201" spans="1:243" s="21" customFormat="1" ht="42.75">
      <c r="A201" s="35">
        <v>15.32</v>
      </c>
      <c r="B201" s="65" t="s">
        <v>230</v>
      </c>
      <c r="C201" s="36"/>
      <c r="D201" s="66">
        <v>40</v>
      </c>
      <c r="E201" s="67" t="s">
        <v>43</v>
      </c>
      <c r="F201" s="68">
        <v>1053.88</v>
      </c>
      <c r="G201" s="48"/>
      <c r="H201" s="42"/>
      <c r="I201" s="43" t="s">
        <v>33</v>
      </c>
      <c r="J201" s="44">
        <f t="shared" si="16"/>
        <v>1</v>
      </c>
      <c r="K201" s="42" t="s">
        <v>34</v>
      </c>
      <c r="L201" s="42" t="s">
        <v>4</v>
      </c>
      <c r="M201" s="45"/>
      <c r="N201" s="54"/>
      <c r="O201" s="54"/>
      <c r="P201" s="55"/>
      <c r="Q201" s="54"/>
      <c r="R201" s="54"/>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7">
        <f t="shared" si="17"/>
        <v>42155.2</v>
      </c>
      <c r="BB201" s="56">
        <f t="shared" si="18"/>
        <v>42155.2</v>
      </c>
      <c r="BC201" s="60" t="str">
        <f t="shared" si="19"/>
        <v>INR  Forty Two Thousand One Hundred &amp; Fifty Five  and Paise Twenty Only</v>
      </c>
      <c r="IA201" s="21">
        <v>15.32</v>
      </c>
      <c r="IB201" s="21" t="s">
        <v>230</v>
      </c>
      <c r="ID201" s="21">
        <v>40</v>
      </c>
      <c r="IE201" s="22" t="s">
        <v>43</v>
      </c>
      <c r="IF201" s="22"/>
      <c r="IG201" s="22"/>
      <c r="IH201" s="22"/>
      <c r="II201" s="22"/>
    </row>
    <row r="202" spans="1:243" s="21" customFormat="1" ht="42.75">
      <c r="A202" s="35">
        <v>15.33</v>
      </c>
      <c r="B202" s="65" t="s">
        <v>231</v>
      </c>
      <c r="C202" s="36"/>
      <c r="D202" s="66">
        <v>20</v>
      </c>
      <c r="E202" s="67" t="s">
        <v>43</v>
      </c>
      <c r="F202" s="68">
        <v>1587.68</v>
      </c>
      <c r="G202" s="48"/>
      <c r="H202" s="42"/>
      <c r="I202" s="43" t="s">
        <v>33</v>
      </c>
      <c r="J202" s="44">
        <f t="shared" si="16"/>
        <v>1</v>
      </c>
      <c r="K202" s="42" t="s">
        <v>34</v>
      </c>
      <c r="L202" s="42" t="s">
        <v>4</v>
      </c>
      <c r="M202" s="45"/>
      <c r="N202" s="54"/>
      <c r="O202" s="54"/>
      <c r="P202" s="55"/>
      <c r="Q202" s="54"/>
      <c r="R202" s="54"/>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7">
        <f t="shared" si="17"/>
        <v>31753.6</v>
      </c>
      <c r="BB202" s="56">
        <f t="shared" si="18"/>
        <v>31753.6</v>
      </c>
      <c r="BC202" s="60" t="str">
        <f t="shared" si="19"/>
        <v>INR  Thirty One Thousand Seven Hundred &amp; Fifty Three  and Paise Sixty Only</v>
      </c>
      <c r="IA202" s="21">
        <v>15.33</v>
      </c>
      <c r="IB202" s="21" t="s">
        <v>231</v>
      </c>
      <c r="ID202" s="21">
        <v>20</v>
      </c>
      <c r="IE202" s="22" t="s">
        <v>43</v>
      </c>
      <c r="IF202" s="22"/>
      <c r="IG202" s="22"/>
      <c r="IH202" s="22"/>
      <c r="II202" s="22"/>
    </row>
    <row r="203" spans="1:243" s="21" customFormat="1" ht="42.75">
      <c r="A203" s="35">
        <v>15.34</v>
      </c>
      <c r="B203" s="65" t="s">
        <v>232</v>
      </c>
      <c r="C203" s="36"/>
      <c r="D203" s="66">
        <v>5</v>
      </c>
      <c r="E203" s="67" t="s">
        <v>43</v>
      </c>
      <c r="F203" s="68">
        <v>2685.44</v>
      </c>
      <c r="G203" s="48"/>
      <c r="H203" s="42"/>
      <c r="I203" s="43" t="s">
        <v>33</v>
      </c>
      <c r="J203" s="44">
        <f t="shared" si="16"/>
        <v>1</v>
      </c>
      <c r="K203" s="42" t="s">
        <v>34</v>
      </c>
      <c r="L203" s="42" t="s">
        <v>4</v>
      </c>
      <c r="M203" s="45"/>
      <c r="N203" s="54"/>
      <c r="O203" s="54"/>
      <c r="P203" s="55"/>
      <c r="Q203" s="54"/>
      <c r="R203" s="54"/>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7">
        <f t="shared" si="17"/>
        <v>13427.2</v>
      </c>
      <c r="BB203" s="56">
        <f t="shared" si="18"/>
        <v>13427.2</v>
      </c>
      <c r="BC203" s="60" t="str">
        <f t="shared" si="19"/>
        <v>INR  Thirteen Thousand Four Hundred &amp; Twenty Seven  and Paise Twenty Only</v>
      </c>
      <c r="IA203" s="21">
        <v>15.34</v>
      </c>
      <c r="IB203" s="21" t="s">
        <v>232</v>
      </c>
      <c r="ID203" s="21">
        <v>5</v>
      </c>
      <c r="IE203" s="22" t="s">
        <v>43</v>
      </c>
      <c r="IF203" s="22"/>
      <c r="IG203" s="22"/>
      <c r="IH203" s="22"/>
      <c r="II203" s="22"/>
    </row>
    <row r="204" spans="1:243" s="21" customFormat="1" ht="42.75">
      <c r="A204" s="35">
        <v>15.35</v>
      </c>
      <c r="B204" s="65" t="s">
        <v>233</v>
      </c>
      <c r="C204" s="36"/>
      <c r="D204" s="66">
        <v>5</v>
      </c>
      <c r="E204" s="67" t="s">
        <v>43</v>
      </c>
      <c r="F204" s="68">
        <v>3508.99</v>
      </c>
      <c r="G204" s="48"/>
      <c r="H204" s="42"/>
      <c r="I204" s="43" t="s">
        <v>33</v>
      </c>
      <c r="J204" s="44">
        <f t="shared" si="16"/>
        <v>1</v>
      </c>
      <c r="K204" s="42" t="s">
        <v>34</v>
      </c>
      <c r="L204" s="42" t="s">
        <v>4</v>
      </c>
      <c r="M204" s="45"/>
      <c r="N204" s="54"/>
      <c r="O204" s="54"/>
      <c r="P204" s="55"/>
      <c r="Q204" s="54"/>
      <c r="R204" s="54"/>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7">
        <f t="shared" si="17"/>
        <v>17544.95</v>
      </c>
      <c r="BB204" s="56">
        <f t="shared" si="18"/>
        <v>17544.95</v>
      </c>
      <c r="BC204" s="60" t="str">
        <f t="shared" si="19"/>
        <v>INR  Seventeen Thousand Five Hundred &amp; Forty Four  and Paise Ninety Five Only</v>
      </c>
      <c r="IA204" s="21">
        <v>15.35</v>
      </c>
      <c r="IB204" s="21" t="s">
        <v>233</v>
      </c>
      <c r="ID204" s="21">
        <v>5</v>
      </c>
      <c r="IE204" s="22" t="s">
        <v>43</v>
      </c>
      <c r="IF204" s="22"/>
      <c r="IG204" s="22"/>
      <c r="IH204" s="22"/>
      <c r="II204" s="22"/>
    </row>
    <row r="205" spans="1:243" s="21" customFormat="1" ht="42.75">
      <c r="A205" s="35">
        <v>15.36</v>
      </c>
      <c r="B205" s="65" t="s">
        <v>234</v>
      </c>
      <c r="C205" s="36"/>
      <c r="D205" s="66">
        <v>5</v>
      </c>
      <c r="E205" s="67" t="s">
        <v>43</v>
      </c>
      <c r="F205" s="68">
        <v>4726.92</v>
      </c>
      <c r="G205" s="48"/>
      <c r="H205" s="42"/>
      <c r="I205" s="43" t="s">
        <v>33</v>
      </c>
      <c r="J205" s="44">
        <f t="shared" si="16"/>
        <v>1</v>
      </c>
      <c r="K205" s="42" t="s">
        <v>34</v>
      </c>
      <c r="L205" s="42" t="s">
        <v>4</v>
      </c>
      <c r="M205" s="45"/>
      <c r="N205" s="54"/>
      <c r="O205" s="54"/>
      <c r="P205" s="55"/>
      <c r="Q205" s="54"/>
      <c r="R205" s="54"/>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7">
        <f t="shared" si="17"/>
        <v>23634.6</v>
      </c>
      <c r="BB205" s="56">
        <f t="shared" si="18"/>
        <v>23634.6</v>
      </c>
      <c r="BC205" s="60" t="str">
        <f t="shared" si="19"/>
        <v>INR  Twenty Three Thousand Six Hundred &amp; Thirty Four  and Paise Sixty Only</v>
      </c>
      <c r="IA205" s="21">
        <v>15.36</v>
      </c>
      <c r="IB205" s="21" t="s">
        <v>234</v>
      </c>
      <c r="ID205" s="21">
        <v>5</v>
      </c>
      <c r="IE205" s="22" t="s">
        <v>43</v>
      </c>
      <c r="IF205" s="22"/>
      <c r="IG205" s="22"/>
      <c r="IH205" s="22"/>
      <c r="II205" s="22"/>
    </row>
    <row r="206" spans="1:243" s="21" customFormat="1" ht="63">
      <c r="A206" s="35">
        <v>15.37</v>
      </c>
      <c r="B206" s="65" t="s">
        <v>235</v>
      </c>
      <c r="C206" s="36"/>
      <c r="D206" s="74"/>
      <c r="E206" s="74"/>
      <c r="F206" s="74"/>
      <c r="G206" s="74"/>
      <c r="H206" s="74"/>
      <c r="I206" s="74"/>
      <c r="J206" s="74"/>
      <c r="K206" s="74"/>
      <c r="L206" s="74"/>
      <c r="M206" s="74"/>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IA206" s="21">
        <v>15.37</v>
      </c>
      <c r="IB206" s="21" t="s">
        <v>235</v>
      </c>
      <c r="IE206" s="22"/>
      <c r="IF206" s="22"/>
      <c r="IG206" s="22"/>
      <c r="IH206" s="22"/>
      <c r="II206" s="22"/>
    </row>
    <row r="207" spans="1:243" s="21" customFormat="1" ht="42.75">
      <c r="A207" s="35">
        <v>15.38</v>
      </c>
      <c r="B207" s="65" t="s">
        <v>236</v>
      </c>
      <c r="C207" s="36"/>
      <c r="D207" s="66">
        <v>20</v>
      </c>
      <c r="E207" s="67" t="s">
        <v>47</v>
      </c>
      <c r="F207" s="68">
        <v>328.63</v>
      </c>
      <c r="G207" s="48"/>
      <c r="H207" s="42"/>
      <c r="I207" s="43" t="s">
        <v>33</v>
      </c>
      <c r="J207" s="44">
        <f t="shared" si="16"/>
        <v>1</v>
      </c>
      <c r="K207" s="42" t="s">
        <v>34</v>
      </c>
      <c r="L207" s="42" t="s">
        <v>4</v>
      </c>
      <c r="M207" s="45"/>
      <c r="N207" s="54"/>
      <c r="O207" s="54"/>
      <c r="P207" s="55"/>
      <c r="Q207" s="54"/>
      <c r="R207" s="54"/>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7">
        <f t="shared" si="17"/>
        <v>6572.6</v>
      </c>
      <c r="BB207" s="56">
        <f t="shared" si="18"/>
        <v>6572.6</v>
      </c>
      <c r="BC207" s="60" t="str">
        <f t="shared" si="19"/>
        <v>INR  Six Thousand Five Hundred &amp; Seventy Two  and Paise Sixty Only</v>
      </c>
      <c r="IA207" s="21">
        <v>15.38</v>
      </c>
      <c r="IB207" s="21" t="s">
        <v>236</v>
      </c>
      <c r="ID207" s="21">
        <v>20</v>
      </c>
      <c r="IE207" s="22" t="s">
        <v>47</v>
      </c>
      <c r="IF207" s="22"/>
      <c r="IG207" s="22"/>
      <c r="IH207" s="22"/>
      <c r="II207" s="22"/>
    </row>
    <row r="208" spans="1:243" s="21" customFormat="1" ht="42.75">
      <c r="A208" s="35">
        <v>15.39</v>
      </c>
      <c r="B208" s="65" t="s">
        <v>237</v>
      </c>
      <c r="C208" s="36"/>
      <c r="D208" s="66">
        <v>10</v>
      </c>
      <c r="E208" s="67" t="s">
        <v>47</v>
      </c>
      <c r="F208" s="68">
        <v>493.38</v>
      </c>
      <c r="G208" s="48"/>
      <c r="H208" s="42"/>
      <c r="I208" s="43" t="s">
        <v>33</v>
      </c>
      <c r="J208" s="44">
        <f t="shared" si="16"/>
        <v>1</v>
      </c>
      <c r="K208" s="42" t="s">
        <v>34</v>
      </c>
      <c r="L208" s="42" t="s">
        <v>4</v>
      </c>
      <c r="M208" s="45"/>
      <c r="N208" s="54"/>
      <c r="O208" s="54"/>
      <c r="P208" s="55"/>
      <c r="Q208" s="54"/>
      <c r="R208" s="54"/>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7">
        <f t="shared" si="17"/>
        <v>4933.8</v>
      </c>
      <c r="BB208" s="56">
        <f t="shared" si="18"/>
        <v>4933.8</v>
      </c>
      <c r="BC208" s="60" t="str">
        <f t="shared" si="19"/>
        <v>INR  Four Thousand Nine Hundred &amp; Thirty Three  and Paise Eighty Only</v>
      </c>
      <c r="IA208" s="21">
        <v>15.39</v>
      </c>
      <c r="IB208" s="21" t="s">
        <v>237</v>
      </c>
      <c r="ID208" s="21">
        <v>10</v>
      </c>
      <c r="IE208" s="22" t="s">
        <v>47</v>
      </c>
      <c r="IF208" s="22"/>
      <c r="IG208" s="22"/>
      <c r="IH208" s="22"/>
      <c r="II208" s="22"/>
    </row>
    <row r="209" spans="1:243" s="21" customFormat="1" ht="42.75">
      <c r="A209" s="58">
        <v>15.4</v>
      </c>
      <c r="B209" s="65" t="s">
        <v>238</v>
      </c>
      <c r="C209" s="36"/>
      <c r="D209" s="66">
        <v>2</v>
      </c>
      <c r="E209" s="67" t="s">
        <v>47</v>
      </c>
      <c r="F209" s="68">
        <v>655.55</v>
      </c>
      <c r="G209" s="48"/>
      <c r="H209" s="42"/>
      <c r="I209" s="43" t="s">
        <v>33</v>
      </c>
      <c r="J209" s="44">
        <f t="shared" si="16"/>
        <v>1</v>
      </c>
      <c r="K209" s="42" t="s">
        <v>34</v>
      </c>
      <c r="L209" s="42" t="s">
        <v>4</v>
      </c>
      <c r="M209" s="45"/>
      <c r="N209" s="54"/>
      <c r="O209" s="54"/>
      <c r="P209" s="55"/>
      <c r="Q209" s="54"/>
      <c r="R209" s="54"/>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7">
        <f t="shared" si="17"/>
        <v>1311.1</v>
      </c>
      <c r="BB209" s="56">
        <f t="shared" si="18"/>
        <v>1311.1</v>
      </c>
      <c r="BC209" s="60" t="str">
        <f t="shared" si="19"/>
        <v>INR  One Thousand Three Hundred &amp; Eleven  and Paise Ten Only</v>
      </c>
      <c r="IA209" s="21">
        <v>15.4</v>
      </c>
      <c r="IB209" s="21" t="s">
        <v>238</v>
      </c>
      <c r="ID209" s="21">
        <v>2</v>
      </c>
      <c r="IE209" s="22" t="s">
        <v>47</v>
      </c>
      <c r="IF209" s="22"/>
      <c r="IG209" s="22"/>
      <c r="IH209" s="22"/>
      <c r="II209" s="22"/>
    </row>
    <row r="210" spans="1:243" s="21" customFormat="1" ht="42.75">
      <c r="A210" s="35">
        <v>15.41</v>
      </c>
      <c r="B210" s="65" t="s">
        <v>239</v>
      </c>
      <c r="C210" s="36"/>
      <c r="D210" s="66">
        <v>2</v>
      </c>
      <c r="E210" s="67" t="s">
        <v>47</v>
      </c>
      <c r="F210" s="68">
        <v>819.38</v>
      </c>
      <c r="G210" s="48"/>
      <c r="H210" s="42"/>
      <c r="I210" s="43" t="s">
        <v>33</v>
      </c>
      <c r="J210" s="44">
        <f t="shared" si="16"/>
        <v>1</v>
      </c>
      <c r="K210" s="42" t="s">
        <v>34</v>
      </c>
      <c r="L210" s="42" t="s">
        <v>4</v>
      </c>
      <c r="M210" s="45"/>
      <c r="N210" s="54"/>
      <c r="O210" s="54"/>
      <c r="P210" s="55"/>
      <c r="Q210" s="54"/>
      <c r="R210" s="54"/>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7">
        <f t="shared" si="17"/>
        <v>1638.76</v>
      </c>
      <c r="BB210" s="56">
        <f t="shared" si="18"/>
        <v>1638.76</v>
      </c>
      <c r="BC210" s="60" t="str">
        <f t="shared" si="19"/>
        <v>INR  One Thousand Six Hundred &amp; Thirty Eight  and Paise Seventy Six Only</v>
      </c>
      <c r="IA210" s="21">
        <v>15.41</v>
      </c>
      <c r="IB210" s="21" t="s">
        <v>239</v>
      </c>
      <c r="ID210" s="21">
        <v>2</v>
      </c>
      <c r="IE210" s="22" t="s">
        <v>47</v>
      </c>
      <c r="IF210" s="22"/>
      <c r="IG210" s="22"/>
      <c r="IH210" s="22"/>
      <c r="II210" s="22"/>
    </row>
    <row r="211" spans="1:243" s="21" customFormat="1" ht="42.75">
      <c r="A211" s="35">
        <v>15.42</v>
      </c>
      <c r="B211" s="65" t="s">
        <v>240</v>
      </c>
      <c r="C211" s="36"/>
      <c r="D211" s="66">
        <v>2</v>
      </c>
      <c r="E211" s="67" t="s">
        <v>47</v>
      </c>
      <c r="F211" s="68">
        <v>985.53</v>
      </c>
      <c r="G211" s="48"/>
      <c r="H211" s="42"/>
      <c r="I211" s="43" t="s">
        <v>33</v>
      </c>
      <c r="J211" s="44">
        <f t="shared" si="16"/>
        <v>1</v>
      </c>
      <c r="K211" s="42" t="s">
        <v>34</v>
      </c>
      <c r="L211" s="42" t="s">
        <v>4</v>
      </c>
      <c r="M211" s="45"/>
      <c r="N211" s="54"/>
      <c r="O211" s="54"/>
      <c r="P211" s="55"/>
      <c r="Q211" s="54"/>
      <c r="R211" s="54"/>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7">
        <f t="shared" si="17"/>
        <v>1971.06</v>
      </c>
      <c r="BB211" s="56">
        <f t="shared" si="18"/>
        <v>1971.06</v>
      </c>
      <c r="BC211" s="60" t="str">
        <f t="shared" si="19"/>
        <v>INR  One Thousand Nine Hundred &amp; Seventy One  and Paise Six Only</v>
      </c>
      <c r="IA211" s="21">
        <v>15.42</v>
      </c>
      <c r="IB211" s="21" t="s">
        <v>240</v>
      </c>
      <c r="ID211" s="21">
        <v>2</v>
      </c>
      <c r="IE211" s="22" t="s">
        <v>47</v>
      </c>
      <c r="IF211" s="22"/>
      <c r="IG211" s="22"/>
      <c r="IH211" s="22"/>
      <c r="II211" s="22"/>
    </row>
    <row r="212" spans="1:243" s="21" customFormat="1" ht="42.75">
      <c r="A212" s="35">
        <v>15.43</v>
      </c>
      <c r="B212" s="65" t="s">
        <v>241</v>
      </c>
      <c r="C212" s="36"/>
      <c r="D212" s="66">
        <v>1.5</v>
      </c>
      <c r="E212" s="67" t="s">
        <v>329</v>
      </c>
      <c r="F212" s="68">
        <v>20657.65</v>
      </c>
      <c r="G212" s="48"/>
      <c r="H212" s="42"/>
      <c r="I212" s="43" t="s">
        <v>33</v>
      </c>
      <c r="J212" s="44">
        <f t="shared" si="16"/>
        <v>1</v>
      </c>
      <c r="K212" s="42" t="s">
        <v>34</v>
      </c>
      <c r="L212" s="42" t="s">
        <v>4</v>
      </c>
      <c r="M212" s="45"/>
      <c r="N212" s="54"/>
      <c r="O212" s="54"/>
      <c r="P212" s="55"/>
      <c r="Q212" s="54"/>
      <c r="R212" s="54"/>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7">
        <f t="shared" si="17"/>
        <v>30986.48</v>
      </c>
      <c r="BB212" s="56">
        <f t="shared" si="18"/>
        <v>30986.48</v>
      </c>
      <c r="BC212" s="60" t="str">
        <f t="shared" si="19"/>
        <v>INR  Thirty Thousand Nine Hundred &amp; Eighty Six  and Paise Forty Eight Only</v>
      </c>
      <c r="IA212" s="21">
        <v>15.43</v>
      </c>
      <c r="IB212" s="21" t="s">
        <v>241</v>
      </c>
      <c r="ID212" s="21">
        <v>1.5</v>
      </c>
      <c r="IE212" s="22" t="s">
        <v>329</v>
      </c>
      <c r="IF212" s="22"/>
      <c r="IG212" s="22"/>
      <c r="IH212" s="22"/>
      <c r="II212" s="22"/>
    </row>
    <row r="213" spans="1:243" s="21" customFormat="1" ht="47.25">
      <c r="A213" s="35">
        <v>15.44</v>
      </c>
      <c r="B213" s="65" t="s">
        <v>242</v>
      </c>
      <c r="C213" s="36"/>
      <c r="D213" s="74"/>
      <c r="E213" s="74"/>
      <c r="F213" s="74"/>
      <c r="G213" s="74"/>
      <c r="H213" s="74"/>
      <c r="I213" s="74"/>
      <c r="J213" s="74"/>
      <c r="K213" s="74"/>
      <c r="L213" s="74"/>
      <c r="M213" s="74"/>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IA213" s="21">
        <v>15.44</v>
      </c>
      <c r="IB213" s="21" t="s">
        <v>242</v>
      </c>
      <c r="IE213" s="22"/>
      <c r="IF213" s="22"/>
      <c r="IG213" s="22"/>
      <c r="IH213" s="22"/>
      <c r="II213" s="22"/>
    </row>
    <row r="214" spans="1:243" s="21" customFormat="1" ht="28.5">
      <c r="A214" s="35">
        <v>15.45</v>
      </c>
      <c r="B214" s="65" t="s">
        <v>243</v>
      </c>
      <c r="C214" s="36"/>
      <c r="D214" s="66">
        <v>5</v>
      </c>
      <c r="E214" s="67" t="s">
        <v>47</v>
      </c>
      <c r="F214" s="68">
        <v>148.31</v>
      </c>
      <c r="G214" s="48"/>
      <c r="H214" s="42"/>
      <c r="I214" s="43" t="s">
        <v>33</v>
      </c>
      <c r="J214" s="44">
        <f t="shared" si="16"/>
        <v>1</v>
      </c>
      <c r="K214" s="42" t="s">
        <v>34</v>
      </c>
      <c r="L214" s="42" t="s">
        <v>4</v>
      </c>
      <c r="M214" s="45"/>
      <c r="N214" s="54"/>
      <c r="O214" s="54"/>
      <c r="P214" s="55"/>
      <c r="Q214" s="54"/>
      <c r="R214" s="54"/>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7">
        <f t="shared" si="17"/>
        <v>741.55</v>
      </c>
      <c r="BB214" s="56">
        <f t="shared" si="18"/>
        <v>741.55</v>
      </c>
      <c r="BC214" s="60" t="str">
        <f t="shared" si="19"/>
        <v>INR  Seven Hundred &amp; Forty One  and Paise Fifty Five Only</v>
      </c>
      <c r="IA214" s="21">
        <v>15.45</v>
      </c>
      <c r="IB214" s="21" t="s">
        <v>243</v>
      </c>
      <c r="ID214" s="21">
        <v>5</v>
      </c>
      <c r="IE214" s="22" t="s">
        <v>47</v>
      </c>
      <c r="IF214" s="22"/>
      <c r="IG214" s="22"/>
      <c r="IH214" s="22"/>
      <c r="II214" s="22"/>
    </row>
    <row r="215" spans="1:243" s="21" customFormat="1" ht="42.75">
      <c r="A215" s="35">
        <v>15.46</v>
      </c>
      <c r="B215" s="65" t="s">
        <v>236</v>
      </c>
      <c r="C215" s="36"/>
      <c r="D215" s="66">
        <v>10</v>
      </c>
      <c r="E215" s="67" t="s">
        <v>47</v>
      </c>
      <c r="F215" s="68">
        <v>232.35</v>
      </c>
      <c r="G215" s="48"/>
      <c r="H215" s="42"/>
      <c r="I215" s="43" t="s">
        <v>33</v>
      </c>
      <c r="J215" s="44">
        <f t="shared" si="16"/>
        <v>1</v>
      </c>
      <c r="K215" s="42" t="s">
        <v>34</v>
      </c>
      <c r="L215" s="42" t="s">
        <v>4</v>
      </c>
      <c r="M215" s="45"/>
      <c r="N215" s="54"/>
      <c r="O215" s="54"/>
      <c r="P215" s="55"/>
      <c r="Q215" s="54"/>
      <c r="R215" s="54"/>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7">
        <f t="shared" si="17"/>
        <v>2323.5</v>
      </c>
      <c r="BB215" s="56">
        <f t="shared" si="18"/>
        <v>2323.5</v>
      </c>
      <c r="BC215" s="60" t="str">
        <f t="shared" si="19"/>
        <v>INR  Two Thousand Three Hundred &amp; Twenty Three  and Paise Fifty Only</v>
      </c>
      <c r="IA215" s="21">
        <v>15.46</v>
      </c>
      <c r="IB215" s="21" t="s">
        <v>236</v>
      </c>
      <c r="ID215" s="21">
        <v>10</v>
      </c>
      <c r="IE215" s="22" t="s">
        <v>47</v>
      </c>
      <c r="IF215" s="22"/>
      <c r="IG215" s="22"/>
      <c r="IH215" s="22"/>
      <c r="II215" s="22"/>
    </row>
    <row r="216" spans="1:243" s="21" customFormat="1" ht="42.75">
      <c r="A216" s="35">
        <v>15.47</v>
      </c>
      <c r="B216" s="65" t="s">
        <v>237</v>
      </c>
      <c r="C216" s="36"/>
      <c r="D216" s="66">
        <v>4</v>
      </c>
      <c r="E216" s="67" t="s">
        <v>47</v>
      </c>
      <c r="F216" s="68">
        <v>287.07</v>
      </c>
      <c r="G216" s="48"/>
      <c r="H216" s="42"/>
      <c r="I216" s="43" t="s">
        <v>33</v>
      </c>
      <c r="J216" s="44">
        <f t="shared" si="16"/>
        <v>1</v>
      </c>
      <c r="K216" s="42" t="s">
        <v>34</v>
      </c>
      <c r="L216" s="42" t="s">
        <v>4</v>
      </c>
      <c r="M216" s="45"/>
      <c r="N216" s="54"/>
      <c r="O216" s="54"/>
      <c r="P216" s="55"/>
      <c r="Q216" s="54"/>
      <c r="R216" s="54"/>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7">
        <f t="shared" si="17"/>
        <v>1148.28</v>
      </c>
      <c r="BB216" s="56">
        <f t="shared" si="18"/>
        <v>1148.28</v>
      </c>
      <c r="BC216" s="60" t="str">
        <f t="shared" si="19"/>
        <v>INR  One Thousand One Hundred &amp; Forty Eight  and Paise Twenty Eight Only</v>
      </c>
      <c r="IA216" s="21">
        <v>15.47</v>
      </c>
      <c r="IB216" s="21" t="s">
        <v>237</v>
      </c>
      <c r="ID216" s="21">
        <v>4</v>
      </c>
      <c r="IE216" s="22" t="s">
        <v>47</v>
      </c>
      <c r="IF216" s="22"/>
      <c r="IG216" s="22"/>
      <c r="IH216" s="22"/>
      <c r="II216" s="22"/>
    </row>
    <row r="217" spans="1:243" s="21" customFormat="1" ht="28.5">
      <c r="A217" s="35">
        <v>15.48</v>
      </c>
      <c r="B217" s="65" t="s">
        <v>239</v>
      </c>
      <c r="C217" s="36"/>
      <c r="D217" s="66">
        <v>2</v>
      </c>
      <c r="E217" s="67" t="s">
        <v>47</v>
      </c>
      <c r="F217" s="68">
        <v>424.99</v>
      </c>
      <c r="G217" s="48"/>
      <c r="H217" s="42"/>
      <c r="I217" s="43" t="s">
        <v>33</v>
      </c>
      <c r="J217" s="44">
        <f t="shared" si="16"/>
        <v>1</v>
      </c>
      <c r="K217" s="42" t="s">
        <v>34</v>
      </c>
      <c r="L217" s="42" t="s">
        <v>4</v>
      </c>
      <c r="M217" s="45"/>
      <c r="N217" s="54"/>
      <c r="O217" s="54"/>
      <c r="P217" s="55"/>
      <c r="Q217" s="54"/>
      <c r="R217" s="54"/>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7">
        <f t="shared" si="17"/>
        <v>849.98</v>
      </c>
      <c r="BB217" s="56">
        <f t="shared" si="18"/>
        <v>849.98</v>
      </c>
      <c r="BC217" s="60" t="str">
        <f t="shared" si="19"/>
        <v>INR  Eight Hundred &amp; Forty Nine  and Paise Ninety Eight Only</v>
      </c>
      <c r="IA217" s="21">
        <v>15.48</v>
      </c>
      <c r="IB217" s="21" t="s">
        <v>239</v>
      </c>
      <c r="ID217" s="21">
        <v>2</v>
      </c>
      <c r="IE217" s="22" t="s">
        <v>47</v>
      </c>
      <c r="IF217" s="22"/>
      <c r="IG217" s="22"/>
      <c r="IH217" s="22"/>
      <c r="II217" s="22"/>
    </row>
    <row r="218" spans="1:243" s="21" customFormat="1" ht="28.5">
      <c r="A218" s="35">
        <v>15.49</v>
      </c>
      <c r="B218" s="65" t="s">
        <v>240</v>
      </c>
      <c r="C218" s="36"/>
      <c r="D218" s="66">
        <v>2</v>
      </c>
      <c r="E218" s="67" t="s">
        <v>47</v>
      </c>
      <c r="F218" s="68">
        <v>430.86</v>
      </c>
      <c r="G218" s="48"/>
      <c r="H218" s="42"/>
      <c r="I218" s="43" t="s">
        <v>33</v>
      </c>
      <c r="J218" s="44">
        <f t="shared" si="16"/>
        <v>1</v>
      </c>
      <c r="K218" s="42" t="s">
        <v>34</v>
      </c>
      <c r="L218" s="42" t="s">
        <v>4</v>
      </c>
      <c r="M218" s="45"/>
      <c r="N218" s="54"/>
      <c r="O218" s="54"/>
      <c r="P218" s="55"/>
      <c r="Q218" s="54"/>
      <c r="R218" s="54"/>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7">
        <f t="shared" si="17"/>
        <v>861.72</v>
      </c>
      <c r="BB218" s="56">
        <f t="shared" si="18"/>
        <v>861.72</v>
      </c>
      <c r="BC218" s="60" t="str">
        <f t="shared" si="19"/>
        <v>INR  Eight Hundred &amp; Sixty One  and Paise Seventy Two Only</v>
      </c>
      <c r="IA218" s="21">
        <v>15.49</v>
      </c>
      <c r="IB218" s="21" t="s">
        <v>240</v>
      </c>
      <c r="ID218" s="21">
        <v>2</v>
      </c>
      <c r="IE218" s="22" t="s">
        <v>47</v>
      </c>
      <c r="IF218" s="22"/>
      <c r="IG218" s="22"/>
      <c r="IH218" s="22"/>
      <c r="II218" s="22"/>
    </row>
    <row r="219" spans="1:243" s="21" customFormat="1" ht="63">
      <c r="A219" s="58">
        <v>15.5</v>
      </c>
      <c r="B219" s="65" t="s">
        <v>244</v>
      </c>
      <c r="C219" s="36"/>
      <c r="D219" s="74"/>
      <c r="E219" s="74"/>
      <c r="F219" s="74"/>
      <c r="G219" s="74"/>
      <c r="H219" s="74"/>
      <c r="I219" s="74"/>
      <c r="J219" s="74"/>
      <c r="K219" s="74"/>
      <c r="L219" s="74"/>
      <c r="M219" s="74"/>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IA219" s="21">
        <v>15.5</v>
      </c>
      <c r="IB219" s="21" t="s">
        <v>244</v>
      </c>
      <c r="IE219" s="22"/>
      <c r="IF219" s="22"/>
      <c r="IG219" s="22"/>
      <c r="IH219" s="22"/>
      <c r="II219" s="22"/>
    </row>
    <row r="220" spans="1:243" s="21" customFormat="1" ht="15.75">
      <c r="A220" s="35">
        <v>15.51</v>
      </c>
      <c r="B220" s="65" t="s">
        <v>245</v>
      </c>
      <c r="C220" s="36"/>
      <c r="D220" s="74"/>
      <c r="E220" s="74"/>
      <c r="F220" s="74"/>
      <c r="G220" s="74"/>
      <c r="H220" s="74"/>
      <c r="I220" s="74"/>
      <c r="J220" s="74"/>
      <c r="K220" s="74"/>
      <c r="L220" s="74"/>
      <c r="M220" s="74"/>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IA220" s="21">
        <v>15.51</v>
      </c>
      <c r="IB220" s="21" t="s">
        <v>245</v>
      </c>
      <c r="IE220" s="22"/>
      <c r="IF220" s="22"/>
      <c r="IG220" s="22"/>
      <c r="IH220" s="22"/>
      <c r="II220" s="22"/>
    </row>
    <row r="221" spans="1:243" s="21" customFormat="1" ht="42.75">
      <c r="A221" s="35">
        <v>15.52</v>
      </c>
      <c r="B221" s="65" t="s">
        <v>246</v>
      </c>
      <c r="C221" s="36"/>
      <c r="D221" s="66">
        <v>4</v>
      </c>
      <c r="E221" s="67" t="s">
        <v>47</v>
      </c>
      <c r="F221" s="68">
        <v>3880.8</v>
      </c>
      <c r="G221" s="48"/>
      <c r="H221" s="42"/>
      <c r="I221" s="43" t="s">
        <v>33</v>
      </c>
      <c r="J221" s="44">
        <f t="shared" si="16"/>
        <v>1</v>
      </c>
      <c r="K221" s="42" t="s">
        <v>34</v>
      </c>
      <c r="L221" s="42" t="s">
        <v>4</v>
      </c>
      <c r="M221" s="45"/>
      <c r="N221" s="54"/>
      <c r="O221" s="54"/>
      <c r="P221" s="55"/>
      <c r="Q221" s="54"/>
      <c r="R221" s="54"/>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7">
        <f t="shared" si="17"/>
        <v>15523.2</v>
      </c>
      <c r="BB221" s="56">
        <f t="shared" si="18"/>
        <v>15523.2</v>
      </c>
      <c r="BC221" s="60" t="str">
        <f t="shared" si="19"/>
        <v>INR  Fifteen Thousand Five Hundred &amp; Twenty Three  and Paise Twenty Only</v>
      </c>
      <c r="IA221" s="21">
        <v>15.52</v>
      </c>
      <c r="IB221" s="21" t="s">
        <v>246</v>
      </c>
      <c r="ID221" s="21">
        <v>4</v>
      </c>
      <c r="IE221" s="22" t="s">
        <v>47</v>
      </c>
      <c r="IF221" s="22"/>
      <c r="IG221" s="22"/>
      <c r="IH221" s="22"/>
      <c r="II221" s="22"/>
    </row>
    <row r="222" spans="1:243" s="21" customFormat="1" ht="15.75">
      <c r="A222" s="35">
        <v>15.53</v>
      </c>
      <c r="B222" s="65" t="s">
        <v>247</v>
      </c>
      <c r="C222" s="36"/>
      <c r="D222" s="74"/>
      <c r="E222" s="74"/>
      <c r="F222" s="74"/>
      <c r="G222" s="74"/>
      <c r="H222" s="74"/>
      <c r="I222" s="74"/>
      <c r="J222" s="74"/>
      <c r="K222" s="74"/>
      <c r="L222" s="74"/>
      <c r="M222" s="74"/>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IA222" s="21">
        <v>15.53</v>
      </c>
      <c r="IB222" s="21" t="s">
        <v>247</v>
      </c>
      <c r="IE222" s="22"/>
      <c r="IF222" s="22"/>
      <c r="IG222" s="22"/>
      <c r="IH222" s="22"/>
      <c r="II222" s="22"/>
    </row>
    <row r="223" spans="1:243" s="21" customFormat="1" ht="42.75">
      <c r="A223" s="35">
        <v>15.54</v>
      </c>
      <c r="B223" s="65" t="s">
        <v>246</v>
      </c>
      <c r="C223" s="36"/>
      <c r="D223" s="66">
        <v>4</v>
      </c>
      <c r="E223" s="67" t="s">
        <v>47</v>
      </c>
      <c r="F223" s="68">
        <v>5648.71</v>
      </c>
      <c r="G223" s="48"/>
      <c r="H223" s="42"/>
      <c r="I223" s="43" t="s">
        <v>33</v>
      </c>
      <c r="J223" s="44">
        <f t="shared" si="16"/>
        <v>1</v>
      </c>
      <c r="K223" s="42" t="s">
        <v>34</v>
      </c>
      <c r="L223" s="42" t="s">
        <v>4</v>
      </c>
      <c r="M223" s="45"/>
      <c r="N223" s="54"/>
      <c r="O223" s="54"/>
      <c r="P223" s="55"/>
      <c r="Q223" s="54"/>
      <c r="R223" s="54"/>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7">
        <f t="shared" si="17"/>
        <v>22594.84</v>
      </c>
      <c r="BB223" s="56">
        <f t="shared" si="18"/>
        <v>22594.84</v>
      </c>
      <c r="BC223" s="60" t="str">
        <f t="shared" si="19"/>
        <v>INR  Twenty Two Thousand Five Hundred &amp; Ninety Four  and Paise Eighty Four Only</v>
      </c>
      <c r="IA223" s="21">
        <v>15.54</v>
      </c>
      <c r="IB223" s="21" t="s">
        <v>246</v>
      </c>
      <c r="ID223" s="21">
        <v>4</v>
      </c>
      <c r="IE223" s="22" t="s">
        <v>47</v>
      </c>
      <c r="IF223" s="22"/>
      <c r="IG223" s="22"/>
      <c r="IH223" s="22"/>
      <c r="II223" s="22"/>
    </row>
    <row r="224" spans="1:243" s="21" customFormat="1" ht="15.75">
      <c r="A224" s="35">
        <v>15.55</v>
      </c>
      <c r="B224" s="65" t="s">
        <v>248</v>
      </c>
      <c r="C224" s="36"/>
      <c r="D224" s="74"/>
      <c r="E224" s="74"/>
      <c r="F224" s="74"/>
      <c r="G224" s="74"/>
      <c r="H224" s="74"/>
      <c r="I224" s="74"/>
      <c r="J224" s="74"/>
      <c r="K224" s="74"/>
      <c r="L224" s="74"/>
      <c r="M224" s="74"/>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IA224" s="21">
        <v>15.55</v>
      </c>
      <c r="IB224" s="21" t="s">
        <v>248</v>
      </c>
      <c r="IE224" s="22"/>
      <c r="IF224" s="22"/>
      <c r="IG224" s="22"/>
      <c r="IH224" s="22"/>
      <c r="II224" s="22"/>
    </row>
    <row r="225" spans="1:243" s="21" customFormat="1" ht="42.75">
      <c r="A225" s="35">
        <v>15.56</v>
      </c>
      <c r="B225" s="65" t="s">
        <v>246</v>
      </c>
      <c r="C225" s="36"/>
      <c r="D225" s="66">
        <v>1</v>
      </c>
      <c r="E225" s="67" t="s">
        <v>47</v>
      </c>
      <c r="F225" s="68">
        <v>18875.8</v>
      </c>
      <c r="G225" s="48"/>
      <c r="H225" s="42"/>
      <c r="I225" s="43" t="s">
        <v>33</v>
      </c>
      <c r="J225" s="44">
        <f t="shared" si="16"/>
        <v>1</v>
      </c>
      <c r="K225" s="42" t="s">
        <v>34</v>
      </c>
      <c r="L225" s="42" t="s">
        <v>4</v>
      </c>
      <c r="M225" s="45"/>
      <c r="N225" s="54"/>
      <c r="O225" s="54"/>
      <c r="P225" s="55"/>
      <c r="Q225" s="54"/>
      <c r="R225" s="54"/>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7">
        <f t="shared" si="17"/>
        <v>18875.8</v>
      </c>
      <c r="BB225" s="56">
        <f t="shared" si="18"/>
        <v>18875.8</v>
      </c>
      <c r="BC225" s="60" t="str">
        <f t="shared" si="19"/>
        <v>INR  Eighteen Thousand Eight Hundred &amp; Seventy Five  and Paise Eighty Only</v>
      </c>
      <c r="IA225" s="21">
        <v>15.56</v>
      </c>
      <c r="IB225" s="21" t="s">
        <v>246</v>
      </c>
      <c r="ID225" s="21">
        <v>1</v>
      </c>
      <c r="IE225" s="22" t="s">
        <v>47</v>
      </c>
      <c r="IF225" s="22"/>
      <c r="IG225" s="22"/>
      <c r="IH225" s="22"/>
      <c r="II225" s="22"/>
    </row>
    <row r="226" spans="1:243" s="21" customFormat="1" ht="15.75">
      <c r="A226" s="35">
        <v>15.57</v>
      </c>
      <c r="B226" s="65" t="s">
        <v>249</v>
      </c>
      <c r="C226" s="36"/>
      <c r="D226" s="74"/>
      <c r="E226" s="74"/>
      <c r="F226" s="74"/>
      <c r="G226" s="74"/>
      <c r="H226" s="74"/>
      <c r="I226" s="74"/>
      <c r="J226" s="74"/>
      <c r="K226" s="74"/>
      <c r="L226" s="74"/>
      <c r="M226" s="74"/>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IA226" s="21">
        <v>15.57</v>
      </c>
      <c r="IB226" s="21" t="s">
        <v>249</v>
      </c>
      <c r="IE226" s="22"/>
      <c r="IF226" s="22"/>
      <c r="IG226" s="22"/>
      <c r="IH226" s="22"/>
      <c r="II226" s="22"/>
    </row>
    <row r="227" spans="1:243" s="21" customFormat="1" ht="42.75">
      <c r="A227" s="35">
        <v>15.58</v>
      </c>
      <c r="B227" s="65" t="s">
        <v>246</v>
      </c>
      <c r="C227" s="36"/>
      <c r="D227" s="66">
        <v>1</v>
      </c>
      <c r="E227" s="67" t="s">
        <v>47</v>
      </c>
      <c r="F227" s="68">
        <v>23552.7</v>
      </c>
      <c r="G227" s="48"/>
      <c r="H227" s="42"/>
      <c r="I227" s="43" t="s">
        <v>33</v>
      </c>
      <c r="J227" s="44">
        <f t="shared" si="16"/>
        <v>1</v>
      </c>
      <c r="K227" s="42" t="s">
        <v>34</v>
      </c>
      <c r="L227" s="42" t="s">
        <v>4</v>
      </c>
      <c r="M227" s="45"/>
      <c r="N227" s="54"/>
      <c r="O227" s="54"/>
      <c r="P227" s="55"/>
      <c r="Q227" s="54"/>
      <c r="R227" s="54"/>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7">
        <f t="shared" si="17"/>
        <v>23552.7</v>
      </c>
      <c r="BB227" s="56">
        <f t="shared" si="18"/>
        <v>23552.7</v>
      </c>
      <c r="BC227" s="60" t="str">
        <f t="shared" si="19"/>
        <v>INR  Twenty Three Thousand Five Hundred &amp; Fifty Two  and Paise Seventy Only</v>
      </c>
      <c r="IA227" s="21">
        <v>15.58</v>
      </c>
      <c r="IB227" s="21" t="s">
        <v>246</v>
      </c>
      <c r="ID227" s="21">
        <v>1</v>
      </c>
      <c r="IE227" s="22" t="s">
        <v>47</v>
      </c>
      <c r="IF227" s="22"/>
      <c r="IG227" s="22"/>
      <c r="IH227" s="22"/>
      <c r="II227" s="22"/>
    </row>
    <row r="228" spans="1:243" s="21" customFormat="1" ht="201" customHeight="1">
      <c r="A228" s="35">
        <v>15.59</v>
      </c>
      <c r="B228" s="65" t="s">
        <v>250</v>
      </c>
      <c r="C228" s="36"/>
      <c r="D228" s="74"/>
      <c r="E228" s="74"/>
      <c r="F228" s="74"/>
      <c r="G228" s="74"/>
      <c r="H228" s="74"/>
      <c r="I228" s="74"/>
      <c r="J228" s="74"/>
      <c r="K228" s="74"/>
      <c r="L228" s="74"/>
      <c r="M228" s="74"/>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IA228" s="21">
        <v>15.59</v>
      </c>
      <c r="IB228" s="21" t="s">
        <v>250</v>
      </c>
      <c r="IE228" s="22"/>
      <c r="IF228" s="22"/>
      <c r="IG228" s="22"/>
      <c r="IH228" s="22"/>
      <c r="II228" s="22"/>
    </row>
    <row r="229" spans="1:243" s="21" customFormat="1" ht="47.25">
      <c r="A229" s="58">
        <v>15.6</v>
      </c>
      <c r="B229" s="65" t="s">
        <v>251</v>
      </c>
      <c r="C229" s="36"/>
      <c r="D229" s="66">
        <v>10</v>
      </c>
      <c r="E229" s="67" t="s">
        <v>47</v>
      </c>
      <c r="F229" s="68">
        <v>1387.51</v>
      </c>
      <c r="G229" s="48"/>
      <c r="H229" s="42"/>
      <c r="I229" s="43" t="s">
        <v>33</v>
      </c>
      <c r="J229" s="44">
        <f t="shared" si="16"/>
        <v>1</v>
      </c>
      <c r="K229" s="42" t="s">
        <v>34</v>
      </c>
      <c r="L229" s="42" t="s">
        <v>4</v>
      </c>
      <c r="M229" s="45"/>
      <c r="N229" s="54"/>
      <c r="O229" s="54"/>
      <c r="P229" s="55"/>
      <c r="Q229" s="54"/>
      <c r="R229" s="54"/>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7">
        <f t="shared" si="17"/>
        <v>13875.1</v>
      </c>
      <c r="BB229" s="56">
        <f t="shared" si="18"/>
        <v>13875.1</v>
      </c>
      <c r="BC229" s="60" t="str">
        <f t="shared" si="19"/>
        <v>INR  Thirteen Thousand Eight Hundred &amp; Seventy Five  and Paise Ten Only</v>
      </c>
      <c r="IA229" s="21">
        <v>15.6</v>
      </c>
      <c r="IB229" s="21" t="s">
        <v>251</v>
      </c>
      <c r="ID229" s="21">
        <v>10</v>
      </c>
      <c r="IE229" s="22" t="s">
        <v>47</v>
      </c>
      <c r="IF229" s="22"/>
      <c r="IG229" s="22"/>
      <c r="IH229" s="22"/>
      <c r="II229" s="22"/>
    </row>
    <row r="230" spans="1:243" s="21" customFormat="1" ht="216.75" customHeight="1">
      <c r="A230" s="35">
        <v>15.61</v>
      </c>
      <c r="B230" s="65" t="s">
        <v>252</v>
      </c>
      <c r="C230" s="36"/>
      <c r="D230" s="74"/>
      <c r="E230" s="74"/>
      <c r="F230" s="74"/>
      <c r="G230" s="74"/>
      <c r="H230" s="74"/>
      <c r="I230" s="74"/>
      <c r="J230" s="74"/>
      <c r="K230" s="74"/>
      <c r="L230" s="74"/>
      <c r="M230" s="74"/>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IA230" s="21">
        <v>15.61</v>
      </c>
      <c r="IB230" s="21" t="s">
        <v>252</v>
      </c>
      <c r="IE230" s="22"/>
      <c r="IF230" s="22"/>
      <c r="IG230" s="22"/>
      <c r="IH230" s="22"/>
      <c r="II230" s="22"/>
    </row>
    <row r="231" spans="1:243" s="21" customFormat="1" ht="47.25">
      <c r="A231" s="35">
        <v>15.62</v>
      </c>
      <c r="B231" s="65" t="s">
        <v>251</v>
      </c>
      <c r="C231" s="36"/>
      <c r="D231" s="66">
        <v>10</v>
      </c>
      <c r="E231" s="67" t="s">
        <v>47</v>
      </c>
      <c r="F231" s="68">
        <v>14146.56</v>
      </c>
      <c r="G231" s="48"/>
      <c r="H231" s="42"/>
      <c r="I231" s="43" t="s">
        <v>33</v>
      </c>
      <c r="J231" s="44">
        <f t="shared" si="16"/>
        <v>1</v>
      </c>
      <c r="K231" s="42" t="s">
        <v>34</v>
      </c>
      <c r="L231" s="42" t="s">
        <v>4</v>
      </c>
      <c r="M231" s="45"/>
      <c r="N231" s="54"/>
      <c r="O231" s="54"/>
      <c r="P231" s="55"/>
      <c r="Q231" s="54"/>
      <c r="R231" s="54"/>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7">
        <f t="shared" si="17"/>
        <v>141465.6</v>
      </c>
      <c r="BB231" s="56">
        <f t="shared" si="18"/>
        <v>141465.6</v>
      </c>
      <c r="BC231" s="60" t="str">
        <f t="shared" si="19"/>
        <v>INR  One Lakh Forty One Thousand Four Hundred &amp; Sixty Five  and Paise Sixty Only</v>
      </c>
      <c r="IA231" s="21">
        <v>15.62</v>
      </c>
      <c r="IB231" s="21" t="s">
        <v>251</v>
      </c>
      <c r="ID231" s="21">
        <v>10</v>
      </c>
      <c r="IE231" s="22" t="s">
        <v>47</v>
      </c>
      <c r="IF231" s="22"/>
      <c r="IG231" s="22"/>
      <c r="IH231" s="22"/>
      <c r="II231" s="22"/>
    </row>
    <row r="232" spans="1:243" s="21" customFormat="1" ht="249" customHeight="1">
      <c r="A232" s="35">
        <v>15.63</v>
      </c>
      <c r="B232" s="65" t="s">
        <v>333</v>
      </c>
      <c r="C232" s="36"/>
      <c r="D232" s="66">
        <v>4</v>
      </c>
      <c r="E232" s="67" t="s">
        <v>47</v>
      </c>
      <c r="F232" s="68">
        <v>19608.24</v>
      </c>
      <c r="G232" s="48"/>
      <c r="H232" s="42"/>
      <c r="I232" s="43" t="s">
        <v>33</v>
      </c>
      <c r="J232" s="44">
        <f t="shared" si="16"/>
        <v>1</v>
      </c>
      <c r="K232" s="42" t="s">
        <v>34</v>
      </c>
      <c r="L232" s="42" t="s">
        <v>4</v>
      </c>
      <c r="M232" s="45"/>
      <c r="N232" s="54"/>
      <c r="O232" s="54"/>
      <c r="P232" s="55"/>
      <c r="Q232" s="54"/>
      <c r="R232" s="54"/>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7">
        <f t="shared" si="17"/>
        <v>78432.96</v>
      </c>
      <c r="BB232" s="56">
        <f t="shared" si="18"/>
        <v>78432.96</v>
      </c>
      <c r="BC232" s="60" t="str">
        <f t="shared" si="19"/>
        <v>INR  Seventy Eight Thousand Four Hundred &amp; Thirty Two  and Paise Ninety Six Only</v>
      </c>
      <c r="IA232" s="21">
        <v>15.63</v>
      </c>
      <c r="IB232" s="21" t="s">
        <v>333</v>
      </c>
      <c r="ID232" s="21">
        <v>4</v>
      </c>
      <c r="IE232" s="22" t="s">
        <v>47</v>
      </c>
      <c r="IF232" s="22"/>
      <c r="IG232" s="22"/>
      <c r="IH232" s="22"/>
      <c r="II232" s="22"/>
    </row>
    <row r="233" spans="1:243" s="21" customFormat="1" ht="78.75">
      <c r="A233" s="35">
        <v>15.64</v>
      </c>
      <c r="B233" s="65" t="s">
        <v>253</v>
      </c>
      <c r="C233" s="36"/>
      <c r="D233" s="74"/>
      <c r="E233" s="74"/>
      <c r="F233" s="74"/>
      <c r="G233" s="74"/>
      <c r="H233" s="74"/>
      <c r="I233" s="74"/>
      <c r="J233" s="74"/>
      <c r="K233" s="74"/>
      <c r="L233" s="74"/>
      <c r="M233" s="74"/>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IA233" s="21">
        <v>15.64</v>
      </c>
      <c r="IB233" s="21" t="s">
        <v>253</v>
      </c>
      <c r="IE233" s="22"/>
      <c r="IF233" s="22"/>
      <c r="IG233" s="22"/>
      <c r="IH233" s="22"/>
      <c r="II233" s="22"/>
    </row>
    <row r="234" spans="1:243" s="21" customFormat="1" ht="28.5">
      <c r="A234" s="35">
        <v>15.65</v>
      </c>
      <c r="B234" s="65" t="s">
        <v>254</v>
      </c>
      <c r="C234" s="36"/>
      <c r="D234" s="66">
        <v>20</v>
      </c>
      <c r="E234" s="67" t="s">
        <v>43</v>
      </c>
      <c r="F234" s="68">
        <v>13.33</v>
      </c>
      <c r="G234" s="48"/>
      <c r="H234" s="42"/>
      <c r="I234" s="43" t="s">
        <v>33</v>
      </c>
      <c r="J234" s="44">
        <f t="shared" si="16"/>
        <v>1</v>
      </c>
      <c r="K234" s="42" t="s">
        <v>34</v>
      </c>
      <c r="L234" s="42" t="s">
        <v>4</v>
      </c>
      <c r="M234" s="45"/>
      <c r="N234" s="54"/>
      <c r="O234" s="54"/>
      <c r="P234" s="55"/>
      <c r="Q234" s="54"/>
      <c r="R234" s="54"/>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7">
        <f t="shared" si="17"/>
        <v>266.6</v>
      </c>
      <c r="BB234" s="56">
        <f t="shared" si="18"/>
        <v>266.6</v>
      </c>
      <c r="BC234" s="60" t="str">
        <f t="shared" si="19"/>
        <v>INR  Two Hundred &amp; Sixty Six  and Paise Sixty Only</v>
      </c>
      <c r="IA234" s="21">
        <v>15.65</v>
      </c>
      <c r="IB234" s="21" t="s">
        <v>254</v>
      </c>
      <c r="ID234" s="21">
        <v>20</v>
      </c>
      <c r="IE234" s="22" t="s">
        <v>43</v>
      </c>
      <c r="IF234" s="22"/>
      <c r="IG234" s="22"/>
      <c r="IH234" s="22"/>
      <c r="II234" s="22"/>
    </row>
    <row r="235" spans="1:243" s="21" customFormat="1" ht="28.5">
      <c r="A235" s="35">
        <v>15.66</v>
      </c>
      <c r="B235" s="65" t="s">
        <v>255</v>
      </c>
      <c r="C235" s="36"/>
      <c r="D235" s="66">
        <v>15</v>
      </c>
      <c r="E235" s="67" t="s">
        <v>43</v>
      </c>
      <c r="F235" s="68">
        <v>15.91</v>
      </c>
      <c r="G235" s="48"/>
      <c r="H235" s="42"/>
      <c r="I235" s="43" t="s">
        <v>33</v>
      </c>
      <c r="J235" s="44">
        <f t="shared" si="16"/>
        <v>1</v>
      </c>
      <c r="K235" s="42" t="s">
        <v>34</v>
      </c>
      <c r="L235" s="42" t="s">
        <v>4</v>
      </c>
      <c r="M235" s="45"/>
      <c r="N235" s="54"/>
      <c r="O235" s="54"/>
      <c r="P235" s="55"/>
      <c r="Q235" s="54"/>
      <c r="R235" s="54"/>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7">
        <f t="shared" si="17"/>
        <v>238.65</v>
      </c>
      <c r="BB235" s="56">
        <f t="shared" si="18"/>
        <v>238.65</v>
      </c>
      <c r="BC235" s="60" t="str">
        <f t="shared" si="19"/>
        <v>INR  Two Hundred &amp; Thirty Eight  and Paise Sixty Five Only</v>
      </c>
      <c r="IA235" s="21">
        <v>15.66</v>
      </c>
      <c r="IB235" s="21" t="s">
        <v>255</v>
      </c>
      <c r="ID235" s="21">
        <v>15</v>
      </c>
      <c r="IE235" s="22" t="s">
        <v>43</v>
      </c>
      <c r="IF235" s="22"/>
      <c r="IG235" s="22"/>
      <c r="IH235" s="22"/>
      <c r="II235" s="22"/>
    </row>
    <row r="236" spans="1:243" s="21" customFormat="1" ht="28.5">
      <c r="A236" s="35">
        <v>15.67</v>
      </c>
      <c r="B236" s="65" t="s">
        <v>256</v>
      </c>
      <c r="C236" s="36"/>
      <c r="D236" s="66">
        <v>10</v>
      </c>
      <c r="E236" s="67" t="s">
        <v>43</v>
      </c>
      <c r="F236" s="68">
        <v>20.78</v>
      </c>
      <c r="G236" s="48"/>
      <c r="H236" s="42"/>
      <c r="I236" s="43" t="s">
        <v>33</v>
      </c>
      <c r="J236" s="44">
        <f t="shared" si="16"/>
        <v>1</v>
      </c>
      <c r="K236" s="42" t="s">
        <v>34</v>
      </c>
      <c r="L236" s="42" t="s">
        <v>4</v>
      </c>
      <c r="M236" s="45"/>
      <c r="N236" s="54"/>
      <c r="O236" s="54"/>
      <c r="P236" s="55"/>
      <c r="Q236" s="54"/>
      <c r="R236" s="54"/>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7">
        <f t="shared" si="17"/>
        <v>207.8</v>
      </c>
      <c r="BB236" s="56">
        <f t="shared" si="18"/>
        <v>207.8</v>
      </c>
      <c r="BC236" s="60" t="str">
        <f t="shared" si="19"/>
        <v>INR  Two Hundred &amp; Seven  and Paise Eighty Only</v>
      </c>
      <c r="IA236" s="21">
        <v>15.67</v>
      </c>
      <c r="IB236" s="21" t="s">
        <v>256</v>
      </c>
      <c r="ID236" s="21">
        <v>10</v>
      </c>
      <c r="IE236" s="22" t="s">
        <v>43</v>
      </c>
      <c r="IF236" s="22"/>
      <c r="IG236" s="22"/>
      <c r="IH236" s="22"/>
      <c r="II236" s="22"/>
    </row>
    <row r="237" spans="1:243" s="21" customFormat="1" ht="47.25">
      <c r="A237" s="35">
        <v>15.68</v>
      </c>
      <c r="B237" s="65" t="s">
        <v>257</v>
      </c>
      <c r="C237" s="36"/>
      <c r="D237" s="74"/>
      <c r="E237" s="74"/>
      <c r="F237" s="74"/>
      <c r="G237" s="74"/>
      <c r="H237" s="74"/>
      <c r="I237" s="74"/>
      <c r="J237" s="74"/>
      <c r="K237" s="74"/>
      <c r="L237" s="74"/>
      <c r="M237" s="74"/>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IA237" s="21">
        <v>15.68</v>
      </c>
      <c r="IB237" s="21" t="s">
        <v>257</v>
      </c>
      <c r="IE237" s="22"/>
      <c r="IF237" s="22"/>
      <c r="IG237" s="22"/>
      <c r="IH237" s="22"/>
      <c r="II237" s="22"/>
    </row>
    <row r="238" spans="1:243" s="21" customFormat="1" ht="28.5">
      <c r="A238" s="35">
        <v>15.69</v>
      </c>
      <c r="B238" s="65" t="s">
        <v>254</v>
      </c>
      <c r="C238" s="36"/>
      <c r="D238" s="66">
        <v>100</v>
      </c>
      <c r="E238" s="67" t="s">
        <v>43</v>
      </c>
      <c r="F238" s="68">
        <v>8.15</v>
      </c>
      <c r="G238" s="48"/>
      <c r="H238" s="42"/>
      <c r="I238" s="43" t="s">
        <v>33</v>
      </c>
      <c r="J238" s="44">
        <f t="shared" si="16"/>
        <v>1</v>
      </c>
      <c r="K238" s="42" t="s">
        <v>34</v>
      </c>
      <c r="L238" s="42" t="s">
        <v>4</v>
      </c>
      <c r="M238" s="45"/>
      <c r="N238" s="54"/>
      <c r="O238" s="54"/>
      <c r="P238" s="55"/>
      <c r="Q238" s="54"/>
      <c r="R238" s="54"/>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7">
        <f t="shared" si="17"/>
        <v>815</v>
      </c>
      <c r="BB238" s="56">
        <f t="shared" si="18"/>
        <v>815</v>
      </c>
      <c r="BC238" s="60" t="str">
        <f t="shared" si="19"/>
        <v>INR  Eight Hundred &amp; Fifteen  Only</v>
      </c>
      <c r="IA238" s="21">
        <v>15.69</v>
      </c>
      <c r="IB238" s="21" t="s">
        <v>254</v>
      </c>
      <c r="ID238" s="21">
        <v>100</v>
      </c>
      <c r="IE238" s="22" t="s">
        <v>43</v>
      </c>
      <c r="IF238" s="22"/>
      <c r="IG238" s="22"/>
      <c r="IH238" s="22"/>
      <c r="II238" s="22"/>
    </row>
    <row r="239" spans="1:243" s="21" customFormat="1" ht="30" customHeight="1">
      <c r="A239" s="58">
        <v>15.7</v>
      </c>
      <c r="B239" s="65" t="s">
        <v>255</v>
      </c>
      <c r="C239" s="36"/>
      <c r="D239" s="66">
        <v>150</v>
      </c>
      <c r="E239" s="67" t="s">
        <v>43</v>
      </c>
      <c r="F239" s="68">
        <v>9.73</v>
      </c>
      <c r="G239" s="48"/>
      <c r="H239" s="42"/>
      <c r="I239" s="43" t="s">
        <v>33</v>
      </c>
      <c r="J239" s="44">
        <f t="shared" si="16"/>
        <v>1</v>
      </c>
      <c r="K239" s="42" t="s">
        <v>34</v>
      </c>
      <c r="L239" s="42" t="s">
        <v>4</v>
      </c>
      <c r="M239" s="45"/>
      <c r="N239" s="54"/>
      <c r="O239" s="54"/>
      <c r="P239" s="55"/>
      <c r="Q239" s="54"/>
      <c r="R239" s="54"/>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7">
        <f t="shared" si="17"/>
        <v>1459.5</v>
      </c>
      <c r="BB239" s="56">
        <f t="shared" si="18"/>
        <v>1459.5</v>
      </c>
      <c r="BC239" s="60" t="str">
        <f t="shared" si="19"/>
        <v>INR  One Thousand Four Hundred &amp; Fifty Nine  and Paise Fifty Only</v>
      </c>
      <c r="IA239" s="21">
        <v>15.7</v>
      </c>
      <c r="IB239" s="21" t="s">
        <v>255</v>
      </c>
      <c r="ID239" s="21">
        <v>150</v>
      </c>
      <c r="IE239" s="22" t="s">
        <v>43</v>
      </c>
      <c r="IF239" s="22"/>
      <c r="IG239" s="22"/>
      <c r="IH239" s="22"/>
      <c r="II239" s="22"/>
    </row>
    <row r="240" spans="1:243" s="21" customFormat="1" ht="28.5">
      <c r="A240" s="35">
        <v>15.71</v>
      </c>
      <c r="B240" s="65" t="s">
        <v>256</v>
      </c>
      <c r="C240" s="36"/>
      <c r="D240" s="66">
        <v>200</v>
      </c>
      <c r="E240" s="67" t="s">
        <v>43</v>
      </c>
      <c r="F240" s="68">
        <v>12.41</v>
      </c>
      <c r="G240" s="48"/>
      <c r="H240" s="42"/>
      <c r="I240" s="43" t="s">
        <v>33</v>
      </c>
      <c r="J240" s="44">
        <f t="shared" si="16"/>
        <v>1</v>
      </c>
      <c r="K240" s="42" t="s">
        <v>34</v>
      </c>
      <c r="L240" s="42" t="s">
        <v>4</v>
      </c>
      <c r="M240" s="45"/>
      <c r="N240" s="54"/>
      <c r="O240" s="54"/>
      <c r="P240" s="55"/>
      <c r="Q240" s="54"/>
      <c r="R240" s="54"/>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7">
        <f t="shared" si="17"/>
        <v>2482</v>
      </c>
      <c r="BB240" s="56">
        <f t="shared" si="18"/>
        <v>2482</v>
      </c>
      <c r="BC240" s="60" t="str">
        <f t="shared" si="19"/>
        <v>INR  Two Thousand Four Hundred &amp; Eighty Two  Only</v>
      </c>
      <c r="IA240" s="21">
        <v>15.71</v>
      </c>
      <c r="IB240" s="21" t="s">
        <v>256</v>
      </c>
      <c r="ID240" s="21">
        <v>200</v>
      </c>
      <c r="IE240" s="22" t="s">
        <v>43</v>
      </c>
      <c r="IF240" s="22"/>
      <c r="IG240" s="22"/>
      <c r="IH240" s="22"/>
      <c r="II240" s="22"/>
    </row>
    <row r="241" spans="1:243" s="21" customFormat="1" ht="28.5">
      <c r="A241" s="35">
        <v>15.72</v>
      </c>
      <c r="B241" s="65" t="s">
        <v>258</v>
      </c>
      <c r="C241" s="36"/>
      <c r="D241" s="66">
        <v>50</v>
      </c>
      <c r="E241" s="67" t="s">
        <v>43</v>
      </c>
      <c r="F241" s="68">
        <v>14.95</v>
      </c>
      <c r="G241" s="48"/>
      <c r="H241" s="42"/>
      <c r="I241" s="43" t="s">
        <v>33</v>
      </c>
      <c r="J241" s="44">
        <f t="shared" si="16"/>
        <v>1</v>
      </c>
      <c r="K241" s="42" t="s">
        <v>34</v>
      </c>
      <c r="L241" s="42" t="s">
        <v>4</v>
      </c>
      <c r="M241" s="45"/>
      <c r="N241" s="54"/>
      <c r="O241" s="54"/>
      <c r="P241" s="55"/>
      <c r="Q241" s="54"/>
      <c r="R241" s="54"/>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7">
        <f t="shared" si="17"/>
        <v>747.5</v>
      </c>
      <c r="BB241" s="56">
        <f t="shared" si="18"/>
        <v>747.5</v>
      </c>
      <c r="BC241" s="60" t="str">
        <f t="shared" si="19"/>
        <v>INR  Seven Hundred &amp; Forty Seven  and Paise Fifty Only</v>
      </c>
      <c r="IA241" s="21">
        <v>15.72</v>
      </c>
      <c r="IB241" s="21" t="s">
        <v>258</v>
      </c>
      <c r="ID241" s="21">
        <v>50</v>
      </c>
      <c r="IE241" s="22" t="s">
        <v>43</v>
      </c>
      <c r="IF241" s="22"/>
      <c r="IG241" s="22"/>
      <c r="IH241" s="22"/>
      <c r="II241" s="22"/>
    </row>
    <row r="242" spans="1:243" s="21" customFormat="1" ht="28.5">
      <c r="A242" s="35">
        <v>15.73</v>
      </c>
      <c r="B242" s="65" t="s">
        <v>259</v>
      </c>
      <c r="C242" s="36"/>
      <c r="D242" s="66">
        <v>100</v>
      </c>
      <c r="E242" s="67" t="s">
        <v>43</v>
      </c>
      <c r="F242" s="68">
        <v>17.01</v>
      </c>
      <c r="G242" s="48"/>
      <c r="H242" s="42"/>
      <c r="I242" s="43" t="s">
        <v>33</v>
      </c>
      <c r="J242" s="44">
        <f t="shared" si="16"/>
        <v>1</v>
      </c>
      <c r="K242" s="42" t="s">
        <v>34</v>
      </c>
      <c r="L242" s="42" t="s">
        <v>4</v>
      </c>
      <c r="M242" s="45"/>
      <c r="N242" s="54"/>
      <c r="O242" s="54"/>
      <c r="P242" s="55"/>
      <c r="Q242" s="54"/>
      <c r="R242" s="54"/>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7">
        <f t="shared" si="17"/>
        <v>1701</v>
      </c>
      <c r="BB242" s="56">
        <f t="shared" si="18"/>
        <v>1701</v>
      </c>
      <c r="BC242" s="60" t="str">
        <f t="shared" si="19"/>
        <v>INR  One Thousand Seven Hundred &amp; One  Only</v>
      </c>
      <c r="IA242" s="21">
        <v>15.73</v>
      </c>
      <c r="IB242" s="21" t="s">
        <v>259</v>
      </c>
      <c r="ID242" s="21">
        <v>100</v>
      </c>
      <c r="IE242" s="22" t="s">
        <v>43</v>
      </c>
      <c r="IF242" s="22"/>
      <c r="IG242" s="22"/>
      <c r="IH242" s="22"/>
      <c r="II242" s="22"/>
    </row>
    <row r="243" spans="1:243" s="21" customFormat="1" ht="28.5">
      <c r="A243" s="35">
        <v>15.74</v>
      </c>
      <c r="B243" s="65" t="s">
        <v>260</v>
      </c>
      <c r="C243" s="36"/>
      <c r="D243" s="66">
        <v>200</v>
      </c>
      <c r="E243" s="67" t="s">
        <v>43</v>
      </c>
      <c r="F243" s="68">
        <v>20.47</v>
      </c>
      <c r="G243" s="48"/>
      <c r="H243" s="42"/>
      <c r="I243" s="43" t="s">
        <v>33</v>
      </c>
      <c r="J243" s="44">
        <f t="shared" si="16"/>
        <v>1</v>
      </c>
      <c r="K243" s="42" t="s">
        <v>34</v>
      </c>
      <c r="L243" s="42" t="s">
        <v>4</v>
      </c>
      <c r="M243" s="45"/>
      <c r="N243" s="54"/>
      <c r="O243" s="54"/>
      <c r="P243" s="55"/>
      <c r="Q243" s="54"/>
      <c r="R243" s="54"/>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7">
        <f t="shared" si="17"/>
        <v>4094</v>
      </c>
      <c r="BB243" s="56">
        <f t="shared" si="18"/>
        <v>4094</v>
      </c>
      <c r="BC243" s="60" t="str">
        <f t="shared" si="19"/>
        <v>INR  Four Thousand  &amp;Ninety Four  Only</v>
      </c>
      <c r="IA243" s="21">
        <v>15.74</v>
      </c>
      <c r="IB243" s="21" t="s">
        <v>260</v>
      </c>
      <c r="ID243" s="21">
        <v>200</v>
      </c>
      <c r="IE243" s="22" t="s">
        <v>43</v>
      </c>
      <c r="IF243" s="22"/>
      <c r="IG243" s="22"/>
      <c r="IH243" s="22"/>
      <c r="II243" s="22"/>
    </row>
    <row r="244" spans="1:243" s="21" customFormat="1" ht="28.5">
      <c r="A244" s="35">
        <v>15.75</v>
      </c>
      <c r="B244" s="65" t="s">
        <v>243</v>
      </c>
      <c r="C244" s="36"/>
      <c r="D244" s="66">
        <v>20</v>
      </c>
      <c r="E244" s="67" t="s">
        <v>43</v>
      </c>
      <c r="F244" s="68">
        <v>29.46</v>
      </c>
      <c r="G244" s="48"/>
      <c r="H244" s="42"/>
      <c r="I244" s="43" t="s">
        <v>33</v>
      </c>
      <c r="J244" s="44">
        <f t="shared" si="16"/>
        <v>1</v>
      </c>
      <c r="K244" s="42" t="s">
        <v>34</v>
      </c>
      <c r="L244" s="42" t="s">
        <v>4</v>
      </c>
      <c r="M244" s="45"/>
      <c r="N244" s="54"/>
      <c r="O244" s="54"/>
      <c r="P244" s="55"/>
      <c r="Q244" s="54"/>
      <c r="R244" s="54"/>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7">
        <f t="shared" si="17"/>
        <v>589.2</v>
      </c>
      <c r="BB244" s="56">
        <f t="shared" si="18"/>
        <v>589.2</v>
      </c>
      <c r="BC244" s="60" t="str">
        <f t="shared" si="19"/>
        <v>INR  Five Hundred &amp; Eighty Nine  and Paise Twenty Only</v>
      </c>
      <c r="IA244" s="21">
        <v>15.75</v>
      </c>
      <c r="IB244" s="21" t="s">
        <v>243</v>
      </c>
      <c r="ID244" s="21">
        <v>20</v>
      </c>
      <c r="IE244" s="22" t="s">
        <v>43</v>
      </c>
      <c r="IF244" s="22"/>
      <c r="IG244" s="22"/>
      <c r="IH244" s="22"/>
      <c r="II244" s="22"/>
    </row>
    <row r="245" spans="1:243" s="21" customFormat="1" ht="47.25">
      <c r="A245" s="35">
        <v>15.76</v>
      </c>
      <c r="B245" s="65" t="s">
        <v>261</v>
      </c>
      <c r="C245" s="36"/>
      <c r="D245" s="74"/>
      <c r="E245" s="74"/>
      <c r="F245" s="74"/>
      <c r="G245" s="74"/>
      <c r="H245" s="74"/>
      <c r="I245" s="74"/>
      <c r="J245" s="74"/>
      <c r="K245" s="74"/>
      <c r="L245" s="74"/>
      <c r="M245" s="74"/>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c r="AY245" s="75"/>
      <c r="AZ245" s="75"/>
      <c r="BA245" s="75"/>
      <c r="BB245" s="75"/>
      <c r="BC245" s="75"/>
      <c r="IA245" s="21">
        <v>15.76</v>
      </c>
      <c r="IB245" s="21" t="s">
        <v>261</v>
      </c>
      <c r="IE245" s="22"/>
      <c r="IF245" s="22"/>
      <c r="IG245" s="22"/>
      <c r="IH245" s="22"/>
      <c r="II245" s="22"/>
    </row>
    <row r="246" spans="1:243" s="21" customFormat="1" ht="28.5">
      <c r="A246" s="35">
        <v>15.77</v>
      </c>
      <c r="B246" s="65" t="s">
        <v>254</v>
      </c>
      <c r="C246" s="36"/>
      <c r="D246" s="66">
        <v>80</v>
      </c>
      <c r="E246" s="67" t="s">
        <v>43</v>
      </c>
      <c r="F246" s="68">
        <v>125.03</v>
      </c>
      <c r="G246" s="48"/>
      <c r="H246" s="42"/>
      <c r="I246" s="43" t="s">
        <v>33</v>
      </c>
      <c r="J246" s="44">
        <f aca="true" t="shared" si="20" ref="J246:J306">IF(I246="Less(-)",-1,1)</f>
        <v>1</v>
      </c>
      <c r="K246" s="42" t="s">
        <v>34</v>
      </c>
      <c r="L246" s="42" t="s">
        <v>4</v>
      </c>
      <c r="M246" s="45"/>
      <c r="N246" s="54"/>
      <c r="O246" s="54"/>
      <c r="P246" s="55"/>
      <c r="Q246" s="54"/>
      <c r="R246" s="54"/>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7">
        <f aca="true" t="shared" si="21" ref="BA246:BA306">total_amount_ba($B$2,$D$2,D246,F246,J246,K246,M246)</f>
        <v>10002.4</v>
      </c>
      <c r="BB246" s="56">
        <f aca="true" t="shared" si="22" ref="BB246:BB306">BA246+SUM(N246:AZ246)</f>
        <v>10002.4</v>
      </c>
      <c r="BC246" s="60" t="str">
        <f aca="true" t="shared" si="23" ref="BC246:BC306">SpellNumber(L246,BB246)</f>
        <v>INR  Ten Thousand  &amp;Two  and Paise Forty Only</v>
      </c>
      <c r="IA246" s="21">
        <v>15.77</v>
      </c>
      <c r="IB246" s="21" t="s">
        <v>254</v>
      </c>
      <c r="ID246" s="21">
        <v>80</v>
      </c>
      <c r="IE246" s="22" t="s">
        <v>43</v>
      </c>
      <c r="IF246" s="22"/>
      <c r="IG246" s="22"/>
      <c r="IH246" s="22"/>
      <c r="II246" s="22"/>
    </row>
    <row r="247" spans="1:243" s="21" customFormat="1" ht="42.75">
      <c r="A247" s="35">
        <v>15.78</v>
      </c>
      <c r="B247" s="65" t="s">
        <v>255</v>
      </c>
      <c r="C247" s="36"/>
      <c r="D247" s="66">
        <v>130</v>
      </c>
      <c r="E247" s="67" t="s">
        <v>43</v>
      </c>
      <c r="F247" s="68">
        <v>126.74</v>
      </c>
      <c r="G247" s="48"/>
      <c r="H247" s="42"/>
      <c r="I247" s="43" t="s">
        <v>33</v>
      </c>
      <c r="J247" s="44">
        <f t="shared" si="20"/>
        <v>1</v>
      </c>
      <c r="K247" s="42" t="s">
        <v>34</v>
      </c>
      <c r="L247" s="42" t="s">
        <v>4</v>
      </c>
      <c r="M247" s="45"/>
      <c r="N247" s="54"/>
      <c r="O247" s="54"/>
      <c r="P247" s="55"/>
      <c r="Q247" s="54"/>
      <c r="R247" s="54"/>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7">
        <f t="shared" si="21"/>
        <v>16476.2</v>
      </c>
      <c r="BB247" s="56">
        <f t="shared" si="22"/>
        <v>16476.2</v>
      </c>
      <c r="BC247" s="60" t="str">
        <f t="shared" si="23"/>
        <v>INR  Sixteen Thousand Four Hundred &amp; Seventy Six  and Paise Twenty Only</v>
      </c>
      <c r="IA247" s="21">
        <v>15.78</v>
      </c>
      <c r="IB247" s="21" t="s">
        <v>255</v>
      </c>
      <c r="ID247" s="21">
        <v>130</v>
      </c>
      <c r="IE247" s="22" t="s">
        <v>43</v>
      </c>
      <c r="IF247" s="22"/>
      <c r="IG247" s="22"/>
      <c r="IH247" s="22"/>
      <c r="II247" s="22"/>
    </row>
    <row r="248" spans="1:243" s="21" customFormat="1" ht="28.5">
      <c r="A248" s="35">
        <v>15.79</v>
      </c>
      <c r="B248" s="65" t="s">
        <v>256</v>
      </c>
      <c r="C248" s="36"/>
      <c r="D248" s="66">
        <v>200</v>
      </c>
      <c r="E248" s="67" t="s">
        <v>43</v>
      </c>
      <c r="F248" s="68">
        <v>130.12</v>
      </c>
      <c r="G248" s="48"/>
      <c r="H248" s="42"/>
      <c r="I248" s="43" t="s">
        <v>33</v>
      </c>
      <c r="J248" s="44">
        <f t="shared" si="20"/>
        <v>1</v>
      </c>
      <c r="K248" s="42" t="s">
        <v>34</v>
      </c>
      <c r="L248" s="42" t="s">
        <v>4</v>
      </c>
      <c r="M248" s="45"/>
      <c r="N248" s="54"/>
      <c r="O248" s="54"/>
      <c r="P248" s="55"/>
      <c r="Q248" s="54"/>
      <c r="R248" s="54"/>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7">
        <f t="shared" si="21"/>
        <v>26024</v>
      </c>
      <c r="BB248" s="56">
        <f t="shared" si="22"/>
        <v>26024</v>
      </c>
      <c r="BC248" s="60" t="str">
        <f t="shared" si="23"/>
        <v>INR  Twenty Six Thousand  &amp;Twenty Four  Only</v>
      </c>
      <c r="IA248" s="21">
        <v>15.79</v>
      </c>
      <c r="IB248" s="21" t="s">
        <v>256</v>
      </c>
      <c r="ID248" s="21">
        <v>200</v>
      </c>
      <c r="IE248" s="22" t="s">
        <v>43</v>
      </c>
      <c r="IF248" s="22"/>
      <c r="IG248" s="22"/>
      <c r="IH248" s="22"/>
      <c r="II248" s="22"/>
    </row>
    <row r="249" spans="1:243" s="21" customFormat="1" ht="42.75">
      <c r="A249" s="58">
        <v>15.8</v>
      </c>
      <c r="B249" s="65" t="s">
        <v>258</v>
      </c>
      <c r="C249" s="36"/>
      <c r="D249" s="66">
        <v>50</v>
      </c>
      <c r="E249" s="67" t="s">
        <v>43</v>
      </c>
      <c r="F249" s="68">
        <v>133.49</v>
      </c>
      <c r="G249" s="48"/>
      <c r="H249" s="42"/>
      <c r="I249" s="43" t="s">
        <v>33</v>
      </c>
      <c r="J249" s="44">
        <f t="shared" si="20"/>
        <v>1</v>
      </c>
      <c r="K249" s="42" t="s">
        <v>34</v>
      </c>
      <c r="L249" s="42" t="s">
        <v>4</v>
      </c>
      <c r="M249" s="45"/>
      <c r="N249" s="54"/>
      <c r="O249" s="54"/>
      <c r="P249" s="55"/>
      <c r="Q249" s="54"/>
      <c r="R249" s="54"/>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7">
        <f t="shared" si="21"/>
        <v>6674.5</v>
      </c>
      <c r="BB249" s="56">
        <f t="shared" si="22"/>
        <v>6674.5</v>
      </c>
      <c r="BC249" s="60" t="str">
        <f t="shared" si="23"/>
        <v>INR  Six Thousand Six Hundred &amp; Seventy Four  and Paise Fifty Only</v>
      </c>
      <c r="IA249" s="21">
        <v>15.8</v>
      </c>
      <c r="IB249" s="21" t="s">
        <v>258</v>
      </c>
      <c r="ID249" s="21">
        <v>50</v>
      </c>
      <c r="IE249" s="22" t="s">
        <v>43</v>
      </c>
      <c r="IF249" s="22"/>
      <c r="IG249" s="22"/>
      <c r="IH249" s="22"/>
      <c r="II249" s="22"/>
    </row>
    <row r="250" spans="1:243" s="21" customFormat="1" ht="28.5">
      <c r="A250" s="35">
        <v>15.81</v>
      </c>
      <c r="B250" s="65" t="s">
        <v>259</v>
      </c>
      <c r="C250" s="36"/>
      <c r="D250" s="66">
        <v>100</v>
      </c>
      <c r="E250" s="67" t="s">
        <v>43</v>
      </c>
      <c r="F250" s="68">
        <v>135.16</v>
      </c>
      <c r="G250" s="48"/>
      <c r="H250" s="42"/>
      <c r="I250" s="43" t="s">
        <v>33</v>
      </c>
      <c r="J250" s="44">
        <f t="shared" si="20"/>
        <v>1</v>
      </c>
      <c r="K250" s="42" t="s">
        <v>34</v>
      </c>
      <c r="L250" s="42" t="s">
        <v>4</v>
      </c>
      <c r="M250" s="45"/>
      <c r="N250" s="54"/>
      <c r="O250" s="54"/>
      <c r="P250" s="55"/>
      <c r="Q250" s="54"/>
      <c r="R250" s="54"/>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7">
        <f t="shared" si="21"/>
        <v>13516</v>
      </c>
      <c r="BB250" s="56">
        <f t="shared" si="22"/>
        <v>13516</v>
      </c>
      <c r="BC250" s="60" t="str">
        <f t="shared" si="23"/>
        <v>INR  Thirteen Thousand Five Hundred &amp; Sixteen  Only</v>
      </c>
      <c r="IA250" s="21">
        <v>15.81</v>
      </c>
      <c r="IB250" s="21" t="s">
        <v>259</v>
      </c>
      <c r="ID250" s="21">
        <v>100</v>
      </c>
      <c r="IE250" s="22" t="s">
        <v>43</v>
      </c>
      <c r="IF250" s="22"/>
      <c r="IG250" s="22"/>
      <c r="IH250" s="22"/>
      <c r="II250" s="22"/>
    </row>
    <row r="251" spans="1:243" s="21" customFormat="1" ht="28.5">
      <c r="A251" s="35">
        <v>15.82</v>
      </c>
      <c r="B251" s="65" t="s">
        <v>260</v>
      </c>
      <c r="C251" s="36"/>
      <c r="D251" s="66">
        <v>200</v>
      </c>
      <c r="E251" s="67" t="s">
        <v>43</v>
      </c>
      <c r="F251" s="68">
        <v>140.25</v>
      </c>
      <c r="G251" s="48"/>
      <c r="H251" s="42"/>
      <c r="I251" s="43" t="s">
        <v>33</v>
      </c>
      <c r="J251" s="44">
        <f t="shared" si="20"/>
        <v>1</v>
      </c>
      <c r="K251" s="42" t="s">
        <v>34</v>
      </c>
      <c r="L251" s="42" t="s">
        <v>4</v>
      </c>
      <c r="M251" s="45"/>
      <c r="N251" s="54"/>
      <c r="O251" s="54"/>
      <c r="P251" s="55"/>
      <c r="Q251" s="54"/>
      <c r="R251" s="54"/>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7">
        <f t="shared" si="21"/>
        <v>28050</v>
      </c>
      <c r="BB251" s="56">
        <f t="shared" si="22"/>
        <v>28050</v>
      </c>
      <c r="BC251" s="60" t="str">
        <f t="shared" si="23"/>
        <v>INR  Twenty Eight Thousand  &amp;Fifty  Only</v>
      </c>
      <c r="IA251" s="21">
        <v>15.82</v>
      </c>
      <c r="IB251" s="21" t="s">
        <v>260</v>
      </c>
      <c r="ID251" s="21">
        <v>200</v>
      </c>
      <c r="IE251" s="22" t="s">
        <v>43</v>
      </c>
      <c r="IF251" s="22"/>
      <c r="IG251" s="22"/>
      <c r="IH251" s="22"/>
      <c r="II251" s="22"/>
    </row>
    <row r="252" spans="1:243" s="21" customFormat="1" ht="28.5">
      <c r="A252" s="35">
        <v>15.83</v>
      </c>
      <c r="B252" s="65" t="s">
        <v>243</v>
      </c>
      <c r="C252" s="36"/>
      <c r="D252" s="66">
        <v>20</v>
      </c>
      <c r="E252" s="67" t="s">
        <v>43</v>
      </c>
      <c r="F252" s="68">
        <v>228.1</v>
      </c>
      <c r="G252" s="48"/>
      <c r="H252" s="42"/>
      <c r="I252" s="43" t="s">
        <v>33</v>
      </c>
      <c r="J252" s="44">
        <f t="shared" si="20"/>
        <v>1</v>
      </c>
      <c r="K252" s="42" t="s">
        <v>34</v>
      </c>
      <c r="L252" s="42" t="s">
        <v>4</v>
      </c>
      <c r="M252" s="45"/>
      <c r="N252" s="54"/>
      <c r="O252" s="54"/>
      <c r="P252" s="55"/>
      <c r="Q252" s="54"/>
      <c r="R252" s="54"/>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7">
        <f t="shared" si="21"/>
        <v>4562</v>
      </c>
      <c r="BB252" s="56">
        <f t="shared" si="22"/>
        <v>4562</v>
      </c>
      <c r="BC252" s="60" t="str">
        <f t="shared" si="23"/>
        <v>INR  Four Thousand Five Hundred &amp; Sixty Two  Only</v>
      </c>
      <c r="IA252" s="21">
        <v>15.83</v>
      </c>
      <c r="IB252" s="21" t="s">
        <v>243</v>
      </c>
      <c r="ID252" s="21">
        <v>20</v>
      </c>
      <c r="IE252" s="22" t="s">
        <v>43</v>
      </c>
      <c r="IF252" s="22"/>
      <c r="IG252" s="22"/>
      <c r="IH252" s="22"/>
      <c r="II252" s="22"/>
    </row>
    <row r="253" spans="1:243" s="21" customFormat="1" ht="48" customHeight="1">
      <c r="A253" s="35">
        <v>15.84</v>
      </c>
      <c r="B253" s="65" t="s">
        <v>101</v>
      </c>
      <c r="C253" s="36"/>
      <c r="D253" s="74"/>
      <c r="E253" s="74"/>
      <c r="F253" s="74"/>
      <c r="G253" s="74"/>
      <c r="H253" s="74"/>
      <c r="I253" s="74"/>
      <c r="J253" s="74"/>
      <c r="K253" s="74"/>
      <c r="L253" s="74"/>
      <c r="M253" s="74"/>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c r="AY253" s="75"/>
      <c r="AZ253" s="75"/>
      <c r="BA253" s="75"/>
      <c r="BB253" s="75"/>
      <c r="BC253" s="75"/>
      <c r="IA253" s="21">
        <v>15.84</v>
      </c>
      <c r="IB253" s="21" t="s">
        <v>101</v>
      </c>
      <c r="IE253" s="22"/>
      <c r="IF253" s="22"/>
      <c r="IG253" s="22"/>
      <c r="IH253" s="22"/>
      <c r="II253" s="22"/>
    </row>
    <row r="254" spans="1:243" s="21" customFormat="1" ht="28.5">
      <c r="A254" s="35">
        <v>15.85</v>
      </c>
      <c r="B254" s="65" t="s">
        <v>100</v>
      </c>
      <c r="C254" s="36"/>
      <c r="D254" s="66">
        <v>5</v>
      </c>
      <c r="E254" s="67" t="s">
        <v>47</v>
      </c>
      <c r="F254" s="68">
        <v>206.71</v>
      </c>
      <c r="G254" s="48"/>
      <c r="H254" s="42"/>
      <c r="I254" s="43" t="s">
        <v>33</v>
      </c>
      <c r="J254" s="44">
        <f t="shared" si="20"/>
        <v>1</v>
      </c>
      <c r="K254" s="42" t="s">
        <v>34</v>
      </c>
      <c r="L254" s="42" t="s">
        <v>4</v>
      </c>
      <c r="M254" s="45"/>
      <c r="N254" s="54"/>
      <c r="O254" s="54"/>
      <c r="P254" s="55"/>
      <c r="Q254" s="54"/>
      <c r="R254" s="54"/>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7">
        <f t="shared" si="21"/>
        <v>1033.55</v>
      </c>
      <c r="BB254" s="56">
        <f t="shared" si="22"/>
        <v>1033.55</v>
      </c>
      <c r="BC254" s="60" t="str">
        <f t="shared" si="23"/>
        <v>INR  One Thousand  &amp;Thirty Three  and Paise Fifty Five Only</v>
      </c>
      <c r="IA254" s="21">
        <v>15.85</v>
      </c>
      <c r="IB254" s="21" t="s">
        <v>100</v>
      </c>
      <c r="ID254" s="21">
        <v>5</v>
      </c>
      <c r="IE254" s="22" t="s">
        <v>47</v>
      </c>
      <c r="IF254" s="22"/>
      <c r="IG254" s="22"/>
      <c r="IH254" s="22"/>
      <c r="II254" s="22"/>
    </row>
    <row r="255" spans="1:243" s="21" customFormat="1" ht="42.75">
      <c r="A255" s="35">
        <v>15.86</v>
      </c>
      <c r="B255" s="65" t="s">
        <v>102</v>
      </c>
      <c r="C255" s="36"/>
      <c r="D255" s="66">
        <v>5</v>
      </c>
      <c r="E255" s="67" t="s">
        <v>47</v>
      </c>
      <c r="F255" s="68">
        <v>228.98</v>
      </c>
      <c r="G255" s="48"/>
      <c r="H255" s="42"/>
      <c r="I255" s="43" t="s">
        <v>33</v>
      </c>
      <c r="J255" s="44">
        <f t="shared" si="20"/>
        <v>1</v>
      </c>
      <c r="K255" s="42" t="s">
        <v>34</v>
      </c>
      <c r="L255" s="42" t="s">
        <v>4</v>
      </c>
      <c r="M255" s="45"/>
      <c r="N255" s="54"/>
      <c r="O255" s="54"/>
      <c r="P255" s="55"/>
      <c r="Q255" s="54"/>
      <c r="R255" s="54"/>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7">
        <f t="shared" si="21"/>
        <v>1144.9</v>
      </c>
      <c r="BB255" s="56">
        <f t="shared" si="22"/>
        <v>1144.9</v>
      </c>
      <c r="BC255" s="60" t="str">
        <f t="shared" si="23"/>
        <v>INR  One Thousand One Hundred &amp; Forty Four  and Paise Ninety Only</v>
      </c>
      <c r="IA255" s="21">
        <v>15.86</v>
      </c>
      <c r="IB255" s="21" t="s">
        <v>102</v>
      </c>
      <c r="ID255" s="21">
        <v>5</v>
      </c>
      <c r="IE255" s="22" t="s">
        <v>47</v>
      </c>
      <c r="IF255" s="22"/>
      <c r="IG255" s="22"/>
      <c r="IH255" s="22"/>
      <c r="II255" s="22"/>
    </row>
    <row r="256" spans="1:243" s="21" customFormat="1" ht="42.75">
      <c r="A256" s="35">
        <v>15.87</v>
      </c>
      <c r="B256" s="65" t="s">
        <v>220</v>
      </c>
      <c r="C256" s="36"/>
      <c r="D256" s="66">
        <v>6</v>
      </c>
      <c r="E256" s="67" t="s">
        <v>47</v>
      </c>
      <c r="F256" s="68">
        <v>298.2</v>
      </c>
      <c r="G256" s="48"/>
      <c r="H256" s="42"/>
      <c r="I256" s="43" t="s">
        <v>33</v>
      </c>
      <c r="J256" s="44">
        <f t="shared" si="20"/>
        <v>1</v>
      </c>
      <c r="K256" s="42" t="s">
        <v>34</v>
      </c>
      <c r="L256" s="42" t="s">
        <v>4</v>
      </c>
      <c r="M256" s="45"/>
      <c r="N256" s="54"/>
      <c r="O256" s="54"/>
      <c r="P256" s="55"/>
      <c r="Q256" s="54"/>
      <c r="R256" s="54"/>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7">
        <f t="shared" si="21"/>
        <v>1789.2</v>
      </c>
      <c r="BB256" s="56">
        <f t="shared" si="22"/>
        <v>1789.2</v>
      </c>
      <c r="BC256" s="60" t="str">
        <f t="shared" si="23"/>
        <v>INR  One Thousand Seven Hundred &amp; Eighty Nine  and Paise Twenty Only</v>
      </c>
      <c r="IA256" s="21">
        <v>15.87</v>
      </c>
      <c r="IB256" s="21" t="s">
        <v>220</v>
      </c>
      <c r="ID256" s="21">
        <v>6</v>
      </c>
      <c r="IE256" s="22" t="s">
        <v>47</v>
      </c>
      <c r="IF256" s="22"/>
      <c r="IG256" s="22"/>
      <c r="IH256" s="22"/>
      <c r="II256" s="22"/>
    </row>
    <row r="257" spans="1:243" s="21" customFormat="1" ht="28.5">
      <c r="A257" s="35">
        <v>15.88</v>
      </c>
      <c r="B257" s="65" t="s">
        <v>262</v>
      </c>
      <c r="C257" s="36"/>
      <c r="D257" s="66">
        <v>2</v>
      </c>
      <c r="E257" s="67" t="s">
        <v>47</v>
      </c>
      <c r="F257" s="68">
        <v>336.91</v>
      </c>
      <c r="G257" s="48"/>
      <c r="H257" s="42"/>
      <c r="I257" s="43" t="s">
        <v>33</v>
      </c>
      <c r="J257" s="44">
        <f t="shared" si="20"/>
        <v>1</v>
      </c>
      <c r="K257" s="42" t="s">
        <v>34</v>
      </c>
      <c r="L257" s="42" t="s">
        <v>4</v>
      </c>
      <c r="M257" s="45"/>
      <c r="N257" s="54"/>
      <c r="O257" s="54"/>
      <c r="P257" s="55"/>
      <c r="Q257" s="54"/>
      <c r="R257" s="54"/>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7">
        <f t="shared" si="21"/>
        <v>673.82</v>
      </c>
      <c r="BB257" s="56">
        <f t="shared" si="22"/>
        <v>673.82</v>
      </c>
      <c r="BC257" s="60" t="str">
        <f t="shared" si="23"/>
        <v>INR  Six Hundred &amp; Seventy Three  and Paise Eighty Two Only</v>
      </c>
      <c r="IA257" s="21">
        <v>15.88</v>
      </c>
      <c r="IB257" s="21" t="s">
        <v>262</v>
      </c>
      <c r="ID257" s="21">
        <v>2</v>
      </c>
      <c r="IE257" s="22" t="s">
        <v>47</v>
      </c>
      <c r="IF257" s="22"/>
      <c r="IG257" s="22"/>
      <c r="IH257" s="22"/>
      <c r="II257" s="22"/>
    </row>
    <row r="258" spans="1:243" s="21" customFormat="1" ht="42.75">
      <c r="A258" s="35">
        <v>15.89</v>
      </c>
      <c r="B258" s="65" t="s">
        <v>222</v>
      </c>
      <c r="C258" s="36"/>
      <c r="D258" s="66">
        <v>3</v>
      </c>
      <c r="E258" s="67" t="s">
        <v>47</v>
      </c>
      <c r="F258" s="68">
        <v>396.76</v>
      </c>
      <c r="G258" s="48"/>
      <c r="H258" s="42"/>
      <c r="I258" s="43" t="s">
        <v>33</v>
      </c>
      <c r="J258" s="44">
        <f t="shared" si="20"/>
        <v>1</v>
      </c>
      <c r="K258" s="42" t="s">
        <v>34</v>
      </c>
      <c r="L258" s="42" t="s">
        <v>4</v>
      </c>
      <c r="M258" s="45"/>
      <c r="N258" s="54"/>
      <c r="O258" s="54"/>
      <c r="P258" s="55"/>
      <c r="Q258" s="54"/>
      <c r="R258" s="54"/>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7">
        <f t="shared" si="21"/>
        <v>1190.28</v>
      </c>
      <c r="BB258" s="56">
        <f t="shared" si="22"/>
        <v>1190.28</v>
      </c>
      <c r="BC258" s="60" t="str">
        <f t="shared" si="23"/>
        <v>INR  One Thousand One Hundred &amp; Ninety  and Paise Twenty Eight Only</v>
      </c>
      <c r="IA258" s="21">
        <v>15.89</v>
      </c>
      <c r="IB258" s="21" t="s">
        <v>222</v>
      </c>
      <c r="ID258" s="21">
        <v>3</v>
      </c>
      <c r="IE258" s="22" t="s">
        <v>47</v>
      </c>
      <c r="IF258" s="22"/>
      <c r="IG258" s="22"/>
      <c r="IH258" s="22"/>
      <c r="II258" s="22"/>
    </row>
    <row r="259" spans="1:243" s="21" customFormat="1" ht="42.75">
      <c r="A259" s="58">
        <v>15.9</v>
      </c>
      <c r="B259" s="65" t="s">
        <v>223</v>
      </c>
      <c r="C259" s="36"/>
      <c r="D259" s="66">
        <v>5</v>
      </c>
      <c r="E259" s="67" t="s">
        <v>47</v>
      </c>
      <c r="F259" s="68">
        <v>524.42</v>
      </c>
      <c r="G259" s="48"/>
      <c r="H259" s="42"/>
      <c r="I259" s="43" t="s">
        <v>33</v>
      </c>
      <c r="J259" s="44">
        <f t="shared" si="20"/>
        <v>1</v>
      </c>
      <c r="K259" s="42" t="s">
        <v>34</v>
      </c>
      <c r="L259" s="42" t="s">
        <v>4</v>
      </c>
      <c r="M259" s="45"/>
      <c r="N259" s="54"/>
      <c r="O259" s="54"/>
      <c r="P259" s="55"/>
      <c r="Q259" s="54"/>
      <c r="R259" s="54"/>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7">
        <f t="shared" si="21"/>
        <v>2622.1</v>
      </c>
      <c r="BB259" s="56">
        <f t="shared" si="22"/>
        <v>2622.1</v>
      </c>
      <c r="BC259" s="60" t="str">
        <f t="shared" si="23"/>
        <v>INR  Two Thousand Six Hundred &amp; Twenty Two  and Paise Ten Only</v>
      </c>
      <c r="IA259" s="21">
        <v>15.9</v>
      </c>
      <c r="IB259" s="21" t="s">
        <v>223</v>
      </c>
      <c r="ID259" s="21">
        <v>5</v>
      </c>
      <c r="IE259" s="22" t="s">
        <v>47</v>
      </c>
      <c r="IF259" s="22"/>
      <c r="IG259" s="22"/>
      <c r="IH259" s="22"/>
      <c r="II259" s="22"/>
    </row>
    <row r="260" spans="1:243" s="21" customFormat="1" ht="81" customHeight="1">
      <c r="A260" s="35">
        <v>15.91</v>
      </c>
      <c r="B260" s="65" t="s">
        <v>263</v>
      </c>
      <c r="C260" s="36"/>
      <c r="D260" s="74"/>
      <c r="E260" s="74"/>
      <c r="F260" s="74"/>
      <c r="G260" s="74"/>
      <c r="H260" s="74"/>
      <c r="I260" s="74"/>
      <c r="J260" s="74"/>
      <c r="K260" s="74"/>
      <c r="L260" s="74"/>
      <c r="M260" s="74"/>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c r="AR260" s="75"/>
      <c r="AS260" s="75"/>
      <c r="AT260" s="75"/>
      <c r="AU260" s="75"/>
      <c r="AV260" s="75"/>
      <c r="AW260" s="75"/>
      <c r="AX260" s="75"/>
      <c r="AY260" s="75"/>
      <c r="AZ260" s="75"/>
      <c r="BA260" s="75"/>
      <c r="BB260" s="75"/>
      <c r="BC260" s="75"/>
      <c r="IA260" s="21">
        <v>15.91</v>
      </c>
      <c r="IB260" s="21" t="s">
        <v>263</v>
      </c>
      <c r="IE260" s="22"/>
      <c r="IF260" s="22"/>
      <c r="IG260" s="22"/>
      <c r="IH260" s="22"/>
      <c r="II260" s="22"/>
    </row>
    <row r="261" spans="1:243" s="21" customFormat="1" ht="28.5">
      <c r="A261" s="35">
        <v>15.92</v>
      </c>
      <c r="B261" s="65" t="s">
        <v>100</v>
      </c>
      <c r="C261" s="36"/>
      <c r="D261" s="66">
        <v>2</v>
      </c>
      <c r="E261" s="67" t="s">
        <v>47</v>
      </c>
      <c r="F261" s="68">
        <v>541.17</v>
      </c>
      <c r="G261" s="48"/>
      <c r="H261" s="42"/>
      <c r="I261" s="43" t="s">
        <v>33</v>
      </c>
      <c r="J261" s="44">
        <f t="shared" si="20"/>
        <v>1</v>
      </c>
      <c r="K261" s="42" t="s">
        <v>34</v>
      </c>
      <c r="L261" s="42" t="s">
        <v>4</v>
      </c>
      <c r="M261" s="45"/>
      <c r="N261" s="54"/>
      <c r="O261" s="54"/>
      <c r="P261" s="55"/>
      <c r="Q261" s="54"/>
      <c r="R261" s="54"/>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7">
        <f t="shared" si="21"/>
        <v>1082.34</v>
      </c>
      <c r="BB261" s="56">
        <f t="shared" si="22"/>
        <v>1082.34</v>
      </c>
      <c r="BC261" s="60" t="str">
        <f t="shared" si="23"/>
        <v>INR  One Thousand  &amp;Eighty Two  and Paise Thirty Four Only</v>
      </c>
      <c r="IA261" s="21">
        <v>15.92</v>
      </c>
      <c r="IB261" s="21" t="s">
        <v>100</v>
      </c>
      <c r="ID261" s="21">
        <v>2</v>
      </c>
      <c r="IE261" s="22" t="s">
        <v>47</v>
      </c>
      <c r="IF261" s="22"/>
      <c r="IG261" s="22"/>
      <c r="IH261" s="22"/>
      <c r="II261" s="22"/>
    </row>
    <row r="262" spans="1:243" s="21" customFormat="1" ht="42.75">
      <c r="A262" s="35">
        <v>15.93</v>
      </c>
      <c r="B262" s="65" t="s">
        <v>102</v>
      </c>
      <c r="C262" s="36"/>
      <c r="D262" s="66">
        <v>2</v>
      </c>
      <c r="E262" s="67" t="s">
        <v>47</v>
      </c>
      <c r="F262" s="68">
        <v>563.48</v>
      </c>
      <c r="G262" s="48"/>
      <c r="H262" s="42"/>
      <c r="I262" s="43" t="s">
        <v>33</v>
      </c>
      <c r="J262" s="44">
        <f t="shared" si="20"/>
        <v>1</v>
      </c>
      <c r="K262" s="42" t="s">
        <v>34</v>
      </c>
      <c r="L262" s="42" t="s">
        <v>4</v>
      </c>
      <c r="M262" s="45"/>
      <c r="N262" s="54"/>
      <c r="O262" s="54"/>
      <c r="P262" s="55"/>
      <c r="Q262" s="54"/>
      <c r="R262" s="54"/>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7">
        <f t="shared" si="21"/>
        <v>1126.96</v>
      </c>
      <c r="BB262" s="56">
        <f t="shared" si="22"/>
        <v>1126.96</v>
      </c>
      <c r="BC262" s="60" t="str">
        <f t="shared" si="23"/>
        <v>INR  One Thousand One Hundred &amp; Twenty Six  and Paise Ninety Six Only</v>
      </c>
      <c r="IA262" s="21">
        <v>15.93</v>
      </c>
      <c r="IB262" s="21" t="s">
        <v>102</v>
      </c>
      <c r="ID262" s="21">
        <v>2</v>
      </c>
      <c r="IE262" s="22" t="s">
        <v>47</v>
      </c>
      <c r="IF262" s="22"/>
      <c r="IG262" s="22"/>
      <c r="IH262" s="22"/>
      <c r="II262" s="22"/>
    </row>
    <row r="263" spans="1:243" s="21" customFormat="1" ht="42.75">
      <c r="A263" s="35">
        <v>15.94</v>
      </c>
      <c r="B263" s="65" t="s">
        <v>220</v>
      </c>
      <c r="C263" s="36"/>
      <c r="D263" s="66">
        <v>2</v>
      </c>
      <c r="E263" s="67" t="s">
        <v>47</v>
      </c>
      <c r="F263" s="68">
        <v>632.7</v>
      </c>
      <c r="G263" s="48"/>
      <c r="H263" s="42"/>
      <c r="I263" s="43" t="s">
        <v>33</v>
      </c>
      <c r="J263" s="44">
        <f t="shared" si="20"/>
        <v>1</v>
      </c>
      <c r="K263" s="42" t="s">
        <v>34</v>
      </c>
      <c r="L263" s="42" t="s">
        <v>4</v>
      </c>
      <c r="M263" s="45"/>
      <c r="N263" s="54"/>
      <c r="O263" s="54"/>
      <c r="P263" s="55"/>
      <c r="Q263" s="54"/>
      <c r="R263" s="54"/>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7">
        <f t="shared" si="21"/>
        <v>1265.4</v>
      </c>
      <c r="BB263" s="56">
        <f t="shared" si="22"/>
        <v>1265.4</v>
      </c>
      <c r="BC263" s="60" t="str">
        <f t="shared" si="23"/>
        <v>INR  One Thousand Two Hundred &amp; Sixty Five  and Paise Forty Only</v>
      </c>
      <c r="IA263" s="21">
        <v>15.94</v>
      </c>
      <c r="IB263" s="21" t="s">
        <v>220</v>
      </c>
      <c r="ID263" s="21">
        <v>2</v>
      </c>
      <c r="IE263" s="22" t="s">
        <v>47</v>
      </c>
      <c r="IF263" s="22"/>
      <c r="IG263" s="22"/>
      <c r="IH263" s="22"/>
      <c r="II263" s="22"/>
    </row>
    <row r="264" spans="1:243" s="21" customFormat="1" ht="42.75">
      <c r="A264" s="35">
        <v>15.95</v>
      </c>
      <c r="B264" s="65" t="s">
        <v>262</v>
      </c>
      <c r="C264" s="36"/>
      <c r="D264" s="66">
        <v>2</v>
      </c>
      <c r="E264" s="67" t="s">
        <v>47</v>
      </c>
      <c r="F264" s="68">
        <v>671.42</v>
      </c>
      <c r="G264" s="48"/>
      <c r="H264" s="42"/>
      <c r="I264" s="43" t="s">
        <v>33</v>
      </c>
      <c r="J264" s="44">
        <f t="shared" si="20"/>
        <v>1</v>
      </c>
      <c r="K264" s="42" t="s">
        <v>34</v>
      </c>
      <c r="L264" s="42" t="s">
        <v>4</v>
      </c>
      <c r="M264" s="45"/>
      <c r="N264" s="54"/>
      <c r="O264" s="54"/>
      <c r="P264" s="55"/>
      <c r="Q264" s="54"/>
      <c r="R264" s="54"/>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7">
        <f t="shared" si="21"/>
        <v>1342.84</v>
      </c>
      <c r="BB264" s="56">
        <f t="shared" si="22"/>
        <v>1342.84</v>
      </c>
      <c r="BC264" s="60" t="str">
        <f t="shared" si="23"/>
        <v>INR  One Thousand Three Hundred &amp; Forty Two  and Paise Eighty Four Only</v>
      </c>
      <c r="IA264" s="21">
        <v>15.95</v>
      </c>
      <c r="IB264" s="21" t="s">
        <v>262</v>
      </c>
      <c r="ID264" s="21">
        <v>2</v>
      </c>
      <c r="IE264" s="22" t="s">
        <v>47</v>
      </c>
      <c r="IF264" s="22"/>
      <c r="IG264" s="22"/>
      <c r="IH264" s="22"/>
      <c r="II264" s="22"/>
    </row>
    <row r="265" spans="1:243" s="21" customFormat="1" ht="42.75">
      <c r="A265" s="35">
        <v>15.96</v>
      </c>
      <c r="B265" s="65" t="s">
        <v>222</v>
      </c>
      <c r="C265" s="36"/>
      <c r="D265" s="66">
        <v>2</v>
      </c>
      <c r="E265" s="67" t="s">
        <v>47</v>
      </c>
      <c r="F265" s="68">
        <v>731.21</v>
      </c>
      <c r="G265" s="48"/>
      <c r="H265" s="42"/>
      <c r="I265" s="43" t="s">
        <v>33</v>
      </c>
      <c r="J265" s="44">
        <f t="shared" si="20"/>
        <v>1</v>
      </c>
      <c r="K265" s="42" t="s">
        <v>34</v>
      </c>
      <c r="L265" s="42" t="s">
        <v>4</v>
      </c>
      <c r="M265" s="45"/>
      <c r="N265" s="54"/>
      <c r="O265" s="54"/>
      <c r="P265" s="55"/>
      <c r="Q265" s="54"/>
      <c r="R265" s="54"/>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7">
        <f t="shared" si="21"/>
        <v>1462.42</v>
      </c>
      <c r="BB265" s="56">
        <f t="shared" si="22"/>
        <v>1462.42</v>
      </c>
      <c r="BC265" s="60" t="str">
        <f t="shared" si="23"/>
        <v>INR  One Thousand Four Hundred &amp; Sixty Two  and Paise Forty Two Only</v>
      </c>
      <c r="IA265" s="21">
        <v>15.96</v>
      </c>
      <c r="IB265" s="21" t="s">
        <v>222</v>
      </c>
      <c r="ID265" s="21">
        <v>2</v>
      </c>
      <c r="IE265" s="22" t="s">
        <v>47</v>
      </c>
      <c r="IF265" s="22"/>
      <c r="IG265" s="22"/>
      <c r="IH265" s="22"/>
      <c r="II265" s="22"/>
    </row>
    <row r="266" spans="1:243" s="21" customFormat="1" ht="42.75">
      <c r="A266" s="35">
        <v>15.97</v>
      </c>
      <c r="B266" s="65" t="s">
        <v>223</v>
      </c>
      <c r="C266" s="36"/>
      <c r="D266" s="66">
        <v>2</v>
      </c>
      <c r="E266" s="67" t="s">
        <v>47</v>
      </c>
      <c r="F266" s="68">
        <v>980.53</v>
      </c>
      <c r="G266" s="48"/>
      <c r="H266" s="42"/>
      <c r="I266" s="43" t="s">
        <v>33</v>
      </c>
      <c r="J266" s="44">
        <f t="shared" si="20"/>
        <v>1</v>
      </c>
      <c r="K266" s="42" t="s">
        <v>34</v>
      </c>
      <c r="L266" s="42" t="s">
        <v>4</v>
      </c>
      <c r="M266" s="45"/>
      <c r="N266" s="54"/>
      <c r="O266" s="54"/>
      <c r="P266" s="55"/>
      <c r="Q266" s="54"/>
      <c r="R266" s="54"/>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7">
        <f t="shared" si="21"/>
        <v>1961.06</v>
      </c>
      <c r="BB266" s="56">
        <f t="shared" si="22"/>
        <v>1961.06</v>
      </c>
      <c r="BC266" s="60" t="str">
        <f t="shared" si="23"/>
        <v>INR  One Thousand Nine Hundred &amp; Sixty One  and Paise Six Only</v>
      </c>
      <c r="IA266" s="21">
        <v>15.97</v>
      </c>
      <c r="IB266" s="21" t="s">
        <v>223</v>
      </c>
      <c r="ID266" s="21">
        <v>2</v>
      </c>
      <c r="IE266" s="22" t="s">
        <v>47</v>
      </c>
      <c r="IF266" s="22"/>
      <c r="IG266" s="22"/>
      <c r="IH266" s="22"/>
      <c r="II266" s="22"/>
    </row>
    <row r="267" spans="1:243" s="21" customFormat="1" ht="110.25">
      <c r="A267" s="35">
        <v>15.98</v>
      </c>
      <c r="B267" s="65" t="s">
        <v>331</v>
      </c>
      <c r="C267" s="36"/>
      <c r="D267" s="66">
        <v>2</v>
      </c>
      <c r="E267" s="67" t="s">
        <v>47</v>
      </c>
      <c r="F267" s="68">
        <v>6774.05</v>
      </c>
      <c r="G267" s="48"/>
      <c r="H267" s="42"/>
      <c r="I267" s="43" t="s">
        <v>33</v>
      </c>
      <c r="J267" s="44">
        <f t="shared" si="20"/>
        <v>1</v>
      </c>
      <c r="K267" s="42" t="s">
        <v>34</v>
      </c>
      <c r="L267" s="42" t="s">
        <v>4</v>
      </c>
      <c r="M267" s="45"/>
      <c r="N267" s="54"/>
      <c r="O267" s="54"/>
      <c r="P267" s="55"/>
      <c r="Q267" s="54"/>
      <c r="R267" s="54"/>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7">
        <f t="shared" si="21"/>
        <v>13548.1</v>
      </c>
      <c r="BB267" s="56">
        <f t="shared" si="22"/>
        <v>13548.1</v>
      </c>
      <c r="BC267" s="60" t="str">
        <f t="shared" si="23"/>
        <v>INR  Thirteen Thousand Five Hundred &amp; Forty Eight  and Paise Ten Only</v>
      </c>
      <c r="IA267" s="21">
        <v>15.98</v>
      </c>
      <c r="IB267" s="21" t="s">
        <v>331</v>
      </c>
      <c r="ID267" s="21">
        <v>2</v>
      </c>
      <c r="IE267" s="22" t="s">
        <v>47</v>
      </c>
      <c r="IF267" s="22"/>
      <c r="IG267" s="22"/>
      <c r="IH267" s="22"/>
      <c r="II267" s="22"/>
    </row>
    <row r="268" spans="1:243" s="21" customFormat="1" ht="48" customHeight="1">
      <c r="A268" s="58">
        <v>15.99</v>
      </c>
      <c r="B268" s="65" t="s">
        <v>332</v>
      </c>
      <c r="C268" s="36"/>
      <c r="D268" s="66">
        <v>5</v>
      </c>
      <c r="E268" s="67" t="s">
        <v>47</v>
      </c>
      <c r="F268" s="68">
        <v>286.94</v>
      </c>
      <c r="G268" s="48"/>
      <c r="H268" s="42"/>
      <c r="I268" s="43" t="s">
        <v>33</v>
      </c>
      <c r="J268" s="44">
        <f t="shared" si="20"/>
        <v>1</v>
      </c>
      <c r="K268" s="42" t="s">
        <v>34</v>
      </c>
      <c r="L268" s="42" t="s">
        <v>4</v>
      </c>
      <c r="M268" s="45"/>
      <c r="N268" s="54"/>
      <c r="O268" s="54"/>
      <c r="P268" s="55"/>
      <c r="Q268" s="54"/>
      <c r="R268" s="54"/>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7">
        <f t="shared" si="21"/>
        <v>1434.7</v>
      </c>
      <c r="BB268" s="56">
        <f t="shared" si="22"/>
        <v>1434.7</v>
      </c>
      <c r="BC268" s="60" t="str">
        <f t="shared" si="23"/>
        <v>INR  One Thousand Four Hundred &amp; Thirty Four  and Paise Seventy Only</v>
      </c>
      <c r="IA268" s="21">
        <v>15.99</v>
      </c>
      <c r="IB268" s="21" t="s">
        <v>332</v>
      </c>
      <c r="ID268" s="21">
        <v>5</v>
      </c>
      <c r="IE268" s="22" t="s">
        <v>47</v>
      </c>
      <c r="IF268" s="22"/>
      <c r="IG268" s="22"/>
      <c r="IH268" s="22"/>
      <c r="II268" s="22"/>
    </row>
    <row r="269" spans="1:243" s="21" customFormat="1" ht="15.75">
      <c r="A269" s="35">
        <v>16</v>
      </c>
      <c r="B269" s="65" t="s">
        <v>264</v>
      </c>
      <c r="C269" s="36"/>
      <c r="D269" s="74"/>
      <c r="E269" s="74"/>
      <c r="F269" s="74"/>
      <c r="G269" s="74"/>
      <c r="H269" s="74"/>
      <c r="I269" s="74"/>
      <c r="J269" s="74"/>
      <c r="K269" s="74"/>
      <c r="L269" s="74"/>
      <c r="M269" s="74"/>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75"/>
      <c r="BB269" s="75"/>
      <c r="BC269" s="75"/>
      <c r="IA269" s="21">
        <v>16</v>
      </c>
      <c r="IB269" s="21" t="s">
        <v>264</v>
      </c>
      <c r="IE269" s="22"/>
      <c r="IF269" s="22"/>
      <c r="IG269" s="22"/>
      <c r="IH269" s="22"/>
      <c r="II269" s="22"/>
    </row>
    <row r="270" spans="1:243" s="21" customFormat="1" ht="94.5">
      <c r="A270" s="35">
        <v>16.01</v>
      </c>
      <c r="B270" s="65" t="s">
        <v>265</v>
      </c>
      <c r="C270" s="36"/>
      <c r="D270" s="74"/>
      <c r="E270" s="74"/>
      <c r="F270" s="74"/>
      <c r="G270" s="74"/>
      <c r="H270" s="74"/>
      <c r="I270" s="74"/>
      <c r="J270" s="74"/>
      <c r="K270" s="74"/>
      <c r="L270" s="74"/>
      <c r="M270" s="74"/>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c r="AY270" s="75"/>
      <c r="AZ270" s="75"/>
      <c r="BA270" s="75"/>
      <c r="BB270" s="75"/>
      <c r="BC270" s="75"/>
      <c r="IA270" s="21">
        <v>16.01</v>
      </c>
      <c r="IB270" s="21" t="s">
        <v>265</v>
      </c>
      <c r="IE270" s="22"/>
      <c r="IF270" s="22"/>
      <c r="IG270" s="22"/>
      <c r="IH270" s="22"/>
      <c r="II270" s="22"/>
    </row>
    <row r="271" spans="1:243" s="21" customFormat="1" ht="42.75">
      <c r="A271" s="35">
        <v>16.02</v>
      </c>
      <c r="B271" s="65" t="s">
        <v>245</v>
      </c>
      <c r="C271" s="36"/>
      <c r="D271" s="66">
        <v>5</v>
      </c>
      <c r="E271" s="67" t="s">
        <v>43</v>
      </c>
      <c r="F271" s="68">
        <v>277.99</v>
      </c>
      <c r="G271" s="48"/>
      <c r="H271" s="42"/>
      <c r="I271" s="43" t="s">
        <v>33</v>
      </c>
      <c r="J271" s="44">
        <f t="shared" si="20"/>
        <v>1</v>
      </c>
      <c r="K271" s="42" t="s">
        <v>34</v>
      </c>
      <c r="L271" s="42" t="s">
        <v>4</v>
      </c>
      <c r="M271" s="45"/>
      <c r="N271" s="54"/>
      <c r="O271" s="54"/>
      <c r="P271" s="55"/>
      <c r="Q271" s="54"/>
      <c r="R271" s="54"/>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7">
        <f t="shared" si="21"/>
        <v>1389.95</v>
      </c>
      <c r="BB271" s="56">
        <f t="shared" si="22"/>
        <v>1389.95</v>
      </c>
      <c r="BC271" s="60" t="str">
        <f t="shared" si="23"/>
        <v>INR  One Thousand Three Hundred &amp; Eighty Nine  and Paise Ninety Five Only</v>
      </c>
      <c r="IA271" s="21">
        <v>16.02</v>
      </c>
      <c r="IB271" s="21" t="s">
        <v>245</v>
      </c>
      <c r="ID271" s="21">
        <v>5</v>
      </c>
      <c r="IE271" s="22" t="s">
        <v>43</v>
      </c>
      <c r="IF271" s="22"/>
      <c r="IG271" s="22"/>
      <c r="IH271" s="22"/>
      <c r="II271" s="22"/>
    </row>
    <row r="272" spans="1:243" s="21" customFormat="1" ht="28.5">
      <c r="A272" s="35">
        <v>16.03</v>
      </c>
      <c r="B272" s="65" t="s">
        <v>247</v>
      </c>
      <c r="C272" s="36"/>
      <c r="D272" s="66">
        <v>100</v>
      </c>
      <c r="E272" s="67" t="s">
        <v>43</v>
      </c>
      <c r="F272" s="68">
        <v>438.57</v>
      </c>
      <c r="G272" s="48"/>
      <c r="H272" s="42"/>
      <c r="I272" s="43" t="s">
        <v>33</v>
      </c>
      <c r="J272" s="44">
        <f t="shared" si="20"/>
        <v>1</v>
      </c>
      <c r="K272" s="42" t="s">
        <v>34</v>
      </c>
      <c r="L272" s="42" t="s">
        <v>4</v>
      </c>
      <c r="M272" s="45"/>
      <c r="N272" s="54"/>
      <c r="O272" s="54"/>
      <c r="P272" s="55"/>
      <c r="Q272" s="54"/>
      <c r="R272" s="54"/>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7">
        <f t="shared" si="21"/>
        <v>43857</v>
      </c>
      <c r="BB272" s="56">
        <f t="shared" si="22"/>
        <v>43857</v>
      </c>
      <c r="BC272" s="60" t="str">
        <f t="shared" si="23"/>
        <v>INR  Forty Three Thousand Eight Hundred &amp; Fifty Seven  Only</v>
      </c>
      <c r="IA272" s="21">
        <v>16.03</v>
      </c>
      <c r="IB272" s="21" t="s">
        <v>247</v>
      </c>
      <c r="ID272" s="21">
        <v>100</v>
      </c>
      <c r="IE272" s="22" t="s">
        <v>43</v>
      </c>
      <c r="IF272" s="22"/>
      <c r="IG272" s="22"/>
      <c r="IH272" s="22"/>
      <c r="II272" s="22"/>
    </row>
    <row r="273" spans="1:243" s="21" customFormat="1" ht="94.5">
      <c r="A273" s="35">
        <v>16.04</v>
      </c>
      <c r="B273" s="65" t="s">
        <v>266</v>
      </c>
      <c r="C273" s="36"/>
      <c r="D273" s="74"/>
      <c r="E273" s="74"/>
      <c r="F273" s="74"/>
      <c r="G273" s="74"/>
      <c r="H273" s="74"/>
      <c r="I273" s="74"/>
      <c r="J273" s="74"/>
      <c r="K273" s="74"/>
      <c r="L273" s="74"/>
      <c r="M273" s="74"/>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IA273" s="21">
        <v>16.04</v>
      </c>
      <c r="IB273" s="21" t="s">
        <v>266</v>
      </c>
      <c r="IE273" s="22"/>
      <c r="IF273" s="22"/>
      <c r="IG273" s="22"/>
      <c r="IH273" s="22"/>
      <c r="II273" s="22"/>
    </row>
    <row r="274" spans="1:243" s="21" customFormat="1" ht="42.75">
      <c r="A274" s="35">
        <v>16.05</v>
      </c>
      <c r="B274" s="65" t="s">
        <v>267</v>
      </c>
      <c r="C274" s="36"/>
      <c r="D274" s="66">
        <v>5</v>
      </c>
      <c r="E274" s="67" t="s">
        <v>43</v>
      </c>
      <c r="F274" s="68">
        <v>716.35</v>
      </c>
      <c r="G274" s="48"/>
      <c r="H274" s="42"/>
      <c r="I274" s="43" t="s">
        <v>33</v>
      </c>
      <c r="J274" s="44">
        <f t="shared" si="20"/>
        <v>1</v>
      </c>
      <c r="K274" s="42" t="s">
        <v>34</v>
      </c>
      <c r="L274" s="42" t="s">
        <v>4</v>
      </c>
      <c r="M274" s="45"/>
      <c r="N274" s="54"/>
      <c r="O274" s="54"/>
      <c r="P274" s="55"/>
      <c r="Q274" s="54"/>
      <c r="R274" s="54"/>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7">
        <f t="shared" si="21"/>
        <v>3581.75</v>
      </c>
      <c r="BB274" s="56">
        <f t="shared" si="22"/>
        <v>3581.75</v>
      </c>
      <c r="BC274" s="60" t="str">
        <f t="shared" si="23"/>
        <v>INR  Three Thousand Five Hundred &amp; Eighty One  and Paise Seventy Five Only</v>
      </c>
      <c r="IA274" s="21">
        <v>16.05</v>
      </c>
      <c r="IB274" s="21" t="s">
        <v>267</v>
      </c>
      <c r="ID274" s="21">
        <v>5</v>
      </c>
      <c r="IE274" s="22" t="s">
        <v>43</v>
      </c>
      <c r="IF274" s="22"/>
      <c r="IG274" s="22"/>
      <c r="IH274" s="22"/>
      <c r="II274" s="22"/>
    </row>
    <row r="275" spans="1:243" s="21" customFormat="1" ht="28.5">
      <c r="A275" s="35">
        <v>16.06</v>
      </c>
      <c r="B275" s="65" t="s">
        <v>268</v>
      </c>
      <c r="C275" s="36"/>
      <c r="D275" s="66">
        <v>100</v>
      </c>
      <c r="E275" s="67" t="s">
        <v>43</v>
      </c>
      <c r="F275" s="68">
        <v>876.06</v>
      </c>
      <c r="G275" s="48"/>
      <c r="H275" s="42"/>
      <c r="I275" s="43" t="s">
        <v>33</v>
      </c>
      <c r="J275" s="44">
        <f t="shared" si="20"/>
        <v>1</v>
      </c>
      <c r="K275" s="42" t="s">
        <v>34</v>
      </c>
      <c r="L275" s="42" t="s">
        <v>4</v>
      </c>
      <c r="M275" s="45"/>
      <c r="N275" s="54"/>
      <c r="O275" s="54"/>
      <c r="P275" s="55"/>
      <c r="Q275" s="54"/>
      <c r="R275" s="54"/>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7">
        <f t="shared" si="21"/>
        <v>87606</v>
      </c>
      <c r="BB275" s="56">
        <f t="shared" si="22"/>
        <v>87606</v>
      </c>
      <c r="BC275" s="60" t="str">
        <f t="shared" si="23"/>
        <v>INR  Eighty Seven Thousand Six Hundred &amp; Six  Only</v>
      </c>
      <c r="IA275" s="21">
        <v>16.06</v>
      </c>
      <c r="IB275" s="21" t="s">
        <v>268</v>
      </c>
      <c r="ID275" s="21">
        <v>100</v>
      </c>
      <c r="IE275" s="22" t="s">
        <v>43</v>
      </c>
      <c r="IF275" s="22"/>
      <c r="IG275" s="22"/>
      <c r="IH275" s="22"/>
      <c r="II275" s="22"/>
    </row>
    <row r="276" spans="1:243" s="21" customFormat="1" ht="94.5">
      <c r="A276" s="35">
        <v>16.07</v>
      </c>
      <c r="B276" s="65" t="s">
        <v>269</v>
      </c>
      <c r="C276" s="36"/>
      <c r="D276" s="74"/>
      <c r="E276" s="74"/>
      <c r="F276" s="74"/>
      <c r="G276" s="74"/>
      <c r="H276" s="74"/>
      <c r="I276" s="74"/>
      <c r="J276" s="74"/>
      <c r="K276" s="74"/>
      <c r="L276" s="74"/>
      <c r="M276" s="74"/>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c r="BA276" s="75"/>
      <c r="BB276" s="75"/>
      <c r="BC276" s="75"/>
      <c r="IA276" s="21">
        <v>16.07</v>
      </c>
      <c r="IB276" s="21" t="s">
        <v>269</v>
      </c>
      <c r="IE276" s="22"/>
      <c r="IF276" s="22"/>
      <c r="IG276" s="22"/>
      <c r="IH276" s="22"/>
      <c r="II276" s="22"/>
    </row>
    <row r="277" spans="1:243" s="21" customFormat="1" ht="28.5">
      <c r="A277" s="35">
        <v>16.08</v>
      </c>
      <c r="B277" s="65" t="s">
        <v>270</v>
      </c>
      <c r="C277" s="36"/>
      <c r="D277" s="66">
        <v>100</v>
      </c>
      <c r="E277" s="67" t="s">
        <v>43</v>
      </c>
      <c r="F277" s="68">
        <v>405.61</v>
      </c>
      <c r="G277" s="48"/>
      <c r="H277" s="42"/>
      <c r="I277" s="43" t="s">
        <v>33</v>
      </c>
      <c r="J277" s="44">
        <f t="shared" si="20"/>
        <v>1</v>
      </c>
      <c r="K277" s="42" t="s">
        <v>34</v>
      </c>
      <c r="L277" s="42" t="s">
        <v>4</v>
      </c>
      <c r="M277" s="45"/>
      <c r="N277" s="54"/>
      <c r="O277" s="54"/>
      <c r="P277" s="55"/>
      <c r="Q277" s="54"/>
      <c r="R277" s="54"/>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7">
        <f t="shared" si="21"/>
        <v>40561</v>
      </c>
      <c r="BB277" s="56">
        <f t="shared" si="22"/>
        <v>40561</v>
      </c>
      <c r="BC277" s="60" t="str">
        <f t="shared" si="23"/>
        <v>INR  Forty Thousand Five Hundred &amp; Sixty One  Only</v>
      </c>
      <c r="IA277" s="21">
        <v>16.08</v>
      </c>
      <c r="IB277" s="21" t="s">
        <v>270</v>
      </c>
      <c r="ID277" s="21">
        <v>100</v>
      </c>
      <c r="IE277" s="22" t="s">
        <v>43</v>
      </c>
      <c r="IF277" s="22"/>
      <c r="IG277" s="22"/>
      <c r="IH277" s="22"/>
      <c r="II277" s="22"/>
    </row>
    <row r="278" spans="1:243" s="21" customFormat="1" ht="28.5">
      <c r="A278" s="35">
        <v>16.09</v>
      </c>
      <c r="B278" s="65" t="s">
        <v>271</v>
      </c>
      <c r="C278" s="36"/>
      <c r="D278" s="66">
        <v>100</v>
      </c>
      <c r="E278" s="67" t="s">
        <v>43</v>
      </c>
      <c r="F278" s="68">
        <v>661.5</v>
      </c>
      <c r="G278" s="48"/>
      <c r="H278" s="42"/>
      <c r="I278" s="43" t="s">
        <v>33</v>
      </c>
      <c r="J278" s="44">
        <f t="shared" si="20"/>
        <v>1</v>
      </c>
      <c r="K278" s="42" t="s">
        <v>34</v>
      </c>
      <c r="L278" s="42" t="s">
        <v>4</v>
      </c>
      <c r="M278" s="45"/>
      <c r="N278" s="54"/>
      <c r="O278" s="54"/>
      <c r="P278" s="55"/>
      <c r="Q278" s="54"/>
      <c r="R278" s="54"/>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7">
        <f t="shared" si="21"/>
        <v>66150</v>
      </c>
      <c r="BB278" s="56">
        <f t="shared" si="22"/>
        <v>66150</v>
      </c>
      <c r="BC278" s="60" t="str">
        <f t="shared" si="23"/>
        <v>INR  Sixty Six Thousand One Hundred &amp; Fifty  Only</v>
      </c>
      <c r="IA278" s="21">
        <v>16.09</v>
      </c>
      <c r="IB278" s="21" t="s">
        <v>271</v>
      </c>
      <c r="ID278" s="21">
        <v>100</v>
      </c>
      <c r="IE278" s="22" t="s">
        <v>43</v>
      </c>
      <c r="IF278" s="22"/>
      <c r="IG278" s="22"/>
      <c r="IH278" s="22"/>
      <c r="II278" s="22"/>
    </row>
    <row r="279" spans="1:243" s="21" customFormat="1" ht="28.5">
      <c r="A279" s="58">
        <v>16.1</v>
      </c>
      <c r="B279" s="65" t="s">
        <v>272</v>
      </c>
      <c r="C279" s="36"/>
      <c r="D279" s="66">
        <v>60</v>
      </c>
      <c r="E279" s="67" t="s">
        <v>43</v>
      </c>
      <c r="F279" s="68">
        <v>757.25</v>
      </c>
      <c r="G279" s="48"/>
      <c r="H279" s="42"/>
      <c r="I279" s="43" t="s">
        <v>33</v>
      </c>
      <c r="J279" s="44">
        <f t="shared" si="20"/>
        <v>1</v>
      </c>
      <c r="K279" s="42" t="s">
        <v>34</v>
      </c>
      <c r="L279" s="42" t="s">
        <v>4</v>
      </c>
      <c r="M279" s="45"/>
      <c r="N279" s="54"/>
      <c r="O279" s="54"/>
      <c r="P279" s="55"/>
      <c r="Q279" s="54"/>
      <c r="R279" s="54"/>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7">
        <f t="shared" si="21"/>
        <v>45435</v>
      </c>
      <c r="BB279" s="56">
        <f t="shared" si="22"/>
        <v>45435</v>
      </c>
      <c r="BC279" s="60" t="str">
        <f t="shared" si="23"/>
        <v>INR  Forty Five Thousand Four Hundred &amp; Thirty Five  Only</v>
      </c>
      <c r="IA279" s="21">
        <v>16.1</v>
      </c>
      <c r="IB279" s="21" t="s">
        <v>272</v>
      </c>
      <c r="ID279" s="21">
        <v>60</v>
      </c>
      <c r="IE279" s="22" t="s">
        <v>43</v>
      </c>
      <c r="IF279" s="22"/>
      <c r="IG279" s="22"/>
      <c r="IH279" s="22"/>
      <c r="II279" s="22"/>
    </row>
    <row r="280" spans="1:243" s="21" customFormat="1" ht="42.75">
      <c r="A280" s="35">
        <v>16.11</v>
      </c>
      <c r="B280" s="65" t="s">
        <v>273</v>
      </c>
      <c r="C280" s="36"/>
      <c r="D280" s="66">
        <v>20</v>
      </c>
      <c r="E280" s="67" t="s">
        <v>43</v>
      </c>
      <c r="F280" s="68">
        <v>1221.13</v>
      </c>
      <c r="G280" s="48"/>
      <c r="H280" s="42"/>
      <c r="I280" s="43" t="s">
        <v>33</v>
      </c>
      <c r="J280" s="44">
        <f t="shared" si="20"/>
        <v>1</v>
      </c>
      <c r="K280" s="42" t="s">
        <v>34</v>
      </c>
      <c r="L280" s="42" t="s">
        <v>4</v>
      </c>
      <c r="M280" s="45"/>
      <c r="N280" s="54"/>
      <c r="O280" s="54"/>
      <c r="P280" s="55"/>
      <c r="Q280" s="54"/>
      <c r="R280" s="54"/>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7">
        <f t="shared" si="21"/>
        <v>24422.6</v>
      </c>
      <c r="BB280" s="56">
        <f t="shared" si="22"/>
        <v>24422.6</v>
      </c>
      <c r="BC280" s="60" t="str">
        <f t="shared" si="23"/>
        <v>INR  Twenty Four Thousand Four Hundred &amp; Twenty Two  and Paise Sixty Only</v>
      </c>
      <c r="IA280" s="21">
        <v>16.11</v>
      </c>
      <c r="IB280" s="21" t="s">
        <v>273</v>
      </c>
      <c r="ID280" s="21">
        <v>20</v>
      </c>
      <c r="IE280" s="22" t="s">
        <v>43</v>
      </c>
      <c r="IF280" s="22"/>
      <c r="IG280" s="22"/>
      <c r="IH280" s="22"/>
      <c r="II280" s="22"/>
    </row>
    <row r="281" spans="1:243" s="21" customFormat="1" ht="42.75">
      <c r="A281" s="35">
        <v>16.12</v>
      </c>
      <c r="B281" s="65" t="s">
        <v>274</v>
      </c>
      <c r="C281" s="36"/>
      <c r="D281" s="66">
        <v>10</v>
      </c>
      <c r="E281" s="67" t="s">
        <v>43</v>
      </c>
      <c r="F281" s="68">
        <v>1708.32</v>
      </c>
      <c r="G281" s="48"/>
      <c r="H281" s="42"/>
      <c r="I281" s="43" t="s">
        <v>33</v>
      </c>
      <c r="J281" s="44">
        <f t="shared" si="20"/>
        <v>1</v>
      </c>
      <c r="K281" s="42" t="s">
        <v>34</v>
      </c>
      <c r="L281" s="42" t="s">
        <v>4</v>
      </c>
      <c r="M281" s="45"/>
      <c r="N281" s="54"/>
      <c r="O281" s="54"/>
      <c r="P281" s="55"/>
      <c r="Q281" s="54"/>
      <c r="R281" s="54"/>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7">
        <f t="shared" si="21"/>
        <v>17083.2</v>
      </c>
      <c r="BB281" s="56">
        <f t="shared" si="22"/>
        <v>17083.2</v>
      </c>
      <c r="BC281" s="60" t="str">
        <f t="shared" si="23"/>
        <v>INR  Seventeen Thousand  &amp;Eighty Three  and Paise Twenty Only</v>
      </c>
      <c r="IA281" s="21">
        <v>16.12</v>
      </c>
      <c r="IB281" s="21" t="s">
        <v>274</v>
      </c>
      <c r="ID281" s="21">
        <v>10</v>
      </c>
      <c r="IE281" s="22" t="s">
        <v>43</v>
      </c>
      <c r="IF281" s="22"/>
      <c r="IG281" s="22"/>
      <c r="IH281" s="22"/>
      <c r="II281" s="22"/>
    </row>
    <row r="282" spans="1:243" s="21" customFormat="1" ht="299.25">
      <c r="A282" s="35">
        <v>16.13</v>
      </c>
      <c r="B282" s="65" t="s">
        <v>275</v>
      </c>
      <c r="C282" s="36"/>
      <c r="D282" s="74"/>
      <c r="E282" s="74"/>
      <c r="F282" s="74"/>
      <c r="G282" s="74"/>
      <c r="H282" s="74"/>
      <c r="I282" s="74"/>
      <c r="J282" s="74"/>
      <c r="K282" s="74"/>
      <c r="L282" s="74"/>
      <c r="M282" s="74"/>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c r="BA282" s="75"/>
      <c r="BB282" s="75"/>
      <c r="BC282" s="75"/>
      <c r="IA282" s="21">
        <v>16.13</v>
      </c>
      <c r="IB282" s="21" t="s">
        <v>275</v>
      </c>
      <c r="IE282" s="22"/>
      <c r="IF282" s="22"/>
      <c r="IG282" s="22"/>
      <c r="IH282" s="22"/>
      <c r="II282" s="22"/>
    </row>
    <row r="283" spans="1:243" s="21" customFormat="1" ht="80.25" customHeight="1">
      <c r="A283" s="35">
        <v>16.14</v>
      </c>
      <c r="B283" s="65" t="s">
        <v>276</v>
      </c>
      <c r="C283" s="36"/>
      <c r="D283" s="74"/>
      <c r="E283" s="74"/>
      <c r="F283" s="74"/>
      <c r="G283" s="74"/>
      <c r="H283" s="74"/>
      <c r="I283" s="74"/>
      <c r="J283" s="74"/>
      <c r="K283" s="74"/>
      <c r="L283" s="74"/>
      <c r="M283" s="74"/>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B283" s="75"/>
      <c r="BC283" s="75"/>
      <c r="IA283" s="21">
        <v>16.14</v>
      </c>
      <c r="IB283" s="21" t="s">
        <v>276</v>
      </c>
      <c r="IE283" s="22"/>
      <c r="IF283" s="22"/>
      <c r="IG283" s="22"/>
      <c r="IH283" s="22"/>
      <c r="II283" s="22"/>
    </row>
    <row r="284" spans="1:243" s="21" customFormat="1" ht="47.25">
      <c r="A284" s="35">
        <v>16.15</v>
      </c>
      <c r="B284" s="65" t="s">
        <v>277</v>
      </c>
      <c r="C284" s="36"/>
      <c r="D284" s="66">
        <v>10</v>
      </c>
      <c r="E284" s="67" t="s">
        <v>47</v>
      </c>
      <c r="F284" s="68">
        <v>9561.63</v>
      </c>
      <c r="G284" s="48"/>
      <c r="H284" s="42"/>
      <c r="I284" s="43" t="s">
        <v>33</v>
      </c>
      <c r="J284" s="44">
        <f t="shared" si="20"/>
        <v>1</v>
      </c>
      <c r="K284" s="42" t="s">
        <v>34</v>
      </c>
      <c r="L284" s="42" t="s">
        <v>4</v>
      </c>
      <c r="M284" s="45"/>
      <c r="N284" s="54"/>
      <c r="O284" s="54"/>
      <c r="P284" s="55"/>
      <c r="Q284" s="54"/>
      <c r="R284" s="54"/>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7">
        <f t="shared" si="21"/>
        <v>95616.3</v>
      </c>
      <c r="BB284" s="56">
        <f t="shared" si="22"/>
        <v>95616.3</v>
      </c>
      <c r="BC284" s="60" t="str">
        <f t="shared" si="23"/>
        <v>INR  Ninety Five Thousand Six Hundred &amp; Sixteen  and Paise Thirty Only</v>
      </c>
      <c r="IA284" s="21">
        <v>16.15</v>
      </c>
      <c r="IB284" s="21" t="s">
        <v>277</v>
      </c>
      <c r="ID284" s="21">
        <v>10</v>
      </c>
      <c r="IE284" s="22" t="s">
        <v>47</v>
      </c>
      <c r="IF284" s="22"/>
      <c r="IG284" s="22"/>
      <c r="IH284" s="22"/>
      <c r="II284" s="22"/>
    </row>
    <row r="285" spans="1:243" s="21" customFormat="1" ht="78" customHeight="1">
      <c r="A285" s="35">
        <v>16.16</v>
      </c>
      <c r="B285" s="65" t="s">
        <v>278</v>
      </c>
      <c r="C285" s="36"/>
      <c r="D285" s="74"/>
      <c r="E285" s="74"/>
      <c r="F285" s="74"/>
      <c r="G285" s="74"/>
      <c r="H285" s="74"/>
      <c r="I285" s="74"/>
      <c r="J285" s="74"/>
      <c r="K285" s="74"/>
      <c r="L285" s="74"/>
      <c r="M285" s="74"/>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75"/>
      <c r="BB285" s="75"/>
      <c r="BC285" s="75"/>
      <c r="IA285" s="21">
        <v>16.16</v>
      </c>
      <c r="IB285" s="21" t="s">
        <v>278</v>
      </c>
      <c r="IE285" s="22"/>
      <c r="IF285" s="22"/>
      <c r="IG285" s="22"/>
      <c r="IH285" s="22"/>
      <c r="II285" s="22"/>
    </row>
    <row r="286" spans="1:243" s="21" customFormat="1" ht="47.25">
      <c r="A286" s="35">
        <v>16.17</v>
      </c>
      <c r="B286" s="65" t="s">
        <v>277</v>
      </c>
      <c r="C286" s="36"/>
      <c r="D286" s="66">
        <v>5</v>
      </c>
      <c r="E286" s="67" t="s">
        <v>47</v>
      </c>
      <c r="F286" s="68">
        <v>20113.67</v>
      </c>
      <c r="G286" s="48"/>
      <c r="H286" s="42"/>
      <c r="I286" s="43" t="s">
        <v>33</v>
      </c>
      <c r="J286" s="44">
        <f t="shared" si="20"/>
        <v>1</v>
      </c>
      <c r="K286" s="42" t="s">
        <v>34</v>
      </c>
      <c r="L286" s="42" t="s">
        <v>4</v>
      </c>
      <c r="M286" s="45"/>
      <c r="N286" s="54"/>
      <c r="O286" s="54"/>
      <c r="P286" s="55"/>
      <c r="Q286" s="54"/>
      <c r="R286" s="54"/>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7">
        <f t="shared" si="21"/>
        <v>100568.35</v>
      </c>
      <c r="BB286" s="56">
        <f t="shared" si="22"/>
        <v>100568.35</v>
      </c>
      <c r="BC286" s="60" t="str">
        <f t="shared" si="23"/>
        <v>INR  One Lakh Five Hundred &amp; Sixty Eight  and Paise Thirty Five Only</v>
      </c>
      <c r="IA286" s="21">
        <v>16.17</v>
      </c>
      <c r="IB286" s="21" t="s">
        <v>277</v>
      </c>
      <c r="ID286" s="21">
        <v>5</v>
      </c>
      <c r="IE286" s="22" t="s">
        <v>47</v>
      </c>
      <c r="IF286" s="22"/>
      <c r="IG286" s="22"/>
      <c r="IH286" s="22"/>
      <c r="II286" s="22"/>
    </row>
    <row r="287" spans="1:243" s="21" customFormat="1" ht="15.75">
      <c r="A287" s="35">
        <v>16.18</v>
      </c>
      <c r="B287" s="65" t="s">
        <v>279</v>
      </c>
      <c r="C287" s="36"/>
      <c r="D287" s="74"/>
      <c r="E287" s="74"/>
      <c r="F287" s="74"/>
      <c r="G287" s="74"/>
      <c r="H287" s="74"/>
      <c r="I287" s="74"/>
      <c r="J287" s="74"/>
      <c r="K287" s="74"/>
      <c r="L287" s="74"/>
      <c r="M287" s="74"/>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75"/>
      <c r="BB287" s="75"/>
      <c r="BC287" s="75"/>
      <c r="IA287" s="21">
        <v>16.18</v>
      </c>
      <c r="IB287" s="21" t="s">
        <v>279</v>
      </c>
      <c r="IE287" s="22"/>
      <c r="IF287" s="22"/>
      <c r="IG287" s="22"/>
      <c r="IH287" s="22"/>
      <c r="II287" s="22"/>
    </row>
    <row r="288" spans="1:243" s="21" customFormat="1" ht="15.75">
      <c r="A288" s="35">
        <v>16.19</v>
      </c>
      <c r="B288" s="65" t="s">
        <v>280</v>
      </c>
      <c r="C288" s="36"/>
      <c r="D288" s="74"/>
      <c r="E288" s="74"/>
      <c r="F288" s="74"/>
      <c r="G288" s="74"/>
      <c r="H288" s="74"/>
      <c r="I288" s="74"/>
      <c r="J288" s="74"/>
      <c r="K288" s="74"/>
      <c r="L288" s="74"/>
      <c r="M288" s="74"/>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c r="AY288" s="75"/>
      <c r="AZ288" s="75"/>
      <c r="BA288" s="75"/>
      <c r="BB288" s="75"/>
      <c r="BC288" s="75"/>
      <c r="IA288" s="21">
        <v>16.19</v>
      </c>
      <c r="IB288" s="21" t="s">
        <v>280</v>
      </c>
      <c r="IE288" s="22"/>
      <c r="IF288" s="22"/>
      <c r="IG288" s="22"/>
      <c r="IH288" s="22"/>
      <c r="II288" s="22"/>
    </row>
    <row r="289" spans="1:243" s="21" customFormat="1" ht="47.25">
      <c r="A289" s="58">
        <v>16.2</v>
      </c>
      <c r="B289" s="65" t="s">
        <v>277</v>
      </c>
      <c r="C289" s="36"/>
      <c r="D289" s="66">
        <v>1.5</v>
      </c>
      <c r="E289" s="67" t="s">
        <v>43</v>
      </c>
      <c r="F289" s="68">
        <v>6578.69</v>
      </c>
      <c r="G289" s="48"/>
      <c r="H289" s="42"/>
      <c r="I289" s="43" t="s">
        <v>33</v>
      </c>
      <c r="J289" s="44">
        <f t="shared" si="20"/>
        <v>1</v>
      </c>
      <c r="K289" s="42" t="s">
        <v>34</v>
      </c>
      <c r="L289" s="42" t="s">
        <v>4</v>
      </c>
      <c r="M289" s="45"/>
      <c r="N289" s="54"/>
      <c r="O289" s="54"/>
      <c r="P289" s="55"/>
      <c r="Q289" s="54"/>
      <c r="R289" s="54"/>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7">
        <f t="shared" si="21"/>
        <v>9868.04</v>
      </c>
      <c r="BB289" s="56">
        <f t="shared" si="22"/>
        <v>9868.04</v>
      </c>
      <c r="BC289" s="60" t="str">
        <f t="shared" si="23"/>
        <v>INR  Nine Thousand Eight Hundred &amp; Sixty Eight  and Paise Four Only</v>
      </c>
      <c r="IA289" s="21">
        <v>16.2</v>
      </c>
      <c r="IB289" s="21" t="s">
        <v>277</v>
      </c>
      <c r="ID289" s="21">
        <v>1.5</v>
      </c>
      <c r="IE289" s="22" t="s">
        <v>43</v>
      </c>
      <c r="IF289" s="22"/>
      <c r="IG289" s="22"/>
      <c r="IH289" s="22"/>
      <c r="II289" s="22"/>
    </row>
    <row r="290" spans="1:243" s="21" customFormat="1" ht="15.75">
      <c r="A290" s="35">
        <v>16.21</v>
      </c>
      <c r="B290" s="65" t="s">
        <v>281</v>
      </c>
      <c r="C290" s="36"/>
      <c r="D290" s="74"/>
      <c r="E290" s="74"/>
      <c r="F290" s="74"/>
      <c r="G290" s="74"/>
      <c r="H290" s="74"/>
      <c r="I290" s="74"/>
      <c r="J290" s="74"/>
      <c r="K290" s="74"/>
      <c r="L290" s="74"/>
      <c r="M290" s="74"/>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c r="BA290" s="75"/>
      <c r="BB290" s="75"/>
      <c r="BC290" s="75"/>
      <c r="IA290" s="21">
        <v>16.21</v>
      </c>
      <c r="IB290" s="21" t="s">
        <v>281</v>
      </c>
      <c r="IE290" s="22"/>
      <c r="IF290" s="22"/>
      <c r="IG290" s="22"/>
      <c r="IH290" s="22"/>
      <c r="II290" s="22"/>
    </row>
    <row r="291" spans="1:243" s="21" customFormat="1" ht="47.25">
      <c r="A291" s="35">
        <v>16.22</v>
      </c>
      <c r="B291" s="65" t="s">
        <v>277</v>
      </c>
      <c r="C291" s="36"/>
      <c r="D291" s="66">
        <v>1.5</v>
      </c>
      <c r="E291" s="67" t="s">
        <v>43</v>
      </c>
      <c r="F291" s="68">
        <v>7886.54</v>
      </c>
      <c r="G291" s="48"/>
      <c r="H291" s="42"/>
      <c r="I291" s="43" t="s">
        <v>33</v>
      </c>
      <c r="J291" s="44">
        <f t="shared" si="20"/>
        <v>1</v>
      </c>
      <c r="K291" s="42" t="s">
        <v>34</v>
      </c>
      <c r="L291" s="42" t="s">
        <v>4</v>
      </c>
      <c r="M291" s="45"/>
      <c r="N291" s="54"/>
      <c r="O291" s="54"/>
      <c r="P291" s="55"/>
      <c r="Q291" s="54"/>
      <c r="R291" s="54"/>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7">
        <f t="shared" si="21"/>
        <v>11829.81</v>
      </c>
      <c r="BB291" s="56">
        <f t="shared" si="22"/>
        <v>11829.81</v>
      </c>
      <c r="BC291" s="60" t="str">
        <f t="shared" si="23"/>
        <v>INR  Eleven Thousand Eight Hundred &amp; Twenty Nine  and Paise Eighty One Only</v>
      </c>
      <c r="IA291" s="21">
        <v>16.22</v>
      </c>
      <c r="IB291" s="21" t="s">
        <v>277</v>
      </c>
      <c r="ID291" s="21">
        <v>1.5</v>
      </c>
      <c r="IE291" s="22" t="s">
        <v>43</v>
      </c>
      <c r="IF291" s="22"/>
      <c r="IG291" s="22"/>
      <c r="IH291" s="22"/>
      <c r="II291" s="22"/>
    </row>
    <row r="292" spans="1:243" s="21" customFormat="1" ht="378">
      <c r="A292" s="35">
        <v>16.23</v>
      </c>
      <c r="B292" s="65" t="s">
        <v>282</v>
      </c>
      <c r="C292" s="36"/>
      <c r="D292" s="66">
        <v>10</v>
      </c>
      <c r="E292" s="67" t="s">
        <v>47</v>
      </c>
      <c r="F292" s="68">
        <v>406</v>
      </c>
      <c r="G292" s="48"/>
      <c r="H292" s="42"/>
      <c r="I292" s="43" t="s">
        <v>33</v>
      </c>
      <c r="J292" s="44">
        <f t="shared" si="20"/>
        <v>1</v>
      </c>
      <c r="K292" s="42" t="s">
        <v>34</v>
      </c>
      <c r="L292" s="42" t="s">
        <v>4</v>
      </c>
      <c r="M292" s="45"/>
      <c r="N292" s="54"/>
      <c r="O292" s="54"/>
      <c r="P292" s="55"/>
      <c r="Q292" s="54"/>
      <c r="R292" s="54"/>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7">
        <f t="shared" si="21"/>
        <v>4060</v>
      </c>
      <c r="BB292" s="56">
        <f t="shared" si="22"/>
        <v>4060</v>
      </c>
      <c r="BC292" s="60" t="str">
        <f t="shared" si="23"/>
        <v>INR  Four Thousand  &amp;Sixty  Only</v>
      </c>
      <c r="IA292" s="21">
        <v>16.23</v>
      </c>
      <c r="IB292" s="21" t="s">
        <v>282</v>
      </c>
      <c r="ID292" s="21">
        <v>10</v>
      </c>
      <c r="IE292" s="22" t="s">
        <v>47</v>
      </c>
      <c r="IF292" s="22"/>
      <c r="IG292" s="22"/>
      <c r="IH292" s="22"/>
      <c r="II292" s="22"/>
    </row>
    <row r="293" spans="1:243" s="21" customFormat="1" ht="63">
      <c r="A293" s="35">
        <v>16.24</v>
      </c>
      <c r="B293" s="65" t="s">
        <v>283</v>
      </c>
      <c r="C293" s="36"/>
      <c r="D293" s="74"/>
      <c r="E293" s="74"/>
      <c r="F293" s="74"/>
      <c r="G293" s="74"/>
      <c r="H293" s="74"/>
      <c r="I293" s="74"/>
      <c r="J293" s="74"/>
      <c r="K293" s="74"/>
      <c r="L293" s="74"/>
      <c r="M293" s="74"/>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c r="BA293" s="75"/>
      <c r="BB293" s="75"/>
      <c r="BC293" s="75"/>
      <c r="IA293" s="21">
        <v>16.24</v>
      </c>
      <c r="IB293" s="21" t="s">
        <v>283</v>
      </c>
      <c r="IE293" s="22"/>
      <c r="IF293" s="22"/>
      <c r="IG293" s="22"/>
      <c r="IH293" s="22"/>
      <c r="II293" s="22"/>
    </row>
    <row r="294" spans="1:243" s="21" customFormat="1" ht="15.75">
      <c r="A294" s="35">
        <v>16.25</v>
      </c>
      <c r="B294" s="65" t="s">
        <v>284</v>
      </c>
      <c r="C294" s="36"/>
      <c r="D294" s="74"/>
      <c r="E294" s="74"/>
      <c r="F294" s="74"/>
      <c r="G294" s="74"/>
      <c r="H294" s="74"/>
      <c r="I294" s="74"/>
      <c r="J294" s="74"/>
      <c r="K294" s="74"/>
      <c r="L294" s="74"/>
      <c r="M294" s="74"/>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75"/>
      <c r="BB294" s="75"/>
      <c r="BC294" s="75"/>
      <c r="IA294" s="21">
        <v>16.25</v>
      </c>
      <c r="IB294" s="21" t="s">
        <v>284</v>
      </c>
      <c r="IE294" s="22"/>
      <c r="IF294" s="22"/>
      <c r="IG294" s="22"/>
      <c r="IH294" s="22"/>
      <c r="II294" s="22"/>
    </row>
    <row r="295" spans="1:243" s="21" customFormat="1" ht="15.75">
      <c r="A295" s="35">
        <v>16.26</v>
      </c>
      <c r="B295" s="65" t="s">
        <v>285</v>
      </c>
      <c r="C295" s="36"/>
      <c r="D295" s="74"/>
      <c r="E295" s="74"/>
      <c r="F295" s="74"/>
      <c r="G295" s="74"/>
      <c r="H295" s="74"/>
      <c r="I295" s="74"/>
      <c r="J295" s="74"/>
      <c r="K295" s="74"/>
      <c r="L295" s="74"/>
      <c r="M295" s="74"/>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c r="AY295" s="75"/>
      <c r="AZ295" s="75"/>
      <c r="BA295" s="75"/>
      <c r="BB295" s="75"/>
      <c r="BC295" s="75"/>
      <c r="IA295" s="21">
        <v>16.26</v>
      </c>
      <c r="IB295" s="21" t="s">
        <v>285</v>
      </c>
      <c r="IE295" s="22"/>
      <c r="IF295" s="22"/>
      <c r="IG295" s="22"/>
      <c r="IH295" s="22"/>
      <c r="II295" s="22"/>
    </row>
    <row r="296" spans="1:243" s="21" customFormat="1" ht="42.75">
      <c r="A296" s="35">
        <v>16.27</v>
      </c>
      <c r="B296" s="65" t="s">
        <v>286</v>
      </c>
      <c r="C296" s="36"/>
      <c r="D296" s="66">
        <v>60</v>
      </c>
      <c r="E296" s="67" t="s">
        <v>47</v>
      </c>
      <c r="F296" s="68">
        <v>908.02</v>
      </c>
      <c r="G296" s="48"/>
      <c r="H296" s="42"/>
      <c r="I296" s="43" t="s">
        <v>33</v>
      </c>
      <c r="J296" s="44">
        <f t="shared" si="20"/>
        <v>1</v>
      </c>
      <c r="K296" s="42" t="s">
        <v>34</v>
      </c>
      <c r="L296" s="42" t="s">
        <v>4</v>
      </c>
      <c r="M296" s="45"/>
      <c r="N296" s="54"/>
      <c r="O296" s="54"/>
      <c r="P296" s="55"/>
      <c r="Q296" s="54"/>
      <c r="R296" s="54"/>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7">
        <f t="shared" si="21"/>
        <v>54481.2</v>
      </c>
      <c r="BB296" s="56">
        <f t="shared" si="22"/>
        <v>54481.2</v>
      </c>
      <c r="BC296" s="60" t="str">
        <f t="shared" si="23"/>
        <v>INR  Fifty Four Thousand Four Hundred &amp; Eighty One  and Paise Twenty Only</v>
      </c>
      <c r="IA296" s="21">
        <v>16.27</v>
      </c>
      <c r="IB296" s="21" t="s">
        <v>286</v>
      </c>
      <c r="ID296" s="21">
        <v>60</v>
      </c>
      <c r="IE296" s="22" t="s">
        <v>47</v>
      </c>
      <c r="IF296" s="22"/>
      <c r="IG296" s="22"/>
      <c r="IH296" s="22"/>
      <c r="II296" s="22"/>
    </row>
    <row r="297" spans="1:243" s="21" customFormat="1" ht="15.75">
      <c r="A297" s="35">
        <v>16.28</v>
      </c>
      <c r="B297" s="65" t="s">
        <v>287</v>
      </c>
      <c r="C297" s="36"/>
      <c r="D297" s="74"/>
      <c r="E297" s="74"/>
      <c r="F297" s="74"/>
      <c r="G297" s="74"/>
      <c r="H297" s="74"/>
      <c r="I297" s="74"/>
      <c r="J297" s="74"/>
      <c r="K297" s="74"/>
      <c r="L297" s="74"/>
      <c r="M297" s="74"/>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c r="BA297" s="75"/>
      <c r="BB297" s="75"/>
      <c r="BC297" s="75"/>
      <c r="IA297" s="21">
        <v>16.28</v>
      </c>
      <c r="IB297" s="21" t="s">
        <v>287</v>
      </c>
      <c r="IE297" s="22"/>
      <c r="IF297" s="22"/>
      <c r="IG297" s="22"/>
      <c r="IH297" s="22"/>
      <c r="II297" s="22"/>
    </row>
    <row r="298" spans="1:243" s="21" customFormat="1" ht="42.75">
      <c r="A298" s="35">
        <v>16.29</v>
      </c>
      <c r="B298" s="65" t="s">
        <v>288</v>
      </c>
      <c r="C298" s="36"/>
      <c r="D298" s="66">
        <v>10</v>
      </c>
      <c r="E298" s="67" t="s">
        <v>47</v>
      </c>
      <c r="F298" s="68">
        <v>1290.22</v>
      </c>
      <c r="G298" s="48"/>
      <c r="H298" s="42"/>
      <c r="I298" s="43" t="s">
        <v>33</v>
      </c>
      <c r="J298" s="44">
        <f t="shared" si="20"/>
        <v>1</v>
      </c>
      <c r="K298" s="42" t="s">
        <v>34</v>
      </c>
      <c r="L298" s="42" t="s">
        <v>4</v>
      </c>
      <c r="M298" s="45"/>
      <c r="N298" s="54"/>
      <c r="O298" s="54"/>
      <c r="P298" s="55"/>
      <c r="Q298" s="54"/>
      <c r="R298" s="54"/>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7">
        <f t="shared" si="21"/>
        <v>12902.2</v>
      </c>
      <c r="BB298" s="56">
        <f t="shared" si="22"/>
        <v>12902.2</v>
      </c>
      <c r="BC298" s="60" t="str">
        <f t="shared" si="23"/>
        <v>INR  Twelve Thousand Nine Hundred &amp; Two  and Paise Twenty Only</v>
      </c>
      <c r="IA298" s="21">
        <v>16.29</v>
      </c>
      <c r="IB298" s="21" t="s">
        <v>288</v>
      </c>
      <c r="ID298" s="21">
        <v>10</v>
      </c>
      <c r="IE298" s="22" t="s">
        <v>47</v>
      </c>
      <c r="IF298" s="22"/>
      <c r="IG298" s="22"/>
      <c r="IH298" s="22"/>
      <c r="II298" s="22"/>
    </row>
    <row r="299" spans="1:243" s="21" customFormat="1" ht="15.75">
      <c r="A299" s="58">
        <v>16.3</v>
      </c>
      <c r="B299" s="65" t="s">
        <v>289</v>
      </c>
      <c r="C299" s="36"/>
      <c r="D299" s="74"/>
      <c r="E299" s="74"/>
      <c r="F299" s="74"/>
      <c r="G299" s="74"/>
      <c r="H299" s="74"/>
      <c r="I299" s="74"/>
      <c r="J299" s="74"/>
      <c r="K299" s="74"/>
      <c r="L299" s="74"/>
      <c r="M299" s="74"/>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c r="AY299" s="75"/>
      <c r="AZ299" s="75"/>
      <c r="BA299" s="75"/>
      <c r="BB299" s="75"/>
      <c r="BC299" s="75"/>
      <c r="IA299" s="21">
        <v>16.3</v>
      </c>
      <c r="IB299" s="21" t="s">
        <v>289</v>
      </c>
      <c r="IE299" s="22"/>
      <c r="IF299" s="22"/>
      <c r="IG299" s="22"/>
      <c r="IH299" s="22"/>
      <c r="II299" s="22"/>
    </row>
    <row r="300" spans="1:243" s="21" customFormat="1" ht="42.75">
      <c r="A300" s="35">
        <v>16.31</v>
      </c>
      <c r="B300" s="65" t="s">
        <v>290</v>
      </c>
      <c r="C300" s="36"/>
      <c r="D300" s="66">
        <v>5</v>
      </c>
      <c r="E300" s="67" t="s">
        <v>47</v>
      </c>
      <c r="F300" s="68">
        <v>1630.42</v>
      </c>
      <c r="G300" s="48"/>
      <c r="H300" s="42"/>
      <c r="I300" s="43" t="s">
        <v>33</v>
      </c>
      <c r="J300" s="44">
        <f t="shared" si="20"/>
        <v>1</v>
      </c>
      <c r="K300" s="42" t="s">
        <v>34</v>
      </c>
      <c r="L300" s="42" t="s">
        <v>4</v>
      </c>
      <c r="M300" s="45"/>
      <c r="N300" s="54"/>
      <c r="O300" s="54"/>
      <c r="P300" s="55"/>
      <c r="Q300" s="54"/>
      <c r="R300" s="54"/>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7">
        <f t="shared" si="21"/>
        <v>8152.1</v>
      </c>
      <c r="BB300" s="56">
        <f t="shared" si="22"/>
        <v>8152.1</v>
      </c>
      <c r="BC300" s="60" t="str">
        <f t="shared" si="23"/>
        <v>INR  Eight Thousand One Hundred &amp; Fifty Two  and Paise Ten Only</v>
      </c>
      <c r="IA300" s="21">
        <v>16.31</v>
      </c>
      <c r="IB300" s="21" t="s">
        <v>290</v>
      </c>
      <c r="ID300" s="21">
        <v>5</v>
      </c>
      <c r="IE300" s="22" t="s">
        <v>47</v>
      </c>
      <c r="IF300" s="22"/>
      <c r="IG300" s="22"/>
      <c r="IH300" s="22"/>
      <c r="II300" s="22"/>
    </row>
    <row r="301" spans="1:243" s="21" customFormat="1" ht="138.75" customHeight="1">
      <c r="A301" s="35">
        <v>16.32</v>
      </c>
      <c r="B301" s="65" t="s">
        <v>291</v>
      </c>
      <c r="C301" s="36"/>
      <c r="D301" s="74"/>
      <c r="E301" s="74"/>
      <c r="F301" s="74"/>
      <c r="G301" s="74"/>
      <c r="H301" s="74"/>
      <c r="I301" s="74"/>
      <c r="J301" s="74"/>
      <c r="K301" s="74"/>
      <c r="L301" s="74"/>
      <c r="M301" s="74"/>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c r="AY301" s="75"/>
      <c r="AZ301" s="75"/>
      <c r="BA301" s="75"/>
      <c r="BB301" s="75"/>
      <c r="BC301" s="75"/>
      <c r="IA301" s="21">
        <v>16.32</v>
      </c>
      <c r="IB301" s="21" t="s">
        <v>291</v>
      </c>
      <c r="IE301" s="22"/>
      <c r="IF301" s="22"/>
      <c r="IG301" s="22"/>
      <c r="IH301" s="22"/>
      <c r="II301" s="22"/>
    </row>
    <row r="302" spans="1:243" s="21" customFormat="1" ht="30" customHeight="1">
      <c r="A302" s="35">
        <v>16.33</v>
      </c>
      <c r="B302" s="65" t="s">
        <v>292</v>
      </c>
      <c r="C302" s="36"/>
      <c r="D302" s="66">
        <v>15</v>
      </c>
      <c r="E302" s="67" t="s">
        <v>47</v>
      </c>
      <c r="F302" s="68">
        <v>546.69</v>
      </c>
      <c r="G302" s="48"/>
      <c r="H302" s="42"/>
      <c r="I302" s="43" t="s">
        <v>33</v>
      </c>
      <c r="J302" s="44">
        <f t="shared" si="20"/>
        <v>1</v>
      </c>
      <c r="K302" s="42" t="s">
        <v>34</v>
      </c>
      <c r="L302" s="42" t="s">
        <v>4</v>
      </c>
      <c r="M302" s="45"/>
      <c r="N302" s="54"/>
      <c r="O302" s="54"/>
      <c r="P302" s="55"/>
      <c r="Q302" s="54"/>
      <c r="R302" s="54"/>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7">
        <f t="shared" si="21"/>
        <v>8200.35</v>
      </c>
      <c r="BB302" s="56">
        <f t="shared" si="22"/>
        <v>8200.35</v>
      </c>
      <c r="BC302" s="60" t="str">
        <f t="shared" si="23"/>
        <v>INR  Eight Thousand Two Hundred    and Paise Thirty Five Only</v>
      </c>
      <c r="IA302" s="21">
        <v>16.33</v>
      </c>
      <c r="IB302" s="21" t="s">
        <v>292</v>
      </c>
      <c r="ID302" s="21">
        <v>15</v>
      </c>
      <c r="IE302" s="22" t="s">
        <v>47</v>
      </c>
      <c r="IF302" s="22"/>
      <c r="IG302" s="22"/>
      <c r="IH302" s="22"/>
      <c r="II302" s="22"/>
    </row>
    <row r="303" spans="1:243" s="21" customFormat="1" ht="42.75">
      <c r="A303" s="35">
        <v>16.34</v>
      </c>
      <c r="B303" s="65" t="s">
        <v>293</v>
      </c>
      <c r="C303" s="36"/>
      <c r="D303" s="66">
        <v>5</v>
      </c>
      <c r="E303" s="67" t="s">
        <v>47</v>
      </c>
      <c r="F303" s="68">
        <v>628.93</v>
      </c>
      <c r="G303" s="48"/>
      <c r="H303" s="42"/>
      <c r="I303" s="43" t="s">
        <v>33</v>
      </c>
      <c r="J303" s="44">
        <f t="shared" si="20"/>
        <v>1</v>
      </c>
      <c r="K303" s="42" t="s">
        <v>34</v>
      </c>
      <c r="L303" s="42" t="s">
        <v>4</v>
      </c>
      <c r="M303" s="45"/>
      <c r="N303" s="54"/>
      <c r="O303" s="54"/>
      <c r="P303" s="55"/>
      <c r="Q303" s="54"/>
      <c r="R303" s="54"/>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7">
        <f t="shared" si="21"/>
        <v>3144.65</v>
      </c>
      <c r="BB303" s="56">
        <f t="shared" si="22"/>
        <v>3144.65</v>
      </c>
      <c r="BC303" s="60" t="str">
        <f t="shared" si="23"/>
        <v>INR  Three Thousand One Hundred &amp; Forty Four  and Paise Sixty Five Only</v>
      </c>
      <c r="IA303" s="21">
        <v>16.34</v>
      </c>
      <c r="IB303" s="21" t="s">
        <v>293</v>
      </c>
      <c r="ID303" s="21">
        <v>5</v>
      </c>
      <c r="IE303" s="22" t="s">
        <v>47</v>
      </c>
      <c r="IF303" s="22"/>
      <c r="IG303" s="22"/>
      <c r="IH303" s="22"/>
      <c r="II303" s="22"/>
    </row>
    <row r="304" spans="1:243" s="21" customFormat="1" ht="42.75">
      <c r="A304" s="35">
        <v>16.35</v>
      </c>
      <c r="B304" s="65" t="s">
        <v>294</v>
      </c>
      <c r="C304" s="36"/>
      <c r="D304" s="66">
        <v>5</v>
      </c>
      <c r="E304" s="67" t="s">
        <v>47</v>
      </c>
      <c r="F304" s="68">
        <v>907.89</v>
      </c>
      <c r="G304" s="48"/>
      <c r="H304" s="42"/>
      <c r="I304" s="43" t="s">
        <v>33</v>
      </c>
      <c r="J304" s="44">
        <f t="shared" si="20"/>
        <v>1</v>
      </c>
      <c r="K304" s="42" t="s">
        <v>34</v>
      </c>
      <c r="L304" s="42" t="s">
        <v>4</v>
      </c>
      <c r="M304" s="45"/>
      <c r="N304" s="54"/>
      <c r="O304" s="54"/>
      <c r="P304" s="55"/>
      <c r="Q304" s="54"/>
      <c r="R304" s="54"/>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7">
        <f t="shared" si="21"/>
        <v>4539.45</v>
      </c>
      <c r="BB304" s="56">
        <f t="shared" si="22"/>
        <v>4539.45</v>
      </c>
      <c r="BC304" s="60" t="str">
        <f t="shared" si="23"/>
        <v>INR  Four Thousand Five Hundred &amp; Thirty Nine  and Paise Forty Five Only</v>
      </c>
      <c r="IA304" s="21">
        <v>16.35</v>
      </c>
      <c r="IB304" s="21" t="s">
        <v>294</v>
      </c>
      <c r="ID304" s="21">
        <v>5</v>
      </c>
      <c r="IE304" s="22" t="s">
        <v>47</v>
      </c>
      <c r="IF304" s="22"/>
      <c r="IG304" s="22"/>
      <c r="IH304" s="22"/>
      <c r="II304" s="22"/>
    </row>
    <row r="305" spans="1:243" s="21" customFormat="1" ht="94.5">
      <c r="A305" s="35">
        <v>16.36</v>
      </c>
      <c r="B305" s="65" t="s">
        <v>295</v>
      </c>
      <c r="C305" s="36"/>
      <c r="D305" s="74"/>
      <c r="E305" s="74"/>
      <c r="F305" s="74"/>
      <c r="G305" s="74"/>
      <c r="H305" s="74"/>
      <c r="I305" s="74"/>
      <c r="J305" s="74"/>
      <c r="K305" s="74"/>
      <c r="L305" s="74"/>
      <c r="M305" s="74"/>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c r="AY305" s="75"/>
      <c r="AZ305" s="75"/>
      <c r="BA305" s="75"/>
      <c r="BB305" s="75"/>
      <c r="BC305" s="75"/>
      <c r="IA305" s="21">
        <v>16.36</v>
      </c>
      <c r="IB305" s="21" t="s">
        <v>295</v>
      </c>
      <c r="IE305" s="22"/>
      <c r="IF305" s="22"/>
      <c r="IG305" s="22"/>
      <c r="IH305" s="22"/>
      <c r="II305" s="22"/>
    </row>
    <row r="306" spans="1:243" s="21" customFormat="1" ht="47.25">
      <c r="A306" s="35">
        <v>16.37</v>
      </c>
      <c r="B306" s="65" t="s">
        <v>296</v>
      </c>
      <c r="C306" s="36"/>
      <c r="D306" s="66">
        <v>60</v>
      </c>
      <c r="E306" s="67" t="s">
        <v>47</v>
      </c>
      <c r="F306" s="68">
        <v>2155.15</v>
      </c>
      <c r="G306" s="48"/>
      <c r="H306" s="42"/>
      <c r="I306" s="43" t="s">
        <v>33</v>
      </c>
      <c r="J306" s="44">
        <f t="shared" si="20"/>
        <v>1</v>
      </c>
      <c r="K306" s="42" t="s">
        <v>34</v>
      </c>
      <c r="L306" s="42" t="s">
        <v>4</v>
      </c>
      <c r="M306" s="45"/>
      <c r="N306" s="54"/>
      <c r="O306" s="54"/>
      <c r="P306" s="55"/>
      <c r="Q306" s="54"/>
      <c r="R306" s="54"/>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7">
        <f t="shared" si="21"/>
        <v>129309</v>
      </c>
      <c r="BB306" s="56">
        <f t="shared" si="22"/>
        <v>129309</v>
      </c>
      <c r="BC306" s="60" t="str">
        <f t="shared" si="23"/>
        <v>INR  One Lakh Twenty Nine Thousand Three Hundred &amp; Nine  Only</v>
      </c>
      <c r="IA306" s="21">
        <v>16.37</v>
      </c>
      <c r="IB306" s="21" t="s">
        <v>296</v>
      </c>
      <c r="ID306" s="21">
        <v>60</v>
      </c>
      <c r="IE306" s="22" t="s">
        <v>47</v>
      </c>
      <c r="IF306" s="22"/>
      <c r="IG306" s="22"/>
      <c r="IH306" s="22"/>
      <c r="II306" s="22"/>
    </row>
    <row r="307" spans="1:243" s="21" customFormat="1" ht="47.25">
      <c r="A307" s="35">
        <v>16.38</v>
      </c>
      <c r="B307" s="65" t="s">
        <v>297</v>
      </c>
      <c r="C307" s="36"/>
      <c r="D307" s="66">
        <v>10</v>
      </c>
      <c r="E307" s="67" t="s">
        <v>47</v>
      </c>
      <c r="F307" s="68">
        <v>3394.25</v>
      </c>
      <c r="G307" s="48"/>
      <c r="H307" s="42"/>
      <c r="I307" s="43" t="s">
        <v>33</v>
      </c>
      <c r="J307" s="44">
        <f aca="true" t="shared" si="24" ref="J307:J347">IF(I307="Less(-)",-1,1)</f>
        <v>1</v>
      </c>
      <c r="K307" s="42" t="s">
        <v>34</v>
      </c>
      <c r="L307" s="42" t="s">
        <v>4</v>
      </c>
      <c r="M307" s="45"/>
      <c r="N307" s="54"/>
      <c r="O307" s="54"/>
      <c r="P307" s="55"/>
      <c r="Q307" s="54"/>
      <c r="R307" s="54"/>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7">
        <f aca="true" t="shared" si="25" ref="BA307:BA347">total_amount_ba($B$2,$D$2,D307,F307,J307,K307,M307)</f>
        <v>33942.5</v>
      </c>
      <c r="BB307" s="56">
        <f aca="true" t="shared" si="26" ref="BB307:BB347">BA307+SUM(N307:AZ307)</f>
        <v>33942.5</v>
      </c>
      <c r="BC307" s="60" t="str">
        <f aca="true" t="shared" si="27" ref="BC307:BC347">SpellNumber(L307,BB307)</f>
        <v>INR  Thirty Three Thousand Nine Hundred &amp; Forty Two  and Paise Fifty Only</v>
      </c>
      <c r="IA307" s="21">
        <v>16.38</v>
      </c>
      <c r="IB307" s="21" t="s">
        <v>297</v>
      </c>
      <c r="ID307" s="21">
        <v>10</v>
      </c>
      <c r="IE307" s="22" t="s">
        <v>47</v>
      </c>
      <c r="IF307" s="22"/>
      <c r="IG307" s="22"/>
      <c r="IH307" s="22"/>
      <c r="II307" s="22"/>
    </row>
    <row r="308" spans="1:243" s="21" customFormat="1" ht="47.25">
      <c r="A308" s="35">
        <v>16.39</v>
      </c>
      <c r="B308" s="65" t="s">
        <v>298</v>
      </c>
      <c r="C308" s="36"/>
      <c r="D308" s="66">
        <v>5</v>
      </c>
      <c r="E308" s="67" t="s">
        <v>47</v>
      </c>
      <c r="F308" s="68">
        <v>3156.72</v>
      </c>
      <c r="G308" s="48"/>
      <c r="H308" s="42"/>
      <c r="I308" s="43" t="s">
        <v>33</v>
      </c>
      <c r="J308" s="44">
        <f t="shared" si="24"/>
        <v>1</v>
      </c>
      <c r="K308" s="42" t="s">
        <v>34</v>
      </c>
      <c r="L308" s="42" t="s">
        <v>4</v>
      </c>
      <c r="M308" s="45"/>
      <c r="N308" s="54"/>
      <c r="O308" s="54"/>
      <c r="P308" s="55"/>
      <c r="Q308" s="54"/>
      <c r="R308" s="54"/>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7">
        <f t="shared" si="25"/>
        <v>15783.6</v>
      </c>
      <c r="BB308" s="56">
        <f t="shared" si="26"/>
        <v>15783.6</v>
      </c>
      <c r="BC308" s="60" t="str">
        <f t="shared" si="27"/>
        <v>INR  Fifteen Thousand Seven Hundred &amp; Eighty Three  and Paise Sixty Only</v>
      </c>
      <c r="IA308" s="21">
        <v>16.39</v>
      </c>
      <c r="IB308" s="21" t="s">
        <v>298</v>
      </c>
      <c r="ID308" s="21">
        <v>5</v>
      </c>
      <c r="IE308" s="22" t="s">
        <v>47</v>
      </c>
      <c r="IF308" s="22"/>
      <c r="IG308" s="22"/>
      <c r="IH308" s="22"/>
      <c r="II308" s="22"/>
    </row>
    <row r="309" spans="1:243" s="21" customFormat="1" ht="78.75" customHeight="1">
      <c r="A309" s="58">
        <v>16.4</v>
      </c>
      <c r="B309" s="65" t="s">
        <v>299</v>
      </c>
      <c r="C309" s="36"/>
      <c r="D309" s="74"/>
      <c r="E309" s="74"/>
      <c r="F309" s="74"/>
      <c r="G309" s="74"/>
      <c r="H309" s="74"/>
      <c r="I309" s="74"/>
      <c r="J309" s="74"/>
      <c r="K309" s="74"/>
      <c r="L309" s="74"/>
      <c r="M309" s="74"/>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c r="AY309" s="75"/>
      <c r="AZ309" s="75"/>
      <c r="BA309" s="75"/>
      <c r="BB309" s="75"/>
      <c r="BC309" s="75"/>
      <c r="IA309" s="21">
        <v>16.4</v>
      </c>
      <c r="IB309" s="21" t="s">
        <v>299</v>
      </c>
      <c r="IE309" s="22"/>
      <c r="IF309" s="22"/>
      <c r="IG309" s="22"/>
      <c r="IH309" s="22"/>
      <c r="II309" s="22"/>
    </row>
    <row r="310" spans="1:243" s="21" customFormat="1" ht="47.25">
      <c r="A310" s="35">
        <v>16.41</v>
      </c>
      <c r="B310" s="65" t="s">
        <v>277</v>
      </c>
      <c r="C310" s="36"/>
      <c r="D310" s="66">
        <v>10</v>
      </c>
      <c r="E310" s="67" t="s">
        <v>47</v>
      </c>
      <c r="F310" s="68">
        <v>4567.38</v>
      </c>
      <c r="G310" s="48"/>
      <c r="H310" s="42"/>
      <c r="I310" s="43" t="s">
        <v>33</v>
      </c>
      <c r="J310" s="44">
        <f t="shared" si="24"/>
        <v>1</v>
      </c>
      <c r="K310" s="42" t="s">
        <v>34</v>
      </c>
      <c r="L310" s="42" t="s">
        <v>4</v>
      </c>
      <c r="M310" s="45"/>
      <c r="N310" s="54"/>
      <c r="O310" s="54"/>
      <c r="P310" s="55"/>
      <c r="Q310" s="54"/>
      <c r="R310" s="54"/>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7">
        <f t="shared" si="25"/>
        <v>45673.8</v>
      </c>
      <c r="BB310" s="56">
        <f t="shared" si="26"/>
        <v>45673.8</v>
      </c>
      <c r="BC310" s="60" t="str">
        <f t="shared" si="27"/>
        <v>INR  Forty Five Thousand Six Hundred &amp; Seventy Three  and Paise Eighty Only</v>
      </c>
      <c r="IA310" s="21">
        <v>16.41</v>
      </c>
      <c r="IB310" s="21" t="s">
        <v>277</v>
      </c>
      <c r="ID310" s="21">
        <v>10</v>
      </c>
      <c r="IE310" s="22" t="s">
        <v>47</v>
      </c>
      <c r="IF310" s="22"/>
      <c r="IG310" s="22"/>
      <c r="IH310" s="22"/>
      <c r="II310" s="22"/>
    </row>
    <row r="311" spans="1:243" s="21" customFormat="1" ht="110.25">
      <c r="A311" s="35">
        <v>16.42</v>
      </c>
      <c r="B311" s="65" t="s">
        <v>300</v>
      </c>
      <c r="C311" s="36"/>
      <c r="D311" s="74"/>
      <c r="E311" s="74"/>
      <c r="F311" s="74"/>
      <c r="G311" s="74"/>
      <c r="H311" s="74"/>
      <c r="I311" s="74"/>
      <c r="J311" s="74"/>
      <c r="K311" s="74"/>
      <c r="L311" s="74"/>
      <c r="M311" s="74"/>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c r="AY311" s="75"/>
      <c r="AZ311" s="75"/>
      <c r="BA311" s="75"/>
      <c r="BB311" s="75"/>
      <c r="BC311" s="75"/>
      <c r="IA311" s="21">
        <v>16.42</v>
      </c>
      <c r="IB311" s="21" t="s">
        <v>300</v>
      </c>
      <c r="IE311" s="22"/>
      <c r="IF311" s="22"/>
      <c r="IG311" s="22"/>
      <c r="IH311" s="22"/>
      <c r="II311" s="22"/>
    </row>
    <row r="312" spans="1:243" s="21" customFormat="1" ht="42.75">
      <c r="A312" s="35">
        <v>16.43</v>
      </c>
      <c r="B312" s="65" t="s">
        <v>301</v>
      </c>
      <c r="C312" s="36"/>
      <c r="D312" s="66">
        <v>30</v>
      </c>
      <c r="E312" s="67" t="s">
        <v>43</v>
      </c>
      <c r="F312" s="68">
        <v>2037.61</v>
      </c>
      <c r="G312" s="48"/>
      <c r="H312" s="42"/>
      <c r="I312" s="43" t="s">
        <v>33</v>
      </c>
      <c r="J312" s="44">
        <f t="shared" si="24"/>
        <v>1</v>
      </c>
      <c r="K312" s="42" t="s">
        <v>34</v>
      </c>
      <c r="L312" s="42" t="s">
        <v>4</v>
      </c>
      <c r="M312" s="45"/>
      <c r="N312" s="54"/>
      <c r="O312" s="54"/>
      <c r="P312" s="55"/>
      <c r="Q312" s="54"/>
      <c r="R312" s="54"/>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7">
        <f t="shared" si="25"/>
        <v>61128.3</v>
      </c>
      <c r="BB312" s="56">
        <f t="shared" si="26"/>
        <v>61128.3</v>
      </c>
      <c r="BC312" s="60" t="str">
        <f t="shared" si="27"/>
        <v>INR  Sixty One Thousand One Hundred &amp; Twenty Eight  and Paise Thirty Only</v>
      </c>
      <c r="IA312" s="21">
        <v>16.43</v>
      </c>
      <c r="IB312" s="21" t="s">
        <v>301</v>
      </c>
      <c r="ID312" s="21">
        <v>30</v>
      </c>
      <c r="IE312" s="22" t="s">
        <v>43</v>
      </c>
      <c r="IF312" s="22"/>
      <c r="IG312" s="22"/>
      <c r="IH312" s="22"/>
      <c r="II312" s="22"/>
    </row>
    <row r="313" spans="1:243" s="21" customFormat="1" ht="42.75">
      <c r="A313" s="35">
        <v>16.44</v>
      </c>
      <c r="B313" s="65" t="s">
        <v>302</v>
      </c>
      <c r="C313" s="36"/>
      <c r="D313" s="66">
        <v>10</v>
      </c>
      <c r="E313" s="67" t="s">
        <v>43</v>
      </c>
      <c r="F313" s="68">
        <v>2616.87</v>
      </c>
      <c r="G313" s="48"/>
      <c r="H313" s="42"/>
      <c r="I313" s="43" t="s">
        <v>33</v>
      </c>
      <c r="J313" s="44">
        <f t="shared" si="24"/>
        <v>1</v>
      </c>
      <c r="K313" s="42" t="s">
        <v>34</v>
      </c>
      <c r="L313" s="42" t="s">
        <v>4</v>
      </c>
      <c r="M313" s="45"/>
      <c r="N313" s="54"/>
      <c r="O313" s="54"/>
      <c r="P313" s="55"/>
      <c r="Q313" s="54"/>
      <c r="R313" s="54"/>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7">
        <f t="shared" si="25"/>
        <v>26168.7</v>
      </c>
      <c r="BB313" s="56">
        <f t="shared" si="26"/>
        <v>26168.7</v>
      </c>
      <c r="BC313" s="60" t="str">
        <f t="shared" si="27"/>
        <v>INR  Twenty Six Thousand One Hundred &amp; Sixty Eight  and Paise Seventy Only</v>
      </c>
      <c r="IA313" s="21">
        <v>16.44</v>
      </c>
      <c r="IB313" s="21" t="s">
        <v>302</v>
      </c>
      <c r="ID313" s="21">
        <v>10</v>
      </c>
      <c r="IE313" s="22" t="s">
        <v>43</v>
      </c>
      <c r="IF313" s="22"/>
      <c r="IG313" s="22"/>
      <c r="IH313" s="22"/>
      <c r="II313" s="22"/>
    </row>
    <row r="314" spans="1:243" s="21" customFormat="1" ht="15.75">
      <c r="A314" s="35">
        <v>17</v>
      </c>
      <c r="B314" s="65" t="s">
        <v>303</v>
      </c>
      <c r="C314" s="36"/>
      <c r="D314" s="74"/>
      <c r="E314" s="74"/>
      <c r="F314" s="74"/>
      <c r="G314" s="74"/>
      <c r="H314" s="74"/>
      <c r="I314" s="74"/>
      <c r="J314" s="74"/>
      <c r="K314" s="74"/>
      <c r="L314" s="74"/>
      <c r="M314" s="74"/>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c r="AY314" s="75"/>
      <c r="AZ314" s="75"/>
      <c r="BA314" s="75"/>
      <c r="BB314" s="75"/>
      <c r="BC314" s="75"/>
      <c r="IA314" s="21">
        <v>17</v>
      </c>
      <c r="IB314" s="21" t="s">
        <v>303</v>
      </c>
      <c r="IE314" s="22"/>
      <c r="IF314" s="22"/>
      <c r="IG314" s="22"/>
      <c r="IH314" s="22"/>
      <c r="II314" s="22"/>
    </row>
    <row r="315" spans="1:243" s="21" customFormat="1" ht="129" customHeight="1">
      <c r="A315" s="35">
        <v>17.01</v>
      </c>
      <c r="B315" s="65" t="s">
        <v>304</v>
      </c>
      <c r="C315" s="36"/>
      <c r="D315" s="66">
        <v>15</v>
      </c>
      <c r="E315" s="67" t="s">
        <v>104</v>
      </c>
      <c r="F315" s="68">
        <v>4455.54</v>
      </c>
      <c r="G315" s="48"/>
      <c r="H315" s="42"/>
      <c r="I315" s="43" t="s">
        <v>33</v>
      </c>
      <c r="J315" s="44">
        <f t="shared" si="24"/>
        <v>1</v>
      </c>
      <c r="K315" s="42" t="s">
        <v>34</v>
      </c>
      <c r="L315" s="42" t="s">
        <v>4</v>
      </c>
      <c r="M315" s="45"/>
      <c r="N315" s="54"/>
      <c r="O315" s="54"/>
      <c r="P315" s="55"/>
      <c r="Q315" s="54"/>
      <c r="R315" s="54"/>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7">
        <f t="shared" si="25"/>
        <v>66833.1</v>
      </c>
      <c r="BB315" s="56">
        <f t="shared" si="26"/>
        <v>66833.1</v>
      </c>
      <c r="BC315" s="60" t="str">
        <f t="shared" si="27"/>
        <v>INR  Sixty Six Thousand Eight Hundred &amp; Thirty Three  and Paise Ten Only</v>
      </c>
      <c r="IA315" s="21">
        <v>17.01</v>
      </c>
      <c r="IB315" s="37" t="s">
        <v>304</v>
      </c>
      <c r="ID315" s="21">
        <v>15</v>
      </c>
      <c r="IE315" s="22" t="s">
        <v>104</v>
      </c>
      <c r="IF315" s="22"/>
      <c r="IG315" s="22"/>
      <c r="IH315" s="22"/>
      <c r="II315" s="22"/>
    </row>
    <row r="316" spans="1:243" s="21" customFormat="1" ht="48" customHeight="1">
      <c r="A316" s="35">
        <v>17.02</v>
      </c>
      <c r="B316" s="65" t="s">
        <v>305</v>
      </c>
      <c r="C316" s="36"/>
      <c r="D316" s="74"/>
      <c r="E316" s="74"/>
      <c r="F316" s="74"/>
      <c r="G316" s="74"/>
      <c r="H316" s="74"/>
      <c r="I316" s="74"/>
      <c r="J316" s="74"/>
      <c r="K316" s="74"/>
      <c r="L316" s="74"/>
      <c r="M316" s="74"/>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c r="AY316" s="75"/>
      <c r="AZ316" s="75"/>
      <c r="BA316" s="75"/>
      <c r="BB316" s="75"/>
      <c r="BC316" s="75"/>
      <c r="IA316" s="21">
        <v>17.02</v>
      </c>
      <c r="IB316" s="37" t="s">
        <v>305</v>
      </c>
      <c r="IE316" s="22"/>
      <c r="IF316" s="22"/>
      <c r="IG316" s="22"/>
      <c r="IH316" s="22"/>
      <c r="II316" s="22"/>
    </row>
    <row r="317" spans="1:243" s="21" customFormat="1" ht="28.5">
      <c r="A317" s="35">
        <v>17.03</v>
      </c>
      <c r="B317" s="65" t="s">
        <v>306</v>
      </c>
      <c r="C317" s="36"/>
      <c r="D317" s="66">
        <v>5</v>
      </c>
      <c r="E317" s="67" t="s">
        <v>105</v>
      </c>
      <c r="F317" s="68">
        <v>3401.13</v>
      </c>
      <c r="G317" s="48"/>
      <c r="H317" s="42"/>
      <c r="I317" s="43" t="s">
        <v>33</v>
      </c>
      <c r="J317" s="44">
        <f t="shared" si="24"/>
        <v>1</v>
      </c>
      <c r="K317" s="42" t="s">
        <v>34</v>
      </c>
      <c r="L317" s="42" t="s">
        <v>4</v>
      </c>
      <c r="M317" s="45"/>
      <c r="N317" s="54"/>
      <c r="O317" s="54"/>
      <c r="P317" s="55"/>
      <c r="Q317" s="54"/>
      <c r="R317" s="54"/>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7">
        <f t="shared" si="25"/>
        <v>17005.65</v>
      </c>
      <c r="BB317" s="56">
        <f t="shared" si="26"/>
        <v>17005.65</v>
      </c>
      <c r="BC317" s="60" t="str">
        <f t="shared" si="27"/>
        <v>INR  Seventeen Thousand  &amp;Five  and Paise Sixty Five Only</v>
      </c>
      <c r="IA317" s="21">
        <v>17.03</v>
      </c>
      <c r="IB317" s="21" t="s">
        <v>306</v>
      </c>
      <c r="ID317" s="21">
        <v>5</v>
      </c>
      <c r="IE317" s="22" t="s">
        <v>105</v>
      </c>
      <c r="IF317" s="22"/>
      <c r="IG317" s="22"/>
      <c r="IH317" s="22"/>
      <c r="II317" s="22"/>
    </row>
    <row r="318" spans="1:243" s="21" customFormat="1" ht="42.75">
      <c r="A318" s="35">
        <v>17.04</v>
      </c>
      <c r="B318" s="65" t="s">
        <v>98</v>
      </c>
      <c r="C318" s="36"/>
      <c r="D318" s="66">
        <v>2</v>
      </c>
      <c r="E318" s="67" t="s">
        <v>105</v>
      </c>
      <c r="F318" s="68">
        <v>4089.43</v>
      </c>
      <c r="G318" s="48"/>
      <c r="H318" s="42"/>
      <c r="I318" s="43" t="s">
        <v>33</v>
      </c>
      <c r="J318" s="44">
        <f t="shared" si="24"/>
        <v>1</v>
      </c>
      <c r="K318" s="42" t="s">
        <v>34</v>
      </c>
      <c r="L318" s="42" t="s">
        <v>4</v>
      </c>
      <c r="M318" s="45"/>
      <c r="N318" s="54"/>
      <c r="O318" s="54"/>
      <c r="P318" s="55"/>
      <c r="Q318" s="54"/>
      <c r="R318" s="54"/>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7">
        <f t="shared" si="25"/>
        <v>8178.86</v>
      </c>
      <c r="BB318" s="56">
        <f t="shared" si="26"/>
        <v>8178.86</v>
      </c>
      <c r="BC318" s="60" t="str">
        <f t="shared" si="27"/>
        <v>INR  Eight Thousand One Hundred &amp; Seventy Eight  and Paise Eighty Six Only</v>
      </c>
      <c r="IA318" s="21">
        <v>17.04</v>
      </c>
      <c r="IB318" s="21" t="s">
        <v>98</v>
      </c>
      <c r="ID318" s="21">
        <v>2</v>
      </c>
      <c r="IE318" s="22" t="s">
        <v>105</v>
      </c>
      <c r="IF318" s="22"/>
      <c r="IG318" s="22"/>
      <c r="IH318" s="22"/>
      <c r="II318" s="22"/>
    </row>
    <row r="319" spans="1:243" s="21" customFormat="1" ht="42.75">
      <c r="A319" s="35">
        <v>17.05</v>
      </c>
      <c r="B319" s="65" t="s">
        <v>307</v>
      </c>
      <c r="C319" s="36"/>
      <c r="D319" s="66">
        <v>3</v>
      </c>
      <c r="E319" s="67" t="s">
        <v>105</v>
      </c>
      <c r="F319" s="68">
        <v>5719.42</v>
      </c>
      <c r="G319" s="48"/>
      <c r="H319" s="42"/>
      <c r="I319" s="43" t="s">
        <v>33</v>
      </c>
      <c r="J319" s="44">
        <f t="shared" si="24"/>
        <v>1</v>
      </c>
      <c r="K319" s="42" t="s">
        <v>34</v>
      </c>
      <c r="L319" s="42" t="s">
        <v>4</v>
      </c>
      <c r="M319" s="45"/>
      <c r="N319" s="54"/>
      <c r="O319" s="54"/>
      <c r="P319" s="55"/>
      <c r="Q319" s="54"/>
      <c r="R319" s="54"/>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7">
        <f t="shared" si="25"/>
        <v>17158.26</v>
      </c>
      <c r="BB319" s="56">
        <f t="shared" si="26"/>
        <v>17158.26</v>
      </c>
      <c r="BC319" s="60" t="str">
        <f t="shared" si="27"/>
        <v>INR  Seventeen Thousand One Hundred &amp; Fifty Eight  and Paise Twenty Six Only</v>
      </c>
      <c r="IA319" s="21">
        <v>17.05</v>
      </c>
      <c r="IB319" s="21" t="s">
        <v>307</v>
      </c>
      <c r="ID319" s="21">
        <v>3</v>
      </c>
      <c r="IE319" s="22" t="s">
        <v>105</v>
      </c>
      <c r="IF319" s="22"/>
      <c r="IG319" s="22"/>
      <c r="IH319" s="22"/>
      <c r="II319" s="22"/>
    </row>
    <row r="320" spans="1:243" s="21" customFormat="1" ht="48" customHeight="1">
      <c r="A320" s="35">
        <v>17.06</v>
      </c>
      <c r="B320" s="65" t="s">
        <v>308</v>
      </c>
      <c r="C320" s="36"/>
      <c r="D320" s="74"/>
      <c r="E320" s="74"/>
      <c r="F320" s="74"/>
      <c r="G320" s="74"/>
      <c r="H320" s="74"/>
      <c r="I320" s="74"/>
      <c r="J320" s="74"/>
      <c r="K320" s="74"/>
      <c r="L320" s="74"/>
      <c r="M320" s="74"/>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c r="AY320" s="75"/>
      <c r="AZ320" s="75"/>
      <c r="BA320" s="75"/>
      <c r="BB320" s="75"/>
      <c r="BC320" s="75"/>
      <c r="IA320" s="21">
        <v>17.06</v>
      </c>
      <c r="IB320" s="37" t="s">
        <v>308</v>
      </c>
      <c r="IE320" s="22"/>
      <c r="IF320" s="22"/>
      <c r="IG320" s="22"/>
      <c r="IH320" s="22"/>
      <c r="II320" s="22"/>
    </row>
    <row r="321" spans="1:243" s="21" customFormat="1" ht="42.75">
      <c r="A321" s="35">
        <v>17.07</v>
      </c>
      <c r="B321" s="65" t="s">
        <v>309</v>
      </c>
      <c r="C321" s="36"/>
      <c r="D321" s="66">
        <v>10</v>
      </c>
      <c r="E321" s="67" t="s">
        <v>105</v>
      </c>
      <c r="F321" s="68">
        <v>467.33</v>
      </c>
      <c r="G321" s="48"/>
      <c r="H321" s="42"/>
      <c r="I321" s="43" t="s">
        <v>33</v>
      </c>
      <c r="J321" s="44">
        <f t="shared" si="24"/>
        <v>1</v>
      </c>
      <c r="K321" s="42" t="s">
        <v>34</v>
      </c>
      <c r="L321" s="42" t="s">
        <v>4</v>
      </c>
      <c r="M321" s="45"/>
      <c r="N321" s="54"/>
      <c r="O321" s="54"/>
      <c r="P321" s="55"/>
      <c r="Q321" s="54"/>
      <c r="R321" s="54"/>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7">
        <f t="shared" si="25"/>
        <v>4673.3</v>
      </c>
      <c r="BB321" s="56">
        <f t="shared" si="26"/>
        <v>4673.3</v>
      </c>
      <c r="BC321" s="60" t="str">
        <f t="shared" si="27"/>
        <v>INR  Four Thousand Six Hundred &amp; Seventy Three  and Paise Thirty Only</v>
      </c>
      <c r="IA321" s="21">
        <v>17.07</v>
      </c>
      <c r="IB321" s="21" t="s">
        <v>309</v>
      </c>
      <c r="ID321" s="21">
        <v>10</v>
      </c>
      <c r="IE321" s="22" t="s">
        <v>105</v>
      </c>
      <c r="IF321" s="22"/>
      <c r="IG321" s="22"/>
      <c r="IH321" s="22"/>
      <c r="II321" s="22"/>
    </row>
    <row r="322" spans="1:243" s="21" customFormat="1" ht="28.5">
      <c r="A322" s="35">
        <v>17.08</v>
      </c>
      <c r="B322" s="65" t="s">
        <v>245</v>
      </c>
      <c r="C322" s="36"/>
      <c r="D322" s="66">
        <v>10</v>
      </c>
      <c r="E322" s="67" t="s">
        <v>105</v>
      </c>
      <c r="F322" s="68">
        <v>615.51</v>
      </c>
      <c r="G322" s="48"/>
      <c r="H322" s="42"/>
      <c r="I322" s="43" t="s">
        <v>33</v>
      </c>
      <c r="J322" s="44">
        <f t="shared" si="24"/>
        <v>1</v>
      </c>
      <c r="K322" s="42" t="s">
        <v>34</v>
      </c>
      <c r="L322" s="42" t="s">
        <v>4</v>
      </c>
      <c r="M322" s="45"/>
      <c r="N322" s="54"/>
      <c r="O322" s="54"/>
      <c r="P322" s="55"/>
      <c r="Q322" s="54"/>
      <c r="R322" s="54"/>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7">
        <f t="shared" si="25"/>
        <v>6155.1</v>
      </c>
      <c r="BB322" s="56">
        <f t="shared" si="26"/>
        <v>6155.1</v>
      </c>
      <c r="BC322" s="60" t="str">
        <f t="shared" si="27"/>
        <v>INR  Six Thousand One Hundred &amp; Fifty Five  and Paise Ten Only</v>
      </c>
      <c r="IA322" s="21">
        <v>17.08</v>
      </c>
      <c r="IB322" s="21" t="s">
        <v>245</v>
      </c>
      <c r="ID322" s="21">
        <v>10</v>
      </c>
      <c r="IE322" s="22" t="s">
        <v>105</v>
      </c>
      <c r="IF322" s="22"/>
      <c r="IG322" s="22"/>
      <c r="IH322" s="22"/>
      <c r="II322" s="22"/>
    </row>
    <row r="323" spans="1:243" s="21" customFormat="1" ht="42.75">
      <c r="A323" s="35">
        <v>17.09</v>
      </c>
      <c r="B323" s="65" t="s">
        <v>247</v>
      </c>
      <c r="C323" s="36"/>
      <c r="D323" s="66">
        <v>8</v>
      </c>
      <c r="E323" s="67" t="s">
        <v>105</v>
      </c>
      <c r="F323" s="68">
        <v>921.52</v>
      </c>
      <c r="G323" s="48"/>
      <c r="H323" s="42"/>
      <c r="I323" s="43" t="s">
        <v>33</v>
      </c>
      <c r="J323" s="44">
        <f t="shared" si="24"/>
        <v>1</v>
      </c>
      <c r="K323" s="42" t="s">
        <v>34</v>
      </c>
      <c r="L323" s="42" t="s">
        <v>4</v>
      </c>
      <c r="M323" s="45"/>
      <c r="N323" s="54"/>
      <c r="O323" s="54"/>
      <c r="P323" s="55"/>
      <c r="Q323" s="54"/>
      <c r="R323" s="54"/>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7">
        <f t="shared" si="25"/>
        <v>7372.16</v>
      </c>
      <c r="BB323" s="56">
        <f t="shared" si="26"/>
        <v>7372.16</v>
      </c>
      <c r="BC323" s="60" t="str">
        <f t="shared" si="27"/>
        <v>INR  Seven Thousand Three Hundred &amp; Seventy Two  and Paise Sixteen Only</v>
      </c>
      <c r="IA323" s="21">
        <v>17.09</v>
      </c>
      <c r="IB323" s="21" t="s">
        <v>247</v>
      </c>
      <c r="ID323" s="21">
        <v>8</v>
      </c>
      <c r="IE323" s="22" t="s">
        <v>105</v>
      </c>
      <c r="IF323" s="22"/>
      <c r="IG323" s="22"/>
      <c r="IH323" s="22"/>
      <c r="II323" s="22"/>
    </row>
    <row r="324" spans="1:243" s="21" customFormat="1" ht="42.75">
      <c r="A324" s="58">
        <v>17.1</v>
      </c>
      <c r="B324" s="65" t="s">
        <v>248</v>
      </c>
      <c r="C324" s="36"/>
      <c r="D324" s="66">
        <v>2</v>
      </c>
      <c r="E324" s="67" t="s">
        <v>105</v>
      </c>
      <c r="F324" s="68">
        <v>1692.24</v>
      </c>
      <c r="G324" s="48"/>
      <c r="H324" s="42"/>
      <c r="I324" s="43" t="s">
        <v>33</v>
      </c>
      <c r="J324" s="44">
        <f t="shared" si="24"/>
        <v>1</v>
      </c>
      <c r="K324" s="42" t="s">
        <v>34</v>
      </c>
      <c r="L324" s="42" t="s">
        <v>4</v>
      </c>
      <c r="M324" s="45"/>
      <c r="N324" s="54"/>
      <c r="O324" s="54"/>
      <c r="P324" s="55"/>
      <c r="Q324" s="54"/>
      <c r="R324" s="54"/>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7">
        <f t="shared" si="25"/>
        <v>3384.48</v>
      </c>
      <c r="BB324" s="56">
        <f t="shared" si="26"/>
        <v>3384.48</v>
      </c>
      <c r="BC324" s="60" t="str">
        <f t="shared" si="27"/>
        <v>INR  Three Thousand Three Hundred &amp; Eighty Four  and Paise Forty Eight Only</v>
      </c>
      <c r="IA324" s="21">
        <v>17.1</v>
      </c>
      <c r="IB324" s="21" t="s">
        <v>248</v>
      </c>
      <c r="ID324" s="21">
        <v>2</v>
      </c>
      <c r="IE324" s="22" t="s">
        <v>105</v>
      </c>
      <c r="IF324" s="22"/>
      <c r="IG324" s="22"/>
      <c r="IH324" s="22"/>
      <c r="II324" s="22"/>
    </row>
    <row r="325" spans="1:243" s="21" customFormat="1" ht="63">
      <c r="A325" s="35">
        <v>17.11</v>
      </c>
      <c r="B325" s="65" t="s">
        <v>310</v>
      </c>
      <c r="C325" s="36"/>
      <c r="D325" s="74"/>
      <c r="E325" s="74"/>
      <c r="F325" s="74"/>
      <c r="G325" s="74"/>
      <c r="H325" s="74"/>
      <c r="I325" s="74"/>
      <c r="J325" s="74"/>
      <c r="K325" s="74"/>
      <c r="L325" s="74"/>
      <c r="M325" s="74"/>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c r="BA325" s="75"/>
      <c r="BB325" s="75"/>
      <c r="BC325" s="75"/>
      <c r="IA325" s="21">
        <v>17.11</v>
      </c>
      <c r="IB325" s="21" t="s">
        <v>310</v>
      </c>
      <c r="IE325" s="22"/>
      <c r="IF325" s="22"/>
      <c r="IG325" s="22"/>
      <c r="IH325" s="22"/>
      <c r="II325" s="22"/>
    </row>
    <row r="326" spans="1:243" s="21" customFormat="1" ht="42.75">
      <c r="A326" s="35">
        <v>17.12</v>
      </c>
      <c r="B326" s="65" t="s">
        <v>311</v>
      </c>
      <c r="C326" s="36"/>
      <c r="D326" s="66">
        <v>10</v>
      </c>
      <c r="E326" s="67" t="s">
        <v>105</v>
      </c>
      <c r="F326" s="68">
        <v>473.47</v>
      </c>
      <c r="G326" s="48"/>
      <c r="H326" s="42"/>
      <c r="I326" s="43" t="s">
        <v>33</v>
      </c>
      <c r="J326" s="44">
        <f t="shared" si="24"/>
        <v>1</v>
      </c>
      <c r="K326" s="42" t="s">
        <v>34</v>
      </c>
      <c r="L326" s="42" t="s">
        <v>4</v>
      </c>
      <c r="M326" s="45"/>
      <c r="N326" s="54"/>
      <c r="O326" s="54"/>
      <c r="P326" s="55"/>
      <c r="Q326" s="54"/>
      <c r="R326" s="54"/>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7">
        <f t="shared" si="25"/>
        <v>4734.7</v>
      </c>
      <c r="BB326" s="56">
        <f t="shared" si="26"/>
        <v>4734.7</v>
      </c>
      <c r="BC326" s="60" t="str">
        <f t="shared" si="27"/>
        <v>INR  Four Thousand Seven Hundred &amp; Thirty Four  and Paise Seventy Only</v>
      </c>
      <c r="IA326" s="21">
        <v>17.12</v>
      </c>
      <c r="IB326" s="21" t="s">
        <v>311</v>
      </c>
      <c r="ID326" s="21">
        <v>10</v>
      </c>
      <c r="IE326" s="22" t="s">
        <v>105</v>
      </c>
      <c r="IF326" s="22"/>
      <c r="IG326" s="22"/>
      <c r="IH326" s="22"/>
      <c r="II326" s="22"/>
    </row>
    <row r="327" spans="1:243" s="21" customFormat="1" ht="28.5">
      <c r="A327" s="35">
        <v>17.13</v>
      </c>
      <c r="B327" s="65" t="s">
        <v>102</v>
      </c>
      <c r="C327" s="36"/>
      <c r="D327" s="66">
        <v>10</v>
      </c>
      <c r="E327" s="67" t="s">
        <v>105</v>
      </c>
      <c r="F327" s="68">
        <v>646.2</v>
      </c>
      <c r="G327" s="48"/>
      <c r="H327" s="42"/>
      <c r="I327" s="43" t="s">
        <v>33</v>
      </c>
      <c r="J327" s="44">
        <f t="shared" si="24"/>
        <v>1</v>
      </c>
      <c r="K327" s="42" t="s">
        <v>34</v>
      </c>
      <c r="L327" s="42" t="s">
        <v>4</v>
      </c>
      <c r="M327" s="45"/>
      <c r="N327" s="54"/>
      <c r="O327" s="54"/>
      <c r="P327" s="55"/>
      <c r="Q327" s="54"/>
      <c r="R327" s="54"/>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7">
        <f t="shared" si="25"/>
        <v>6462</v>
      </c>
      <c r="BB327" s="56">
        <f t="shared" si="26"/>
        <v>6462</v>
      </c>
      <c r="BC327" s="60" t="str">
        <f t="shared" si="27"/>
        <v>INR  Six Thousand Four Hundred &amp; Sixty Two  Only</v>
      </c>
      <c r="IA327" s="21">
        <v>17.13</v>
      </c>
      <c r="IB327" s="21" t="s">
        <v>102</v>
      </c>
      <c r="ID327" s="21">
        <v>10</v>
      </c>
      <c r="IE327" s="22" t="s">
        <v>105</v>
      </c>
      <c r="IF327" s="22"/>
      <c r="IG327" s="22"/>
      <c r="IH327" s="22"/>
      <c r="II327" s="22"/>
    </row>
    <row r="328" spans="1:243" s="21" customFormat="1" ht="42.75">
      <c r="A328" s="35">
        <v>17.14</v>
      </c>
      <c r="B328" s="65" t="s">
        <v>220</v>
      </c>
      <c r="C328" s="36"/>
      <c r="D328" s="66">
        <v>10</v>
      </c>
      <c r="E328" s="67" t="s">
        <v>105</v>
      </c>
      <c r="F328" s="68">
        <v>975.01</v>
      </c>
      <c r="G328" s="48"/>
      <c r="H328" s="42"/>
      <c r="I328" s="43" t="s">
        <v>33</v>
      </c>
      <c r="J328" s="44">
        <f t="shared" si="24"/>
        <v>1</v>
      </c>
      <c r="K328" s="42" t="s">
        <v>34</v>
      </c>
      <c r="L328" s="42" t="s">
        <v>4</v>
      </c>
      <c r="M328" s="45"/>
      <c r="N328" s="54"/>
      <c r="O328" s="54"/>
      <c r="P328" s="55"/>
      <c r="Q328" s="54"/>
      <c r="R328" s="54"/>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7">
        <f t="shared" si="25"/>
        <v>9750.1</v>
      </c>
      <c r="BB328" s="56">
        <f t="shared" si="26"/>
        <v>9750.1</v>
      </c>
      <c r="BC328" s="60" t="str">
        <f t="shared" si="27"/>
        <v>INR  Nine Thousand Seven Hundred &amp; Fifty  and Paise Ten Only</v>
      </c>
      <c r="IA328" s="21">
        <v>17.14</v>
      </c>
      <c r="IB328" s="21" t="s">
        <v>220</v>
      </c>
      <c r="ID328" s="21">
        <v>10</v>
      </c>
      <c r="IE328" s="22" t="s">
        <v>105</v>
      </c>
      <c r="IF328" s="22"/>
      <c r="IG328" s="22"/>
      <c r="IH328" s="22"/>
      <c r="II328" s="22"/>
    </row>
    <row r="329" spans="1:243" s="21" customFormat="1" ht="42.75">
      <c r="A329" s="35">
        <v>17.15</v>
      </c>
      <c r="B329" s="65" t="s">
        <v>262</v>
      </c>
      <c r="C329" s="36"/>
      <c r="D329" s="66">
        <v>5</v>
      </c>
      <c r="E329" s="67" t="s">
        <v>105</v>
      </c>
      <c r="F329" s="68">
        <v>1639.63</v>
      </c>
      <c r="G329" s="48"/>
      <c r="H329" s="42"/>
      <c r="I329" s="43" t="s">
        <v>33</v>
      </c>
      <c r="J329" s="44">
        <f t="shared" si="24"/>
        <v>1</v>
      </c>
      <c r="K329" s="42" t="s">
        <v>34</v>
      </c>
      <c r="L329" s="42" t="s">
        <v>4</v>
      </c>
      <c r="M329" s="45"/>
      <c r="N329" s="54"/>
      <c r="O329" s="54"/>
      <c r="P329" s="55"/>
      <c r="Q329" s="54"/>
      <c r="R329" s="54"/>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7">
        <f t="shared" si="25"/>
        <v>8198.15</v>
      </c>
      <c r="BB329" s="56">
        <f t="shared" si="26"/>
        <v>8198.15</v>
      </c>
      <c r="BC329" s="60" t="str">
        <f t="shared" si="27"/>
        <v>INR  Eight Thousand One Hundred &amp; Ninety Eight  and Paise Fifteen Only</v>
      </c>
      <c r="IA329" s="21">
        <v>17.15</v>
      </c>
      <c r="IB329" s="21" t="s">
        <v>262</v>
      </c>
      <c r="ID329" s="21">
        <v>5</v>
      </c>
      <c r="IE329" s="22" t="s">
        <v>105</v>
      </c>
      <c r="IF329" s="22"/>
      <c r="IG329" s="22"/>
      <c r="IH329" s="22"/>
      <c r="II329" s="22"/>
    </row>
    <row r="330" spans="1:243" s="21" customFormat="1" ht="42.75">
      <c r="A330" s="35">
        <v>17.18</v>
      </c>
      <c r="B330" s="65" t="s">
        <v>222</v>
      </c>
      <c r="C330" s="36"/>
      <c r="D330" s="66">
        <v>5</v>
      </c>
      <c r="E330" s="67" t="s">
        <v>105</v>
      </c>
      <c r="F330" s="68">
        <v>2357.73</v>
      </c>
      <c r="G330" s="48"/>
      <c r="H330" s="42"/>
      <c r="I330" s="43" t="s">
        <v>33</v>
      </c>
      <c r="J330" s="44">
        <f t="shared" si="24"/>
        <v>1</v>
      </c>
      <c r="K330" s="42" t="s">
        <v>34</v>
      </c>
      <c r="L330" s="42" t="s">
        <v>4</v>
      </c>
      <c r="M330" s="45"/>
      <c r="N330" s="54"/>
      <c r="O330" s="54"/>
      <c r="P330" s="55"/>
      <c r="Q330" s="54"/>
      <c r="R330" s="54"/>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7">
        <f t="shared" si="25"/>
        <v>11788.65</v>
      </c>
      <c r="BB330" s="56">
        <f t="shared" si="26"/>
        <v>11788.65</v>
      </c>
      <c r="BC330" s="60" t="str">
        <f t="shared" si="27"/>
        <v>INR  Eleven Thousand Seven Hundred &amp; Eighty Eight  and Paise Sixty Five Only</v>
      </c>
      <c r="IA330" s="21">
        <v>17.18</v>
      </c>
      <c r="IB330" s="21" t="s">
        <v>222</v>
      </c>
      <c r="ID330" s="21">
        <v>5</v>
      </c>
      <c r="IE330" s="22" t="s">
        <v>105</v>
      </c>
      <c r="IF330" s="22"/>
      <c r="IG330" s="22"/>
      <c r="IH330" s="22"/>
      <c r="II330" s="22"/>
    </row>
    <row r="331" spans="1:243" s="21" customFormat="1" ht="42.75">
      <c r="A331" s="35">
        <v>17.19</v>
      </c>
      <c r="B331" s="65" t="s">
        <v>223</v>
      </c>
      <c r="C331" s="36"/>
      <c r="D331" s="66">
        <v>5</v>
      </c>
      <c r="E331" s="67" t="s">
        <v>105</v>
      </c>
      <c r="F331" s="68">
        <v>3359.05</v>
      </c>
      <c r="G331" s="48"/>
      <c r="H331" s="42"/>
      <c r="I331" s="43" t="s">
        <v>33</v>
      </c>
      <c r="J331" s="44">
        <f t="shared" si="24"/>
        <v>1</v>
      </c>
      <c r="K331" s="42" t="s">
        <v>34</v>
      </c>
      <c r="L331" s="42" t="s">
        <v>4</v>
      </c>
      <c r="M331" s="45"/>
      <c r="N331" s="54"/>
      <c r="O331" s="54"/>
      <c r="P331" s="55"/>
      <c r="Q331" s="54"/>
      <c r="R331" s="54"/>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7">
        <f t="shared" si="25"/>
        <v>16795.25</v>
      </c>
      <c r="BB331" s="56">
        <f t="shared" si="26"/>
        <v>16795.25</v>
      </c>
      <c r="BC331" s="60" t="str">
        <f t="shared" si="27"/>
        <v>INR  Sixteen Thousand Seven Hundred &amp; Ninety Five  and Paise Twenty Five Only</v>
      </c>
      <c r="IA331" s="21">
        <v>17.19</v>
      </c>
      <c r="IB331" s="21" t="s">
        <v>223</v>
      </c>
      <c r="ID331" s="21">
        <v>5</v>
      </c>
      <c r="IE331" s="22" t="s">
        <v>105</v>
      </c>
      <c r="IF331" s="22"/>
      <c r="IG331" s="22"/>
      <c r="IH331" s="22"/>
      <c r="II331" s="22"/>
    </row>
    <row r="332" spans="1:243" s="21" customFormat="1" ht="63.75" customHeight="1">
      <c r="A332" s="58">
        <v>17.2</v>
      </c>
      <c r="B332" s="65" t="s">
        <v>312</v>
      </c>
      <c r="C332" s="36"/>
      <c r="D332" s="66">
        <v>2</v>
      </c>
      <c r="E332" s="67" t="s">
        <v>105</v>
      </c>
      <c r="F332" s="68">
        <v>5200.35</v>
      </c>
      <c r="G332" s="48"/>
      <c r="H332" s="42"/>
      <c r="I332" s="43" t="s">
        <v>33</v>
      </c>
      <c r="J332" s="44">
        <f t="shared" si="24"/>
        <v>1</v>
      </c>
      <c r="K332" s="42" t="s">
        <v>34</v>
      </c>
      <c r="L332" s="42" t="s">
        <v>4</v>
      </c>
      <c r="M332" s="45"/>
      <c r="N332" s="54"/>
      <c r="O332" s="54"/>
      <c r="P332" s="55"/>
      <c r="Q332" s="54"/>
      <c r="R332" s="54"/>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7">
        <f t="shared" si="25"/>
        <v>10400.7</v>
      </c>
      <c r="BB332" s="56">
        <f t="shared" si="26"/>
        <v>10400.7</v>
      </c>
      <c r="BC332" s="60" t="str">
        <f t="shared" si="27"/>
        <v>INR  Ten Thousand Four Hundred    and Paise Seventy Only</v>
      </c>
      <c r="IA332" s="21">
        <v>17.2</v>
      </c>
      <c r="IB332" s="37" t="s">
        <v>312</v>
      </c>
      <c r="ID332" s="21">
        <v>2</v>
      </c>
      <c r="IE332" s="22" t="s">
        <v>105</v>
      </c>
      <c r="IF332" s="22"/>
      <c r="IG332" s="22"/>
      <c r="IH332" s="22"/>
      <c r="II332" s="22"/>
    </row>
    <row r="333" spans="1:243" s="21" customFormat="1" ht="63" customHeight="1">
      <c r="A333" s="35">
        <v>17.21</v>
      </c>
      <c r="B333" s="65" t="s">
        <v>313</v>
      </c>
      <c r="C333" s="36"/>
      <c r="D333" s="74"/>
      <c r="E333" s="74"/>
      <c r="F333" s="74"/>
      <c r="G333" s="74"/>
      <c r="H333" s="74"/>
      <c r="I333" s="74"/>
      <c r="J333" s="74"/>
      <c r="K333" s="74"/>
      <c r="L333" s="74"/>
      <c r="M333" s="74"/>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c r="BA333" s="75"/>
      <c r="BB333" s="75"/>
      <c r="BC333" s="75"/>
      <c r="IA333" s="21">
        <v>17.21</v>
      </c>
      <c r="IB333" s="37" t="s">
        <v>313</v>
      </c>
      <c r="IE333" s="22"/>
      <c r="IF333" s="22"/>
      <c r="IG333" s="22"/>
      <c r="IH333" s="22"/>
      <c r="II333" s="22"/>
    </row>
    <row r="334" spans="1:243" s="21" customFormat="1" ht="42.75">
      <c r="A334" s="35">
        <v>17.22</v>
      </c>
      <c r="B334" s="65" t="s">
        <v>245</v>
      </c>
      <c r="C334" s="36"/>
      <c r="D334" s="66">
        <v>2</v>
      </c>
      <c r="E334" s="67" t="s">
        <v>105</v>
      </c>
      <c r="F334" s="68">
        <v>7278.38</v>
      </c>
      <c r="G334" s="48"/>
      <c r="H334" s="42"/>
      <c r="I334" s="43" t="s">
        <v>33</v>
      </c>
      <c r="J334" s="44">
        <f t="shared" si="24"/>
        <v>1</v>
      </c>
      <c r="K334" s="42" t="s">
        <v>34</v>
      </c>
      <c r="L334" s="42" t="s">
        <v>4</v>
      </c>
      <c r="M334" s="45"/>
      <c r="N334" s="54"/>
      <c r="O334" s="54"/>
      <c r="P334" s="55"/>
      <c r="Q334" s="54"/>
      <c r="R334" s="54"/>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7">
        <f t="shared" si="25"/>
        <v>14556.76</v>
      </c>
      <c r="BB334" s="56">
        <f t="shared" si="26"/>
        <v>14556.76</v>
      </c>
      <c r="BC334" s="60" t="str">
        <f t="shared" si="27"/>
        <v>INR  Fourteen Thousand Five Hundred &amp; Fifty Six  and Paise Seventy Six Only</v>
      </c>
      <c r="IA334" s="21">
        <v>17.22</v>
      </c>
      <c r="IB334" s="21" t="s">
        <v>245</v>
      </c>
      <c r="ID334" s="21">
        <v>2</v>
      </c>
      <c r="IE334" s="22" t="s">
        <v>105</v>
      </c>
      <c r="IF334" s="22"/>
      <c r="IG334" s="22"/>
      <c r="IH334" s="22"/>
      <c r="II334" s="22"/>
    </row>
    <row r="335" spans="1:243" s="21" customFormat="1" ht="28.5">
      <c r="A335" s="35">
        <v>17.23</v>
      </c>
      <c r="B335" s="65" t="s">
        <v>247</v>
      </c>
      <c r="C335" s="36"/>
      <c r="D335" s="66">
        <v>2</v>
      </c>
      <c r="E335" s="67" t="s">
        <v>105</v>
      </c>
      <c r="F335" s="68">
        <v>12000</v>
      </c>
      <c r="G335" s="48"/>
      <c r="H335" s="42"/>
      <c r="I335" s="43" t="s">
        <v>33</v>
      </c>
      <c r="J335" s="44">
        <f t="shared" si="24"/>
        <v>1</v>
      </c>
      <c r="K335" s="42" t="s">
        <v>34</v>
      </c>
      <c r="L335" s="42" t="s">
        <v>4</v>
      </c>
      <c r="M335" s="45"/>
      <c r="N335" s="54"/>
      <c r="O335" s="54"/>
      <c r="P335" s="55"/>
      <c r="Q335" s="54"/>
      <c r="R335" s="54"/>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7">
        <f t="shared" si="25"/>
        <v>24000</v>
      </c>
      <c r="BB335" s="56">
        <f t="shared" si="26"/>
        <v>24000</v>
      </c>
      <c r="BC335" s="60" t="str">
        <f t="shared" si="27"/>
        <v>INR  Twenty Four Thousand    Only</v>
      </c>
      <c r="IA335" s="21">
        <v>17.23</v>
      </c>
      <c r="IB335" s="21" t="s">
        <v>247</v>
      </c>
      <c r="ID335" s="21">
        <v>2</v>
      </c>
      <c r="IE335" s="22" t="s">
        <v>105</v>
      </c>
      <c r="IF335" s="22"/>
      <c r="IG335" s="22"/>
      <c r="IH335" s="22"/>
      <c r="II335" s="22"/>
    </row>
    <row r="336" spans="1:243" s="21" customFormat="1" ht="63.75" customHeight="1">
      <c r="A336" s="35">
        <v>17.24</v>
      </c>
      <c r="B336" s="65" t="s">
        <v>314</v>
      </c>
      <c r="C336" s="36"/>
      <c r="D336" s="66">
        <v>20</v>
      </c>
      <c r="E336" s="67" t="s">
        <v>105</v>
      </c>
      <c r="F336" s="68">
        <v>301.62</v>
      </c>
      <c r="G336" s="48"/>
      <c r="H336" s="42"/>
      <c r="I336" s="43" t="s">
        <v>33</v>
      </c>
      <c r="J336" s="44">
        <f t="shared" si="24"/>
        <v>1</v>
      </c>
      <c r="K336" s="42" t="s">
        <v>34</v>
      </c>
      <c r="L336" s="42" t="s">
        <v>4</v>
      </c>
      <c r="M336" s="45"/>
      <c r="N336" s="54"/>
      <c r="O336" s="54"/>
      <c r="P336" s="55"/>
      <c r="Q336" s="54"/>
      <c r="R336" s="54"/>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7">
        <f t="shared" si="25"/>
        <v>6032.4</v>
      </c>
      <c r="BB336" s="56">
        <f t="shared" si="26"/>
        <v>6032.4</v>
      </c>
      <c r="BC336" s="60" t="str">
        <f t="shared" si="27"/>
        <v>INR  Six Thousand  &amp;Thirty Two  and Paise Forty Only</v>
      </c>
      <c r="IA336" s="21">
        <v>17.24</v>
      </c>
      <c r="IB336" s="37" t="s">
        <v>314</v>
      </c>
      <c r="ID336" s="21">
        <v>20</v>
      </c>
      <c r="IE336" s="22" t="s">
        <v>105</v>
      </c>
      <c r="IF336" s="22"/>
      <c r="IG336" s="22"/>
      <c r="IH336" s="22"/>
      <c r="II336" s="22"/>
    </row>
    <row r="337" spans="1:243" s="21" customFormat="1" ht="95.25" customHeight="1">
      <c r="A337" s="35">
        <v>17.25</v>
      </c>
      <c r="B337" s="65" t="s">
        <v>315</v>
      </c>
      <c r="C337" s="36"/>
      <c r="D337" s="66">
        <v>5</v>
      </c>
      <c r="E337" s="67" t="s">
        <v>105</v>
      </c>
      <c r="F337" s="68">
        <v>5946.51</v>
      </c>
      <c r="G337" s="48"/>
      <c r="H337" s="42"/>
      <c r="I337" s="43" t="s">
        <v>33</v>
      </c>
      <c r="J337" s="44">
        <f t="shared" si="24"/>
        <v>1</v>
      </c>
      <c r="K337" s="42" t="s">
        <v>34</v>
      </c>
      <c r="L337" s="42" t="s">
        <v>4</v>
      </c>
      <c r="M337" s="45"/>
      <c r="N337" s="54"/>
      <c r="O337" s="54"/>
      <c r="P337" s="55"/>
      <c r="Q337" s="54"/>
      <c r="R337" s="54"/>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7">
        <f t="shared" si="25"/>
        <v>29732.55</v>
      </c>
      <c r="BB337" s="56">
        <f t="shared" si="26"/>
        <v>29732.55</v>
      </c>
      <c r="BC337" s="60" t="str">
        <f t="shared" si="27"/>
        <v>INR  Twenty Nine Thousand Seven Hundred &amp; Thirty Two  and Paise Fifty Five Only</v>
      </c>
      <c r="IA337" s="21">
        <v>17.25</v>
      </c>
      <c r="IB337" s="37" t="s">
        <v>315</v>
      </c>
      <c r="ID337" s="21">
        <v>5</v>
      </c>
      <c r="IE337" s="22" t="s">
        <v>105</v>
      </c>
      <c r="IF337" s="22"/>
      <c r="IG337" s="22"/>
      <c r="IH337" s="22"/>
      <c r="II337" s="22"/>
    </row>
    <row r="338" spans="1:243" s="21" customFormat="1" ht="157.5">
      <c r="A338" s="35">
        <v>17.26</v>
      </c>
      <c r="B338" s="65" t="s">
        <v>316</v>
      </c>
      <c r="C338" s="36"/>
      <c r="D338" s="66">
        <v>20</v>
      </c>
      <c r="E338" s="67" t="s">
        <v>105</v>
      </c>
      <c r="F338" s="68">
        <v>3343.27</v>
      </c>
      <c r="G338" s="48"/>
      <c r="H338" s="42"/>
      <c r="I338" s="43" t="s">
        <v>33</v>
      </c>
      <c r="J338" s="44">
        <f t="shared" si="24"/>
        <v>1</v>
      </c>
      <c r="K338" s="42" t="s">
        <v>34</v>
      </c>
      <c r="L338" s="42" t="s">
        <v>4</v>
      </c>
      <c r="M338" s="45"/>
      <c r="N338" s="54"/>
      <c r="O338" s="54"/>
      <c r="P338" s="55"/>
      <c r="Q338" s="54"/>
      <c r="R338" s="54"/>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7">
        <f t="shared" si="25"/>
        <v>66865.4</v>
      </c>
      <c r="BB338" s="56">
        <f t="shared" si="26"/>
        <v>66865.4</v>
      </c>
      <c r="BC338" s="60" t="str">
        <f t="shared" si="27"/>
        <v>INR  Sixty Six Thousand Eight Hundred &amp; Sixty Five  and Paise Forty Only</v>
      </c>
      <c r="IA338" s="21">
        <v>17.26</v>
      </c>
      <c r="IB338" s="21" t="s">
        <v>316</v>
      </c>
      <c r="ID338" s="21">
        <v>20</v>
      </c>
      <c r="IE338" s="22" t="s">
        <v>105</v>
      </c>
      <c r="IF338" s="22"/>
      <c r="IG338" s="22"/>
      <c r="IH338" s="22"/>
      <c r="II338" s="22"/>
    </row>
    <row r="339" spans="1:243" s="21" customFormat="1" ht="63" customHeight="1">
      <c r="A339" s="35">
        <v>17.27</v>
      </c>
      <c r="B339" s="65" t="s">
        <v>317</v>
      </c>
      <c r="C339" s="36"/>
      <c r="D339" s="74"/>
      <c r="E339" s="74"/>
      <c r="F339" s="74"/>
      <c r="G339" s="74"/>
      <c r="H339" s="74"/>
      <c r="I339" s="74"/>
      <c r="J339" s="74"/>
      <c r="K339" s="74"/>
      <c r="L339" s="74"/>
      <c r="M339" s="74"/>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c r="AY339" s="75"/>
      <c r="AZ339" s="75"/>
      <c r="BA339" s="75"/>
      <c r="BB339" s="75"/>
      <c r="BC339" s="75"/>
      <c r="IA339" s="21">
        <v>17.27</v>
      </c>
      <c r="IB339" s="37" t="s">
        <v>317</v>
      </c>
      <c r="IE339" s="22"/>
      <c r="IF339" s="22"/>
      <c r="IG339" s="22"/>
      <c r="IH339" s="22"/>
      <c r="II339" s="22"/>
    </row>
    <row r="340" spans="1:243" s="21" customFormat="1" ht="42.75">
      <c r="A340" s="35">
        <v>17.28</v>
      </c>
      <c r="B340" s="65" t="s">
        <v>318</v>
      </c>
      <c r="C340" s="36"/>
      <c r="D340" s="66">
        <v>2</v>
      </c>
      <c r="E340" s="67" t="s">
        <v>105</v>
      </c>
      <c r="F340" s="68">
        <v>12223.58</v>
      </c>
      <c r="G340" s="48"/>
      <c r="H340" s="42"/>
      <c r="I340" s="43" t="s">
        <v>33</v>
      </c>
      <c r="J340" s="44">
        <f t="shared" si="24"/>
        <v>1</v>
      </c>
      <c r="K340" s="42" t="s">
        <v>34</v>
      </c>
      <c r="L340" s="42" t="s">
        <v>4</v>
      </c>
      <c r="M340" s="45"/>
      <c r="N340" s="54"/>
      <c r="O340" s="54"/>
      <c r="P340" s="55"/>
      <c r="Q340" s="54"/>
      <c r="R340" s="54"/>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7">
        <f t="shared" si="25"/>
        <v>24447.16</v>
      </c>
      <c r="BB340" s="56">
        <f t="shared" si="26"/>
        <v>24447.16</v>
      </c>
      <c r="BC340" s="60" t="str">
        <f t="shared" si="27"/>
        <v>INR  Twenty Four Thousand Four Hundred &amp; Forty Seven  and Paise Sixteen Only</v>
      </c>
      <c r="IA340" s="21">
        <v>17.28</v>
      </c>
      <c r="IB340" s="21" t="s">
        <v>318</v>
      </c>
      <c r="ID340" s="21">
        <v>2</v>
      </c>
      <c r="IE340" s="22" t="s">
        <v>105</v>
      </c>
      <c r="IF340" s="22"/>
      <c r="IG340" s="22"/>
      <c r="IH340" s="22"/>
      <c r="II340" s="22"/>
    </row>
    <row r="341" spans="1:243" s="21" customFormat="1" ht="42.75">
      <c r="A341" s="35">
        <v>17.29</v>
      </c>
      <c r="B341" s="65" t="s">
        <v>319</v>
      </c>
      <c r="C341" s="36"/>
      <c r="D341" s="66">
        <v>3</v>
      </c>
      <c r="E341" s="67" t="s">
        <v>105</v>
      </c>
      <c r="F341" s="68">
        <v>20355.98</v>
      </c>
      <c r="G341" s="48"/>
      <c r="H341" s="42"/>
      <c r="I341" s="43" t="s">
        <v>33</v>
      </c>
      <c r="J341" s="44">
        <f t="shared" si="24"/>
        <v>1</v>
      </c>
      <c r="K341" s="42" t="s">
        <v>34</v>
      </c>
      <c r="L341" s="42" t="s">
        <v>4</v>
      </c>
      <c r="M341" s="45"/>
      <c r="N341" s="54"/>
      <c r="O341" s="54"/>
      <c r="P341" s="55"/>
      <c r="Q341" s="54"/>
      <c r="R341" s="54"/>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7">
        <f t="shared" si="25"/>
        <v>61067.94</v>
      </c>
      <c r="BB341" s="56">
        <f t="shared" si="26"/>
        <v>61067.94</v>
      </c>
      <c r="BC341" s="60" t="str">
        <f t="shared" si="27"/>
        <v>INR  Sixty One Thousand  &amp;Sixty Seven  and Paise Ninety Four Only</v>
      </c>
      <c r="IA341" s="21">
        <v>17.29</v>
      </c>
      <c r="IB341" s="21" t="s">
        <v>319</v>
      </c>
      <c r="ID341" s="21">
        <v>3</v>
      </c>
      <c r="IE341" s="22" t="s">
        <v>105</v>
      </c>
      <c r="IF341" s="22"/>
      <c r="IG341" s="22"/>
      <c r="IH341" s="22"/>
      <c r="II341" s="22"/>
    </row>
    <row r="342" spans="1:243" s="21" customFormat="1" ht="42.75">
      <c r="A342" s="58">
        <v>17.3</v>
      </c>
      <c r="B342" s="65" t="s">
        <v>320</v>
      </c>
      <c r="C342" s="36"/>
      <c r="D342" s="66">
        <v>2</v>
      </c>
      <c r="E342" s="67" t="s">
        <v>105</v>
      </c>
      <c r="F342" s="68">
        <v>23941.25</v>
      </c>
      <c r="G342" s="48"/>
      <c r="H342" s="42"/>
      <c r="I342" s="43" t="s">
        <v>33</v>
      </c>
      <c r="J342" s="44">
        <f t="shared" si="24"/>
        <v>1</v>
      </c>
      <c r="K342" s="42" t="s">
        <v>34</v>
      </c>
      <c r="L342" s="42" t="s">
        <v>4</v>
      </c>
      <c r="M342" s="45"/>
      <c r="N342" s="54"/>
      <c r="O342" s="54"/>
      <c r="P342" s="55"/>
      <c r="Q342" s="54"/>
      <c r="R342" s="54"/>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7">
        <f t="shared" si="25"/>
        <v>47882.5</v>
      </c>
      <c r="BB342" s="56">
        <f t="shared" si="26"/>
        <v>47882.5</v>
      </c>
      <c r="BC342" s="60" t="str">
        <f t="shared" si="27"/>
        <v>INR  Forty Seven Thousand Eight Hundred &amp; Eighty Two  and Paise Fifty Only</v>
      </c>
      <c r="IA342" s="21">
        <v>17.3</v>
      </c>
      <c r="IB342" s="21" t="s">
        <v>320</v>
      </c>
      <c r="ID342" s="21">
        <v>2</v>
      </c>
      <c r="IE342" s="22" t="s">
        <v>105</v>
      </c>
      <c r="IF342" s="22"/>
      <c r="IG342" s="22"/>
      <c r="IH342" s="22"/>
      <c r="II342" s="22"/>
    </row>
    <row r="343" spans="1:243" s="21" customFormat="1" ht="48" customHeight="1">
      <c r="A343" s="35">
        <v>17.31</v>
      </c>
      <c r="B343" s="65" t="s">
        <v>321</v>
      </c>
      <c r="C343" s="36"/>
      <c r="D343" s="66">
        <v>50</v>
      </c>
      <c r="E343" s="67" t="s">
        <v>105</v>
      </c>
      <c r="F343" s="68">
        <v>154.31</v>
      </c>
      <c r="G343" s="48"/>
      <c r="H343" s="42"/>
      <c r="I343" s="43" t="s">
        <v>33</v>
      </c>
      <c r="J343" s="44">
        <f t="shared" si="24"/>
        <v>1</v>
      </c>
      <c r="K343" s="42" t="s">
        <v>34</v>
      </c>
      <c r="L343" s="42" t="s">
        <v>4</v>
      </c>
      <c r="M343" s="45"/>
      <c r="N343" s="54"/>
      <c r="O343" s="54"/>
      <c r="P343" s="55"/>
      <c r="Q343" s="54"/>
      <c r="R343" s="54"/>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7">
        <f t="shared" si="25"/>
        <v>7715.5</v>
      </c>
      <c r="BB343" s="56">
        <f t="shared" si="26"/>
        <v>7715.5</v>
      </c>
      <c r="BC343" s="60" t="str">
        <f t="shared" si="27"/>
        <v>INR  Seven Thousand Seven Hundred &amp; Fifteen  and Paise Fifty Only</v>
      </c>
      <c r="IA343" s="21">
        <v>17.31</v>
      </c>
      <c r="IB343" s="37" t="s">
        <v>321</v>
      </c>
      <c r="ID343" s="21">
        <v>50</v>
      </c>
      <c r="IE343" s="22" t="s">
        <v>105</v>
      </c>
      <c r="IF343" s="22"/>
      <c r="IG343" s="22"/>
      <c r="IH343" s="22"/>
      <c r="II343" s="22"/>
    </row>
    <row r="344" spans="1:243" s="21" customFormat="1" ht="60.75" customHeight="1">
      <c r="A344" s="35">
        <v>17.32</v>
      </c>
      <c r="B344" s="65" t="s">
        <v>322</v>
      </c>
      <c r="C344" s="36"/>
      <c r="D344" s="66">
        <v>3</v>
      </c>
      <c r="E344" s="67" t="s">
        <v>105</v>
      </c>
      <c r="F344" s="68">
        <v>3600.17</v>
      </c>
      <c r="G344" s="48"/>
      <c r="H344" s="42"/>
      <c r="I344" s="43" t="s">
        <v>33</v>
      </c>
      <c r="J344" s="44">
        <f t="shared" si="24"/>
        <v>1</v>
      </c>
      <c r="K344" s="42" t="s">
        <v>34</v>
      </c>
      <c r="L344" s="42" t="s">
        <v>4</v>
      </c>
      <c r="M344" s="45"/>
      <c r="N344" s="54"/>
      <c r="O344" s="54"/>
      <c r="P344" s="55"/>
      <c r="Q344" s="54"/>
      <c r="R344" s="54"/>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7">
        <f t="shared" si="25"/>
        <v>10800.51</v>
      </c>
      <c r="BB344" s="56">
        <f t="shared" si="26"/>
        <v>10800.51</v>
      </c>
      <c r="BC344" s="60" t="str">
        <f t="shared" si="27"/>
        <v>INR  Ten Thousand Eight Hundred    and Paise Fifty One Only</v>
      </c>
      <c r="IA344" s="21">
        <v>17.32</v>
      </c>
      <c r="IB344" s="37" t="s">
        <v>322</v>
      </c>
      <c r="ID344" s="21">
        <v>3</v>
      </c>
      <c r="IE344" s="22" t="s">
        <v>105</v>
      </c>
      <c r="IF344" s="22"/>
      <c r="IG344" s="22"/>
      <c r="IH344" s="22"/>
      <c r="II344" s="22"/>
    </row>
    <row r="345" spans="1:243" s="21" customFormat="1" ht="33" customHeight="1">
      <c r="A345" s="35">
        <v>17.33</v>
      </c>
      <c r="B345" s="65" t="s">
        <v>323</v>
      </c>
      <c r="C345" s="36"/>
      <c r="D345" s="66">
        <v>5</v>
      </c>
      <c r="E345" s="67" t="s">
        <v>105</v>
      </c>
      <c r="F345" s="68">
        <v>2160.45</v>
      </c>
      <c r="G345" s="48"/>
      <c r="H345" s="42"/>
      <c r="I345" s="43" t="s">
        <v>33</v>
      </c>
      <c r="J345" s="44">
        <f t="shared" si="24"/>
        <v>1</v>
      </c>
      <c r="K345" s="42" t="s">
        <v>34</v>
      </c>
      <c r="L345" s="42" t="s">
        <v>4</v>
      </c>
      <c r="M345" s="45"/>
      <c r="N345" s="54"/>
      <c r="O345" s="54"/>
      <c r="P345" s="55"/>
      <c r="Q345" s="54"/>
      <c r="R345" s="54"/>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7">
        <f t="shared" si="25"/>
        <v>10802.25</v>
      </c>
      <c r="BB345" s="56">
        <f t="shared" si="26"/>
        <v>10802.25</v>
      </c>
      <c r="BC345" s="60" t="str">
        <f t="shared" si="27"/>
        <v>INR  Ten Thousand Eight Hundred &amp; Two  and Paise Twenty Five Only</v>
      </c>
      <c r="IA345" s="21">
        <v>17.33</v>
      </c>
      <c r="IB345" s="37" t="s">
        <v>323</v>
      </c>
      <c r="ID345" s="21">
        <v>5</v>
      </c>
      <c r="IE345" s="22" t="s">
        <v>105</v>
      </c>
      <c r="IF345" s="22"/>
      <c r="IG345" s="22"/>
      <c r="IH345" s="22"/>
      <c r="II345" s="22"/>
    </row>
    <row r="346" spans="1:243" s="21" customFormat="1" ht="62.25" customHeight="1">
      <c r="A346" s="35">
        <v>17.34</v>
      </c>
      <c r="B346" s="65" t="s">
        <v>324</v>
      </c>
      <c r="C346" s="36"/>
      <c r="D346" s="66">
        <v>50</v>
      </c>
      <c r="E346" s="67" t="s">
        <v>330</v>
      </c>
      <c r="F346" s="68">
        <v>1184.56</v>
      </c>
      <c r="G346" s="48"/>
      <c r="H346" s="42"/>
      <c r="I346" s="43" t="s">
        <v>33</v>
      </c>
      <c r="J346" s="44">
        <f t="shared" si="24"/>
        <v>1</v>
      </c>
      <c r="K346" s="42" t="s">
        <v>34</v>
      </c>
      <c r="L346" s="42" t="s">
        <v>4</v>
      </c>
      <c r="M346" s="45"/>
      <c r="N346" s="54"/>
      <c r="O346" s="54"/>
      <c r="P346" s="55"/>
      <c r="Q346" s="54"/>
      <c r="R346" s="54"/>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7">
        <f t="shared" si="25"/>
        <v>59228</v>
      </c>
      <c r="BB346" s="56">
        <f t="shared" si="26"/>
        <v>59228</v>
      </c>
      <c r="BC346" s="60" t="str">
        <f t="shared" si="27"/>
        <v>INR  Fifty Nine Thousand Two Hundred &amp; Twenty Eight  Only</v>
      </c>
      <c r="IA346" s="21">
        <v>17.34</v>
      </c>
      <c r="IB346" s="37" t="s">
        <v>324</v>
      </c>
      <c r="ID346" s="21">
        <v>50</v>
      </c>
      <c r="IE346" s="22" t="s">
        <v>330</v>
      </c>
      <c r="IF346" s="22"/>
      <c r="IG346" s="22"/>
      <c r="IH346" s="22"/>
      <c r="II346" s="22"/>
    </row>
    <row r="347" spans="1:243" s="21" customFormat="1" ht="46.5" customHeight="1">
      <c r="A347" s="35">
        <v>17.35</v>
      </c>
      <c r="B347" s="65" t="s">
        <v>325</v>
      </c>
      <c r="C347" s="36"/>
      <c r="D347" s="66">
        <v>40</v>
      </c>
      <c r="E347" s="67" t="s">
        <v>105</v>
      </c>
      <c r="F347" s="68">
        <v>619.9</v>
      </c>
      <c r="G347" s="48"/>
      <c r="H347" s="42"/>
      <c r="I347" s="43" t="s">
        <v>33</v>
      </c>
      <c r="J347" s="44">
        <f t="shared" si="24"/>
        <v>1</v>
      </c>
      <c r="K347" s="42" t="s">
        <v>34</v>
      </c>
      <c r="L347" s="42" t="s">
        <v>4</v>
      </c>
      <c r="M347" s="45"/>
      <c r="N347" s="54"/>
      <c r="O347" s="54"/>
      <c r="P347" s="55"/>
      <c r="Q347" s="54"/>
      <c r="R347" s="54"/>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7">
        <f t="shared" si="25"/>
        <v>24796</v>
      </c>
      <c r="BB347" s="56">
        <f t="shared" si="26"/>
        <v>24796</v>
      </c>
      <c r="BC347" s="60" t="str">
        <f t="shared" si="27"/>
        <v>INR  Twenty Four Thousand Seven Hundred &amp; Ninety Six  Only</v>
      </c>
      <c r="IA347" s="21">
        <v>17.35</v>
      </c>
      <c r="IB347" s="37" t="s">
        <v>325</v>
      </c>
      <c r="ID347" s="21">
        <v>40</v>
      </c>
      <c r="IE347" s="22" t="s">
        <v>105</v>
      </c>
      <c r="IF347" s="22"/>
      <c r="IG347" s="22"/>
      <c r="IH347" s="22"/>
      <c r="II347" s="22"/>
    </row>
    <row r="348" spans="1:55" ht="42.75">
      <c r="A348" s="49" t="s">
        <v>35</v>
      </c>
      <c r="B348" s="50"/>
      <c r="C348" s="51"/>
      <c r="D348" s="38"/>
      <c r="E348" s="38"/>
      <c r="F348" s="38"/>
      <c r="G348" s="38"/>
      <c r="H348" s="52"/>
      <c r="I348" s="52"/>
      <c r="J348" s="52"/>
      <c r="K348" s="52"/>
      <c r="L348" s="53"/>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63">
        <f>SUM(BA13:BA347)</f>
        <v>4360467.36</v>
      </c>
      <c r="BB348" s="64">
        <f>SUM(BB13:BB347)</f>
        <v>4360467.36</v>
      </c>
      <c r="BC348" s="59" t="str">
        <f>SpellNumber($E$2,BB348)</f>
        <v>INR  Forty Three Lakh Sixty Thousand Four Hundred &amp; Sixty Seven  and Paise Thirty Six Only</v>
      </c>
    </row>
    <row r="349" spans="1:55" ht="46.5" customHeight="1">
      <c r="A349" s="24" t="s">
        <v>36</v>
      </c>
      <c r="B349" s="25"/>
      <c r="C349" s="26"/>
      <c r="D349" s="27"/>
      <c r="E349" s="39" t="s">
        <v>44</v>
      </c>
      <c r="F349" s="40"/>
      <c r="G349" s="28"/>
      <c r="H349" s="29"/>
      <c r="I349" s="29"/>
      <c r="J349" s="29"/>
      <c r="K349" s="30"/>
      <c r="L349" s="31"/>
      <c r="M349" s="32"/>
      <c r="N349" s="33"/>
      <c r="O349" s="21"/>
      <c r="P349" s="21"/>
      <c r="Q349" s="21"/>
      <c r="R349" s="21"/>
      <c r="S349" s="21"/>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62">
        <f>IF(ISBLANK(F349),0,IF(E349="Excess (+)",ROUND(BA348+(BA348*F349),2),IF(E349="Less (-)",ROUND(BA348+(BA348*F349*(-1)),2),IF(E349="At Par",BA348,0))))</f>
        <v>0</v>
      </c>
      <c r="BB349" s="34">
        <f>ROUND(BA349,0)</f>
        <v>0</v>
      </c>
      <c r="BC349" s="61" t="str">
        <f>SpellNumber($E$2,BB349)</f>
        <v>INR Zero Only</v>
      </c>
    </row>
    <row r="350" spans="1:55" ht="45.75" customHeight="1">
      <c r="A350" s="23" t="s">
        <v>37</v>
      </c>
      <c r="B350" s="23"/>
      <c r="C350" s="69" t="str">
        <f>SpellNumber($E$2,BB349)</f>
        <v>INR Zero Only</v>
      </c>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c r="AR350" s="69"/>
      <c r="AS350" s="69"/>
      <c r="AT350" s="69"/>
      <c r="AU350" s="69"/>
      <c r="AV350" s="69"/>
      <c r="AW350" s="69"/>
      <c r="AX350" s="69"/>
      <c r="AY350" s="69"/>
      <c r="AZ350" s="69"/>
      <c r="BA350" s="69"/>
      <c r="BB350" s="69"/>
      <c r="BC350" s="69"/>
    </row>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3" ht="15"/>
    <row r="434" ht="15"/>
    <row r="435" ht="15"/>
    <row r="436" ht="15"/>
    <row r="437" ht="15"/>
    <row r="438" ht="15"/>
    <row r="439" ht="15"/>
    <row r="440" ht="15"/>
    <row r="441" ht="15"/>
    <row r="442" ht="15"/>
    <row r="443" ht="15"/>
    <row r="444" ht="15"/>
    <row r="445" ht="15"/>
    <row r="446" ht="15"/>
    <row r="447" ht="15"/>
    <row r="448" ht="15"/>
    <row r="449" ht="15"/>
    <row r="451" ht="15"/>
    <row r="452" ht="15"/>
    <row r="453" ht="15"/>
    <row r="454" ht="15"/>
    <row r="455" ht="15"/>
    <row r="457" ht="15"/>
    <row r="458" ht="15"/>
    <row r="459" ht="15"/>
    <row r="460" ht="15"/>
    <row r="461" ht="15"/>
    <row r="462" ht="15"/>
    <row r="463" ht="15"/>
    <row r="464" ht="15"/>
    <row r="465" ht="15"/>
    <row r="466" ht="15"/>
    <row r="467" ht="15"/>
    <row r="468" ht="15"/>
    <row r="469" ht="15"/>
    <row r="471" ht="15"/>
    <row r="472" ht="15"/>
    <row r="473" ht="15"/>
    <row r="474" ht="15"/>
    <row r="475" ht="15"/>
    <row r="476" ht="15"/>
    <row r="478" ht="15"/>
    <row r="479" ht="15"/>
    <row r="480" ht="15"/>
    <row r="481" ht="15"/>
    <row r="482" ht="15"/>
    <row r="483" ht="15"/>
    <row r="484" ht="15"/>
    <row r="485" ht="15"/>
    <row r="487" ht="15"/>
    <row r="488" ht="15"/>
    <row r="489" ht="15"/>
    <row r="490" ht="15"/>
    <row r="491" ht="15"/>
    <row r="492" ht="15"/>
    <row r="493" ht="15"/>
    <row r="494" ht="15"/>
    <row r="495" ht="15"/>
    <row r="497" ht="15"/>
    <row r="500" ht="15"/>
    <row r="501" ht="15"/>
    <row r="502" ht="15"/>
    <row r="503" ht="15"/>
    <row r="504" ht="15"/>
    <row r="505" ht="15"/>
    <row r="506" ht="15"/>
    <row r="507" ht="15"/>
    <row r="508" ht="15"/>
    <row r="509" ht="15"/>
    <row r="510" ht="15"/>
    <row r="511" ht="15"/>
    <row r="512" ht="15"/>
    <row r="513" ht="15"/>
    <row r="515" ht="15"/>
    <row r="517" ht="15"/>
    <row r="518" ht="15"/>
    <row r="519" ht="15"/>
    <row r="520" ht="15"/>
    <row r="521" ht="15"/>
    <row r="522" ht="15"/>
    <row r="523" ht="15"/>
    <row r="524" ht="15"/>
    <row r="525" ht="15"/>
    <row r="526" ht="15"/>
    <row r="527" ht="15"/>
    <row r="528" ht="15"/>
    <row r="529" ht="15"/>
    <row r="530" ht="15"/>
    <row r="531" ht="15"/>
    <row r="533" ht="15"/>
    <row r="534" ht="15"/>
    <row r="535"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4" ht="15"/>
    <row r="565" ht="15"/>
    <row r="566" ht="15"/>
    <row r="567" ht="15"/>
    <row r="568" ht="15"/>
    <row r="570" ht="15"/>
    <row r="571" ht="15"/>
    <row r="572" ht="15"/>
    <row r="573" ht="15"/>
    <row r="575" ht="15"/>
    <row r="576" ht="15"/>
    <row r="577" ht="15"/>
    <row r="579" ht="15"/>
    <row r="580" ht="15"/>
    <row r="581" ht="15"/>
    <row r="582" ht="15"/>
    <row r="583" ht="15"/>
    <row r="585" ht="15"/>
    <row r="586" ht="15"/>
    <row r="587" ht="15"/>
    <row r="588" ht="15"/>
    <row r="589" ht="15"/>
    <row r="590" ht="15"/>
    <row r="591" ht="15"/>
    <row r="592" ht="15"/>
    <row r="593" ht="15"/>
    <row r="594" ht="15"/>
    <row r="595" ht="15"/>
    <row r="596" ht="15"/>
    <row r="597" ht="15"/>
    <row r="598" ht="15"/>
    <row r="599" ht="15"/>
    <row r="601" ht="15"/>
    <row r="602" ht="15"/>
    <row r="603" ht="15"/>
    <row r="605" ht="15"/>
    <row r="606" ht="15"/>
    <row r="607" ht="15"/>
    <row r="608" ht="15"/>
    <row r="609" ht="15"/>
    <row r="610" ht="15"/>
    <row r="611" ht="15"/>
    <row r="612" ht="15"/>
    <row r="614" ht="15"/>
    <row r="615" ht="15"/>
    <row r="616" ht="15"/>
    <row r="617" ht="15"/>
    <row r="618" ht="15"/>
    <row r="620" ht="15"/>
    <row r="621" ht="15"/>
    <row r="622" ht="15"/>
    <row r="623" ht="15"/>
    <row r="625" ht="15"/>
    <row r="626" ht="15"/>
    <row r="627" ht="15"/>
    <row r="628" ht="15"/>
    <row r="630" ht="15"/>
    <row r="631" ht="15"/>
    <row r="633" ht="15"/>
    <row r="634" ht="15"/>
    <row r="635" ht="15"/>
    <row r="636" ht="15"/>
    <row r="637" ht="15"/>
    <row r="638" ht="15"/>
    <row r="639" ht="15"/>
    <row r="641" ht="15"/>
    <row r="642" ht="15"/>
    <row r="643" ht="15"/>
    <row r="644" ht="15"/>
    <row r="645" ht="15"/>
    <row r="646" ht="15"/>
    <row r="647" ht="15"/>
    <row r="648" ht="15"/>
    <row r="650" ht="15"/>
    <row r="651" ht="15"/>
    <row r="652" ht="15"/>
    <row r="653" ht="15"/>
    <row r="654" ht="15"/>
    <row r="655" ht="15"/>
    <row r="656" ht="15"/>
    <row r="657" ht="15"/>
    <row r="658" ht="15"/>
    <row r="659" ht="15"/>
    <row r="660" ht="15"/>
    <row r="661" ht="15"/>
    <row r="663" ht="15"/>
    <row r="664" ht="15"/>
    <row r="665" ht="15"/>
    <row r="666" ht="15"/>
    <row r="667" ht="15"/>
    <row r="668" ht="15"/>
    <row r="670" ht="15"/>
    <row r="671" ht="15"/>
    <row r="672" ht="15"/>
    <row r="673" ht="15"/>
    <row r="674" ht="15"/>
    <row r="675" ht="15"/>
    <row r="676" ht="15"/>
    <row r="678" ht="15"/>
    <row r="679" ht="15"/>
    <row r="680" ht="15"/>
    <row r="681" ht="15"/>
    <row r="682" ht="15"/>
    <row r="684" ht="15"/>
    <row r="685" ht="15"/>
    <row r="686" ht="15"/>
    <row r="687" ht="15"/>
    <row r="688" ht="15"/>
    <row r="689" ht="15"/>
    <row r="691" ht="15"/>
    <row r="692" ht="15"/>
    <row r="693" ht="15"/>
    <row r="694" ht="15"/>
    <row r="695" ht="15"/>
    <row r="696" ht="15"/>
    <row r="697" ht="15"/>
    <row r="699" ht="15"/>
    <row r="701" ht="15"/>
    <row r="702" ht="15"/>
    <row r="703" ht="15"/>
    <row r="704" ht="15"/>
    <row r="705" ht="15"/>
    <row r="706" ht="15"/>
    <row r="708" ht="15"/>
    <row r="710" ht="15"/>
    <row r="711" ht="15"/>
    <row r="712" ht="15"/>
    <row r="713" ht="15"/>
    <row r="714" ht="15"/>
    <row r="715" ht="15"/>
    <row r="716" ht="15"/>
    <row r="717" ht="15"/>
    <row r="718" ht="15"/>
    <row r="719" ht="15"/>
    <row r="720" ht="15"/>
    <row r="721" ht="15"/>
    <row r="722" ht="15"/>
    <row r="724" ht="15"/>
    <row r="725" ht="15"/>
    <row r="726" ht="15"/>
    <row r="727" ht="15"/>
    <row r="729" ht="15"/>
    <row r="730" ht="15"/>
    <row r="731" ht="15"/>
    <row r="732" ht="15"/>
    <row r="733" ht="15"/>
    <row r="734" ht="15"/>
    <row r="735" ht="15"/>
    <row r="736" ht="15"/>
    <row r="737" ht="15"/>
    <row r="738" ht="15"/>
    <row r="739" ht="15"/>
    <row r="741" ht="15"/>
    <row r="742" ht="15"/>
    <row r="743" ht="15"/>
    <row r="744" ht="15"/>
    <row r="745" ht="15"/>
    <row r="746" ht="15"/>
    <row r="747" ht="15"/>
    <row r="748" ht="15"/>
    <row r="749" ht="15"/>
    <row r="750" ht="15"/>
    <row r="751" ht="15"/>
    <row r="753" ht="15"/>
    <row r="754" ht="15"/>
    <row r="756" ht="15"/>
    <row r="757" ht="15"/>
    <row r="759" ht="15"/>
    <row r="760" ht="15"/>
    <row r="761" ht="15"/>
    <row r="762" ht="15"/>
    <row r="764" ht="15"/>
    <row r="765" ht="15"/>
    <row r="766" ht="15"/>
    <row r="767" ht="15"/>
    <row r="768" ht="15"/>
    <row r="769" ht="15"/>
    <row r="770" ht="15"/>
    <row r="772" ht="15"/>
    <row r="773" ht="15"/>
    <row r="774" ht="15"/>
    <row r="775" ht="15"/>
    <row r="776" ht="15"/>
    <row r="777" ht="15"/>
    <row r="779" ht="15"/>
    <row r="780" ht="15"/>
    <row r="781" ht="15"/>
    <row r="783" ht="15"/>
    <row r="784" ht="15"/>
    <row r="785" ht="15"/>
    <row r="787" ht="15"/>
    <row r="789" ht="15"/>
    <row r="790" ht="15"/>
    <row r="791" ht="15"/>
    <row r="793" ht="15"/>
    <row r="794" ht="15"/>
    <row r="796" ht="15"/>
    <row r="797" ht="15"/>
    <row r="798" ht="15"/>
    <row r="799" ht="15"/>
    <row r="801" ht="15"/>
    <row r="802" ht="15"/>
    <row r="803" ht="15"/>
    <row r="804" ht="15"/>
    <row r="806" ht="15"/>
    <row r="807" ht="15"/>
    <row r="808" ht="15"/>
    <row r="809" ht="15"/>
    <row r="810" ht="15"/>
    <row r="812" ht="15"/>
    <row r="813" ht="15"/>
    <row r="815" ht="15"/>
    <row r="816" ht="15"/>
    <row r="817" ht="15"/>
    <row r="818" ht="15"/>
    <row r="819" ht="15"/>
    <row r="820" ht="15"/>
    <row r="822" ht="15"/>
    <row r="824" ht="15"/>
    <row r="825" ht="15"/>
    <row r="827" ht="15"/>
    <row r="828" ht="15"/>
    <row r="829" ht="15"/>
    <row r="830" ht="15"/>
    <row r="831" ht="15"/>
    <row r="832" ht="15"/>
    <row r="833" ht="15"/>
    <row r="834" ht="15"/>
    <row r="836" ht="15"/>
    <row r="837" ht="15"/>
    <row r="838" ht="15"/>
    <row r="839" ht="15"/>
    <row r="841" ht="15"/>
    <row r="842" ht="15"/>
    <row r="843" ht="15"/>
    <row r="844" ht="15"/>
    <row r="845" ht="15"/>
    <row r="846" ht="15"/>
    <row r="848" ht="15"/>
    <row r="849" ht="15"/>
    <row r="850" ht="15"/>
    <row r="851" ht="15"/>
    <row r="852" ht="15"/>
    <row r="854" ht="15"/>
    <row r="855" ht="15"/>
    <row r="856" ht="15"/>
    <row r="857" ht="15"/>
    <row r="858" ht="15"/>
    <row r="859" ht="15"/>
    <row r="860" ht="15"/>
    <row r="862" ht="15"/>
    <row r="863"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3" ht="15"/>
    <row r="904" ht="15"/>
    <row r="905" ht="15"/>
    <row r="907" ht="15"/>
    <row r="909" ht="15"/>
    <row r="910" ht="15"/>
    <row r="911" ht="15"/>
    <row r="912" ht="15"/>
    <row r="913" ht="15"/>
    <row r="914" ht="15"/>
    <row r="915" ht="15"/>
    <row r="917" ht="15"/>
    <row r="918" ht="15"/>
    <row r="919" ht="15"/>
    <row r="920" ht="15"/>
    <row r="921" ht="15"/>
    <row r="922" ht="15"/>
    <row r="923" ht="15"/>
    <row r="925" ht="15"/>
    <row r="926" ht="15"/>
    <row r="928" ht="15"/>
    <row r="929" ht="15"/>
    <row r="930" ht="15"/>
    <row r="931" ht="15"/>
    <row r="932" ht="15"/>
    <row r="933" ht="15"/>
    <row r="934" ht="15"/>
    <row r="936" ht="15"/>
    <row r="937" ht="15"/>
    <row r="939" ht="15"/>
    <row r="940" ht="15"/>
    <row r="941" ht="15"/>
    <row r="942" ht="15"/>
    <row r="943" ht="15"/>
    <row r="945" ht="15"/>
    <row r="946" ht="15"/>
    <row r="947" ht="15"/>
    <row r="948" ht="15"/>
    <row r="949" ht="15"/>
    <row r="950" ht="15"/>
    <row r="951" ht="15"/>
    <row r="952" ht="15"/>
    <row r="954" ht="15"/>
    <row r="955" ht="15"/>
    <row r="958" ht="15"/>
    <row r="959" ht="15"/>
    <row r="960" ht="15"/>
    <row r="961" ht="15"/>
    <row r="962" ht="15"/>
    <row r="963" ht="15"/>
    <row r="964" ht="15"/>
    <row r="966" ht="15"/>
    <row r="967" ht="15"/>
    <row r="968" ht="15"/>
    <row r="969" ht="15"/>
    <row r="970" ht="15"/>
    <row r="971" ht="15"/>
    <row r="972" ht="15"/>
    <row r="973" ht="15"/>
    <row r="974" ht="15"/>
    <row r="975" ht="15"/>
    <row r="976" ht="15"/>
    <row r="977" ht="15"/>
    <row r="978" ht="15"/>
    <row r="980" ht="15"/>
    <row r="981" ht="15"/>
    <row r="982" ht="15"/>
    <row r="983" ht="15"/>
    <row r="984" ht="15"/>
    <row r="985" ht="15"/>
    <row r="986" ht="15"/>
    <row r="987" ht="15"/>
    <row r="989" ht="15"/>
    <row r="990" ht="15"/>
    <row r="992" ht="15"/>
    <row r="993" ht="15"/>
    <row r="995" ht="15"/>
    <row r="996" ht="15"/>
    <row r="997" ht="15"/>
    <row r="999" ht="15"/>
    <row r="1000" ht="15"/>
    <row r="1002" ht="15"/>
    <row r="1004" ht="15"/>
    <row r="1007" ht="15"/>
    <row r="1009" ht="15"/>
    <row r="1011" ht="15"/>
    <row r="1012" ht="15"/>
    <row r="1013" ht="15"/>
    <row r="1014" ht="15"/>
    <row r="1016" ht="15"/>
    <row r="1017" ht="15"/>
    <row r="1019" ht="15"/>
    <row r="1020" ht="15"/>
    <row r="1021" ht="15"/>
    <row r="1023" ht="15"/>
    <row r="1024" ht="15"/>
    <row r="1025" ht="15"/>
    <row r="1027" ht="15"/>
    <row r="1029" ht="15"/>
    <row r="1031" ht="15"/>
    <row r="1033" ht="15"/>
    <row r="1035" ht="15"/>
    <row r="1036" ht="15"/>
    <row r="1037" ht="15"/>
    <row r="1039" ht="15"/>
    <row r="1040" ht="15"/>
    <row r="1042" ht="15"/>
    <row r="1043" ht="15"/>
    <row r="1044" ht="15"/>
    <row r="1046" ht="15"/>
    <row r="1047" ht="15"/>
    <row r="1048" ht="15"/>
    <row r="1049" ht="15"/>
    <row r="1051" ht="15"/>
    <row r="1052" ht="15"/>
    <row r="1053" ht="15"/>
    <row r="1054" ht="15"/>
    <row r="1055" ht="15"/>
    <row r="1057" ht="15"/>
    <row r="1058" ht="15"/>
    <row r="1060" ht="15"/>
    <row r="1062" ht="15"/>
    <row r="1064" ht="15"/>
    <row r="1066" ht="15"/>
    <row r="1067" ht="15"/>
    <row r="1068" ht="15"/>
    <row r="1070" ht="15"/>
    <row r="1071" ht="15"/>
    <row r="1073" ht="15"/>
    <row r="1076" ht="15"/>
    <row r="1078" ht="15"/>
    <row r="1080" ht="15"/>
    <row r="1081" ht="15"/>
    <row r="1082" ht="15"/>
    <row r="1083" ht="15"/>
    <row r="1085" ht="15"/>
    <row r="1087" ht="15"/>
    <row r="1089" ht="15"/>
    <row r="1091" ht="15"/>
    <row r="1093" ht="15"/>
    <row r="1094" ht="15"/>
    <row r="1095" ht="15"/>
    <row r="1096" ht="15"/>
    <row r="1097" ht="15"/>
    <row r="1098" ht="15"/>
    <row r="1100" ht="15"/>
    <row r="1101" ht="15"/>
    <row r="1103" ht="15"/>
    <row r="1104" ht="15"/>
    <row r="1106" ht="15"/>
    <row r="1107" ht="15"/>
    <row r="1109" ht="15"/>
    <row r="1110" ht="15"/>
    <row r="1111" ht="15"/>
    <row r="1113" ht="15"/>
    <row r="1114" ht="15"/>
    <row r="1115" ht="15"/>
    <row r="1116" ht="15"/>
    <row r="1117" ht="15"/>
    <row r="1118" ht="15"/>
    <row r="1119" ht="15"/>
    <row r="1120" ht="15"/>
    <row r="1121" ht="15"/>
    <row r="1122" ht="15"/>
    <row r="1123" ht="15"/>
    <row r="1124" ht="15"/>
    <row r="1125" ht="15"/>
    <row r="1126" ht="15"/>
    <row r="1127" ht="15"/>
    <row r="1129" ht="15"/>
    <row r="1130" ht="15"/>
    <row r="1131" ht="15"/>
    <row r="1132" ht="15"/>
    <row r="1133" ht="15"/>
    <row r="1134" ht="15"/>
    <row r="1135" ht="15"/>
    <row r="1136" ht="15"/>
    <row r="1137" ht="15"/>
    <row r="1138" ht="15"/>
    <row r="1139" ht="15"/>
    <row r="1140" ht="15"/>
    <row r="1141" ht="15"/>
    <row r="1142"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5" ht="15"/>
    <row r="1167" ht="15"/>
    <row r="1168" ht="15"/>
    <row r="1170" ht="15"/>
    <row r="1172" ht="15"/>
    <row r="1173" ht="15"/>
    <row r="1175" ht="15"/>
    <row r="1177" ht="15"/>
    <row r="1179" ht="15"/>
    <row r="1180" ht="15"/>
    <row r="1181" ht="15"/>
    <row r="1183" ht="15"/>
    <row r="1185" ht="15"/>
    <row r="1186" ht="15"/>
    <row r="1187" ht="15"/>
    <row r="1189" ht="15"/>
    <row r="1190" ht="15"/>
    <row r="1191" ht="15"/>
    <row r="1193" ht="15"/>
    <row r="1196" ht="15"/>
    <row r="1199" ht="15"/>
    <row r="1201" ht="15"/>
    <row r="1202" ht="15"/>
    <row r="1203" ht="15"/>
    <row r="1205" ht="15"/>
    <row r="1206" ht="15"/>
    <row r="1208" ht="15"/>
    <row r="1210" ht="15"/>
    <row r="1212" ht="15"/>
    <row r="1214" ht="15"/>
    <row r="1216" ht="15"/>
    <row r="1217" ht="15"/>
    <row r="1218" ht="15"/>
    <row r="1220" ht="15"/>
    <row r="1222" ht="15"/>
    <row r="1223" ht="15"/>
    <row r="1224" ht="15"/>
    <row r="1225" ht="15"/>
    <row r="1226" ht="15"/>
    <row r="1227" ht="15"/>
    <row r="1229" ht="15"/>
    <row r="1230" ht="15"/>
    <row r="1232" ht="15"/>
    <row r="1235" ht="15"/>
    <row r="1237" ht="15"/>
    <row r="1238" ht="15"/>
    <row r="1239" ht="15"/>
    <row r="1240" ht="15"/>
    <row r="1241" ht="15"/>
    <row r="1242" ht="15"/>
    <row r="1243" ht="15"/>
    <row r="1244" ht="15"/>
    <row r="1245" ht="15"/>
    <row r="1246" ht="15"/>
    <row r="1247" ht="15"/>
    <row r="1249" ht="15"/>
    <row r="1250" ht="15"/>
    <row r="1253" ht="15"/>
    <row r="1254" ht="15"/>
    <row r="1255" ht="15"/>
    <row r="1256" ht="15"/>
    <row r="1257" ht="15"/>
    <row r="1259" ht="15"/>
    <row r="1260" ht="15"/>
    <row r="1261" ht="15"/>
    <row r="1262" ht="15"/>
    <row r="1263" ht="15"/>
    <row r="1264" ht="15"/>
    <row r="1265" ht="15"/>
    <row r="1266" ht="15"/>
    <row r="1267"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2" ht="15"/>
    <row r="1303" ht="15"/>
    <row r="1304" ht="15"/>
    <row r="1305" ht="15"/>
    <row r="1306" ht="15"/>
    <row r="1308" ht="15"/>
    <row r="1309" ht="15"/>
    <row r="1310" ht="15"/>
    <row r="1311"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7" ht="15"/>
    <row r="1338" ht="15"/>
    <row r="1339" ht="15"/>
    <row r="1341" ht="15"/>
    <row r="1342" ht="15"/>
    <row r="1343" ht="15"/>
    <row r="1345" ht="15"/>
    <row r="1346" ht="15"/>
    <row r="1347" ht="15"/>
    <row r="1348" ht="15"/>
    <row r="1349" ht="15"/>
    <row r="1350" ht="15"/>
    <row r="1351" ht="15"/>
    <row r="1352" ht="15"/>
    <row r="1353" ht="15"/>
    <row r="1354" ht="15"/>
    <row r="1355" ht="15"/>
    <row r="1357" ht="15"/>
    <row r="1358" ht="15"/>
    <row r="1359" ht="15"/>
    <row r="1360" ht="15"/>
    <row r="1361" ht="15"/>
    <row r="1362" ht="15"/>
    <row r="1363" ht="15"/>
    <row r="1364" ht="15"/>
    <row r="1365" ht="15"/>
    <row r="1366" ht="15"/>
    <row r="1367" ht="15"/>
    <row r="1368"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7" ht="15"/>
    <row r="1418" ht="15"/>
    <row r="1419" ht="15"/>
    <row r="1420" ht="15"/>
    <row r="1421" ht="15"/>
    <row r="1423" ht="15"/>
    <row r="1424" ht="15"/>
    <row r="1425" ht="15"/>
    <row r="1426" ht="15"/>
    <row r="1427" ht="15"/>
    <row r="1428" ht="15"/>
    <row r="1429" ht="15"/>
    <row r="1430" ht="15"/>
    <row r="1432" ht="15"/>
    <row r="1433" ht="15"/>
    <row r="1435" ht="15"/>
    <row r="1436" ht="15"/>
    <row r="1437" ht="15"/>
    <row r="1440" ht="15"/>
    <row r="1441" ht="15"/>
    <row r="1442" ht="15"/>
    <row r="1443" ht="15"/>
    <row r="1444" ht="15"/>
    <row r="1445" ht="15"/>
    <row r="1446" ht="15"/>
    <row r="1447" ht="15"/>
    <row r="1448" ht="15"/>
    <row r="1449" ht="15"/>
    <row r="1451" ht="15"/>
    <row r="1452" ht="15"/>
    <row r="1453" ht="15"/>
    <row r="1454" ht="15"/>
    <row r="1455" ht="15"/>
    <row r="1456"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9" ht="15"/>
    <row r="1481" ht="15"/>
    <row r="1482" ht="15"/>
    <row r="1483" ht="15"/>
    <row r="1484" ht="15"/>
    <row r="1485" ht="15"/>
    <row r="1486" ht="15"/>
    <row r="1487" ht="15"/>
  </sheetData>
  <sheetProtection password="8F23" sheet="1"/>
  <mergeCells count="126">
    <mergeCell ref="D333:BC333"/>
    <mergeCell ref="D339:BC339"/>
    <mergeCell ref="D309:BC309"/>
    <mergeCell ref="D311:BC311"/>
    <mergeCell ref="D314:BC314"/>
    <mergeCell ref="D316:BC316"/>
    <mergeCell ref="D320:BC320"/>
    <mergeCell ref="D325:BC325"/>
    <mergeCell ref="D294:BC294"/>
    <mergeCell ref="D295:BC295"/>
    <mergeCell ref="D297:BC297"/>
    <mergeCell ref="D299:BC299"/>
    <mergeCell ref="D301:BC301"/>
    <mergeCell ref="D305:BC305"/>
    <mergeCell ref="D283:BC283"/>
    <mergeCell ref="D285:BC285"/>
    <mergeCell ref="D287:BC287"/>
    <mergeCell ref="D288:BC288"/>
    <mergeCell ref="D290:BC290"/>
    <mergeCell ref="D293:BC293"/>
    <mergeCell ref="D260:BC260"/>
    <mergeCell ref="D269:BC269"/>
    <mergeCell ref="D270:BC270"/>
    <mergeCell ref="D273:BC273"/>
    <mergeCell ref="D276:BC276"/>
    <mergeCell ref="D282:BC282"/>
    <mergeCell ref="D228:BC228"/>
    <mergeCell ref="D230:BC230"/>
    <mergeCell ref="D233:BC233"/>
    <mergeCell ref="D237:BC237"/>
    <mergeCell ref="D245:BC245"/>
    <mergeCell ref="D253:BC253"/>
    <mergeCell ref="D213:BC213"/>
    <mergeCell ref="D219:BC219"/>
    <mergeCell ref="D220:BC220"/>
    <mergeCell ref="D222:BC222"/>
    <mergeCell ref="D224:BC224"/>
    <mergeCell ref="D226:BC226"/>
    <mergeCell ref="D187:BC187"/>
    <mergeCell ref="D193:BC193"/>
    <mergeCell ref="D196:BC196"/>
    <mergeCell ref="D198:BC198"/>
    <mergeCell ref="D200:BC200"/>
    <mergeCell ref="D206:BC206"/>
    <mergeCell ref="D14:BC14"/>
    <mergeCell ref="D17:BC17"/>
    <mergeCell ref="D18:BC18"/>
    <mergeCell ref="D20:BC20"/>
    <mergeCell ref="D22:BC22"/>
    <mergeCell ref="D23:BC23"/>
    <mergeCell ref="D29:BC29"/>
    <mergeCell ref="D31:BC31"/>
    <mergeCell ref="D35:BC35"/>
    <mergeCell ref="D36:BC36"/>
    <mergeCell ref="D40:BC40"/>
    <mergeCell ref="D41:BC41"/>
    <mergeCell ref="D44:BC44"/>
    <mergeCell ref="D48:BC48"/>
    <mergeCell ref="D50:BC50"/>
    <mergeCell ref="D51:BC51"/>
    <mergeCell ref="D53:BC53"/>
    <mergeCell ref="D55:BC55"/>
    <mergeCell ref="D57:BC57"/>
    <mergeCell ref="D60:BC60"/>
    <mergeCell ref="D62:BC62"/>
    <mergeCell ref="D63:BC63"/>
    <mergeCell ref="D66:BC66"/>
    <mergeCell ref="D68:BC68"/>
    <mergeCell ref="D70:BC70"/>
    <mergeCell ref="D72:BC72"/>
    <mergeCell ref="D74:BC74"/>
    <mergeCell ref="D76:BC76"/>
    <mergeCell ref="D78:BC78"/>
    <mergeCell ref="D81:BC81"/>
    <mergeCell ref="D83:BC83"/>
    <mergeCell ref="D85:BC85"/>
    <mergeCell ref="D86:BC86"/>
    <mergeCell ref="D88:BC88"/>
    <mergeCell ref="D90:BC90"/>
    <mergeCell ref="D93:BC93"/>
    <mergeCell ref="D96:BC96"/>
    <mergeCell ref="D97:BC97"/>
    <mergeCell ref="D100:BC100"/>
    <mergeCell ref="D102:BC102"/>
    <mergeCell ref="D103:BC103"/>
    <mergeCell ref="D105:BC105"/>
    <mergeCell ref="D107:BC107"/>
    <mergeCell ref="D109:BC109"/>
    <mergeCell ref="D112:BC112"/>
    <mergeCell ref="D113:BC113"/>
    <mergeCell ref="D115:BC115"/>
    <mergeCell ref="D117:BC117"/>
    <mergeCell ref="D120:BC120"/>
    <mergeCell ref="D122:BC122"/>
    <mergeCell ref="D124:BC124"/>
    <mergeCell ref="D126:BC126"/>
    <mergeCell ref="D128:BC128"/>
    <mergeCell ref="D131:BC131"/>
    <mergeCell ref="D135:BC135"/>
    <mergeCell ref="D137:BC137"/>
    <mergeCell ref="D139:BC139"/>
    <mergeCell ref="D141:BC141"/>
    <mergeCell ref="D142:BC142"/>
    <mergeCell ref="D146:BC146"/>
    <mergeCell ref="D147:BC147"/>
    <mergeCell ref="D151:BC151"/>
    <mergeCell ref="D153:BC153"/>
    <mergeCell ref="D156:BC156"/>
    <mergeCell ref="D159:BC159"/>
    <mergeCell ref="D161:BC161"/>
    <mergeCell ref="D165:BC165"/>
    <mergeCell ref="D166:BC166"/>
    <mergeCell ref="D169:BC169"/>
    <mergeCell ref="D170:BC170"/>
    <mergeCell ref="D174:BC174"/>
    <mergeCell ref="D182:BC182"/>
    <mergeCell ref="C350:BC350"/>
    <mergeCell ref="A1:L1"/>
    <mergeCell ref="A4:BC4"/>
    <mergeCell ref="A5:BC5"/>
    <mergeCell ref="A6:BC6"/>
    <mergeCell ref="A7:BC7"/>
    <mergeCell ref="A9:BC9"/>
    <mergeCell ref="D13:BC13"/>
    <mergeCell ref="B8:BC8"/>
    <mergeCell ref="D185:BC185"/>
  </mergeCells>
  <dataValidations count="24">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49">
      <formula1>IF(E349="Select",-1,IF(E349="At Par",0,0))</formula1>
      <formula2>IF(E349="Select",-1,IF(E349="At Par",0,0.99))</formula2>
    </dataValidation>
    <dataValidation type="list" allowBlank="1" showErrorMessage="1" sqref="E34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49">
      <formula1>0</formula1>
      <formula2>IF(#REF!&lt;&gt;"Select",99.9,0)</formula2>
    </dataValidation>
    <dataValidation type="list" allowBlank="1" showInputMessage="1" showErrorMessage="1" sqref="L344 L34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formula1>"INR"</formula1>
    </dataValidation>
    <dataValidation type="list" allowBlank="1" showInputMessage="1" showErrorMessage="1" sqref="L311 L312 L313 L314 L315 L316 L317 L318 L319 L320 L321 L322 L323 L324 L325 L326 L327 L328 L329 L330 L331 L332 L333 L334 L335 L336 L337 L338 L339 L340 L341 L342 L343 L347 L346">
      <formula1>"INR"</formula1>
    </dataValidation>
    <dataValidation allowBlank="1" showInputMessage="1" showErrorMessage="1" promptTitle="Units" prompt="Please enter Units in text" sqref="D15:E16 D19:E19 D21:E21 D24:E28 D30:E30 D32:E34 D37:E39 D42:E43 D45:E47 D49:E49 D52:E52 D54:E54 D56:E56 D58:E59 D61:E61 D64:E65 D67:E67 D69:E69 D71:E71 D73:E73 D75:E75 D77:E77 D79:E80 D82:E82 D84:E84 D87:E87 D89:E89 D91:E92 D94:E95 D98:E99 D101:E101 D104:E104 D106:E106 D108:E108 D110:E111 D114:E114 D116:E116 D118:E119 D121:E121 D123:E123 D125:E125 D127:E127 D129:E130 D132:E134 D136:E136 D138:E138 D140:E140 D143:E145 D148:E150 D152:E152 D154:E155 D157:E158 D160:E160 D162:E164 D167:E168 D171:E173 D175:E181 D183:E184 D186:E186 D188:E192 D194:E195 D197:E197 D199:E199 D201:E205 D207:E212 D214:E218 D221:E221 D223:E223 D225:E225 D227:E227 D229:E229 D231:E232 D234:E236 D238:E244 D246:E252 D254:E259 D261:E268 D271:E272 D274:E275 D277:E281 D284:E284 D286:E286 D289:E289 D291:E292 D296:E296 D298:E298 D300:E300 D302:E304 D306:E308 D310:E310 D312:E313 D315:E315 D317:E319 D321:E324 D326:E332 D334:E338 D340:E347">
      <formula1>0</formula1>
      <formula2>0</formula2>
    </dataValidation>
    <dataValidation type="decimal" allowBlank="1" showInputMessage="1" showErrorMessage="1" promptTitle="Quantity" prompt="Please enter the Quantity for this item. " errorTitle="Invalid Entry" error="Only Numeric Values are allowed. " sqref="F15:F16 F19 F21 F24:F28 F30 F32:F34 F37:F39 F42:F43 F45:F47 F49 F52 F54 F56 F58:F59 F61 F64:F65 F67 F69 F71 F73 F75 F77 F79:F80 F82 F84 F87 F89 F91:F92 F94:F95 F98:F99 F101 F104 F106 F108 F110:F111 F114 F116 F118:F119 F121 F123 F125 F127 F129:F130 F132:F134 F136 F138 F140 F143:F145 F148:F150 F152 F154:F155 F157:F158 F160 F162:F164 F167:F168 F171:F173 F175:F181 F183:F184 F186 F188:F192 F194:F195 F197 F199 F201:F205 F207:F212 F214:F218 F221 F223 F225 F227 F229 F231:F232 F234:F236 F238:F244 F246:F252 F254:F259 F261:F268 F271:F272 F274:F275 F277:F281 F284 F286 F289 F291:F292 F296 F298 F300 F302:F304 F306:F308 F310 F312:F313 F315 F317:F319 F321:F324 F326:F332 F334:F338 F340:F347">
      <formula1>0</formula1>
      <formula2>999999999999999</formula2>
    </dataValidation>
    <dataValidation type="list" allowBlank="1" showErrorMessage="1" sqref="D13:D14 K15:K16 D17:D18 K19 D20 K21 D22:D23 K24:K28 D29 K30 D31 K32:K34 D35:D36 K37:K39 D40:D41 K42:K43 D44 K45:K47 D48 K49 D50:D51 K52 D53 K54 D55 K56 D57 K58:K59 D60 K61 D62:D63 K64:K65 D66 K67 D68 K69 D70 K71 D72 K73 D74 K75 D76 K77 D78 K79:K80 D81 K82 D83 K84 D85:D86 K87 D88 K89 D90 K91:K92 D93 K94:K95 D96:D97 K98:K99 D100 K101 D102:D103 K104 D105 K106 D107 K108 D109 K110:K111 D112:D113 K114 D115 K116 D117 K118:K119 D120 K121 D122 K123 D124 K125 D126 K127 D128 K129:K130 D131 K132:K134 D135 K136 D137 K138 D139 K140 D141:D142 K143:K145 D146:D147 K148:K150 D151 K152">
      <formula1>"Partial Conversion,Full Conversion"</formula1>
      <formula2>0</formula2>
    </dataValidation>
    <dataValidation type="list" allowBlank="1" showErrorMessage="1" sqref="D153 K154:K155 D156 K157:K158 D159 K160 D161 K162:K164 D165:D166 K167:K168 D169:D170 K171:K173 D174 K175:K181 D182 K183:K184 D185 K186 D187 K188:K192 D193 K194:K195 D196 K197 D198 K199 D200 K201:K205 D206 K207:K212 D213 K214:K218 D219:D220 K221 D222 K223 D224 K225 D226 K227 D228 K229 D230 K231:K232 D233 K234:K236 D237 K238:K244 D245 K246:K252 D253 K254:K259 D260 K261:K268 D269:D270 K271:K272 D273 K274:K275 D276 K277:K281 D282:D283 K284 D285 K286 D287:D288 K289 D290 K291:K292 D293:D295 K296 D297 K298 D299 K300 D301 K302:K304 D305 K306:K308 D309 K310 D311 K312:K313 D314 K315 D316 K317:K319 D320 K321:K324 D325 K326:K332 D333 K334:K338 K340:K347 D33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9:H19 G21:H21 G24:H28 G30:H30 G32:H34 G37:H39 G42:H43 G45:H47 G49:H49 G52:H52 G54:H54 G56:H56 G58:H59 G61:H61 G64:H65 G67:H67 G69:H69 G71:H71 G73:H73 G75:H75 G77:H77 G79:H80 G82:H82 G84:H84 G87:H87 G89:H89 G91:H92 G94:H95 G98:H99 G101:H101 G104:H104 G106:H106 G108:H108 G110:H111 G114:H114 G116:H116 G118:H119 G121:H121 G123:H123 G125:H125 G127:H127 G129:H130 G132:H134 G136:H136 G138:H138 G140:H140 G143:H145 G148:H150 G152:H152 G154:H155 G157:H158 G160:H160 G162:H164 G167:H168 G171:H173 G175:H181 G183:H184 G186:H186 G188:H192 G194:H195 G197:H197 G199:H199 G201:H205 G207:H212 G214:H218 G221:H221 G223:H223 G225:H225 G227:H227 G229:H229 G231:H232 G234:H236 G238:H244 G246:H252 G254:H259 G261:H268 G271:H272 G274:H275 G277:H281 G284:H284 G286:H286 G289:H289 G291:H292 G296:H296 G298:H298 G300:H300 G302:H304 G306:H308 G310:H310 G312:H313 G315:H315 G317:H319 G321:H324 G326:H332 G334:H338 G340:H347">
      <formula1>0</formula1>
      <formula2>999999999999999</formula2>
    </dataValidation>
    <dataValidation allowBlank="1" showInputMessage="1" showErrorMessage="1" promptTitle="Addition / Deduction" prompt="Please Choose the correct One" sqref="J15:J16 J19 J21 J24:J28 J30 J32:J34 J37:J39 J42:J43 J45:J47 J49 J52 J54 J56 J58:J59 J61 J64:J65 J67 J69 J71 J73 J75 J77 J79:J80 J82 J84 J87 J89 J91:J92 J94:J95 J98:J99 J101 J104 J106 J108 J110:J111 J114 J116 J118:J119 J121 J123 J125 J127 J129:J130 J132:J134 J136 J138 J140 J143:J145 J148:J150 J152 J154:J155 J157:J158 J160 J162:J164 J167:J168 J171:J173 J175:J181 J183:J184 J186 J188:J192 J194:J195 J197 J199 J201:J205 J207:J212 J214:J218 J221 J223 J225 J227 J229 J231:J232 J234:J236 J238:J244 J246:J252 J254:J259 J261:J268 J271:J272 J274:J275 J277:J281 J284 J286 J289 J291:J292 J296 J298 J300 J302:J304 J306:J308 J310 J312:J313 J315 J317:J319 J321:J324 J326:J332 J334:J338 J340:J347">
      <formula1>0</formula1>
      <formula2>0</formula2>
    </dataValidation>
    <dataValidation type="list" showErrorMessage="1" sqref="I15:I16 I19 I21 I24:I28 I30 I32:I34 I37:I39 I42:I43 I45:I47 I49 I52 I54 I56 I58:I59 I61 I64:I65 I67 I69 I71 I73 I75 I77 I79:I80 I82 I84 I87 I89 I91:I92 I94:I95 I98:I99 I101 I104 I106 I108 I110:I111 I114 I116 I118:I119 I121 I123 I125 I127 I129:I130 I132:I134 I136 I138 I140 I143:I145 I148:I150 I152 I154:I155 I157:I158 I160 I162:I164 I167:I168 I171:I173 I175:I181 I183:I184 I186 I188:I192 I194:I195 I197 I199 I201:I205 I207:I212 I214:I218 I221 I223 I225 I227 I229 I231:I232 I234:I236 I238:I244 I246:I252 I254:I259 I261:I268 I271:I272 I274:I275 I277:I281 I284 I286 I289 I291:I292 I296 I298 I300 I302:I304 I306:I308 I310 I312:I313 I315 I317:I319 I321:I324 I326:I332 I334:I338 I340:I34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19 N21:O21 N24:O28 N30:O30 N32:O34 N37:O39 N42:O43 N45:O47 N49:O49 N52:O52 N54:O54 N56:O56 N58:O59 N61:O61 N64:O65 N67:O67 N69:O69 N71:O71 N73:O73 N75:O75 N77:O77 N79:O80 N82:O82 N84:O84 N87:O87 N89:O89 N91:O92 N94:O95 N98:O99 N101:O101 N104:O104 N106:O106 N108:O108 N110:O111 N114:O114 N116:O116 N118:O119 N121:O121 N123:O123 N125:O125 N127:O127 N129:O130 N132:O134 N136:O136 N138:O138 N140:O140 N143:O145 N148:O150 N152:O152 N154:O155 N157:O158 N160:O160 N162:O164 N167:O168 N171:O173 N175:O181 N183:O184 N186:O186 N188:O192 N194:O195 N197:O197 N199:O199 N201:O205 N207:O212 N214:O218 N221:O221 N223:O223 N225:O225 N227:O227 N229:O229 N231:O232 N234:O236 N238:O244 N246:O252 N254:O259 N261:O268 N271:O272 N274:O275 N277:O281 N284:O284 N286:O286 N289:O289 N291:O292 N296:O296 N298:O298 N300:O300 N302:O304 N306:O308 N310:O310 N312:O313 N315:O315 N317:O319 N321:O324 N326:O332 N334:O338 N340:O3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 R21 R24:R28 R30 R32:R34 R37:R39 R42:R43 R45:R47 R49 R52 R54 R56 R58:R59 R61 R64:R65 R67 R69 R71 R73 R75 R77 R79:R80 R82 R84 R87 R89 R91:R92 R94:R95 R98:R99 R101 R104 R106 R108 R110:R111 R114 R116 R118:R119 R121 R123 R125 R127 R129:R130 R132:R134 R136 R138 R140 R143:R145 R148:R150 R152 R154:R155 R157:R158 R160 R162:R164 R167:R168 R171:R173 R175:R181 R183:R184 R186 R188:R192 R194:R195 R197 R199 R201:R205 R207:R212 R214:R218 R221 R223 R225 R227 R229 R231:R232 R234:R236 R238:R244 R246:R252 R254:R259 R261:R268 R271:R272 R274:R275 R277:R281 R284 R286 R289 R291:R292 R296 R298 R300 R302:R304 R306:R308 R310 R312:R313 R315 R317:R319 R321:R324 R326:R332 R334:R338 R340:R34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 Q21 Q24:Q28 Q30 Q32:Q34 Q37:Q39 Q42:Q43 Q45:Q47 Q49 Q52 Q54 Q56 Q58:Q59 Q61 Q64:Q65 Q67 Q69 Q71 Q73 Q75 Q77 Q79:Q80 Q82 Q84 Q87 Q89 Q91:Q92 Q94:Q95 Q98:Q99 Q101 Q104 Q106 Q108 Q110:Q111 Q114 Q116 Q118:Q119 Q121 Q123 Q125 Q127 Q129:Q130 Q132:Q134 Q136 Q138 Q140 Q143:Q145 Q148:Q150 Q152 Q154:Q155 Q157:Q158 Q160 Q162:Q164 Q167:Q168 Q171:Q173 Q175:Q181 Q183:Q184 Q186 Q188:Q192 Q194:Q195 Q197 Q199 Q201:Q205 Q207:Q212 Q214:Q218 Q221 Q223 Q225 Q227 Q229 Q231:Q232 Q234:Q236 Q238:Q244 Q246:Q252 Q254:Q259 Q261:Q268 Q271:Q272 Q274:Q275 Q277:Q281 Q284 Q286 Q289 Q291:Q292 Q296 Q298 Q300 Q302:Q304 Q306:Q308 Q310 Q312:Q313 Q315 Q317:Q319 Q321:Q324 Q326:Q332 Q334:Q338 Q340:Q34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 M21 M24:M28 M30 M32:M34 M37:M39 M42:M43 M45:M47 M49 M52 M54 M56 M58:M59 M61 M64:M65 M67 M69 M71 M73 M75 M77 M79:M80 M82 M84 M87 M89 M91:M92 M94:M95 M98:M99 M101 M104 M106 M108 M110:M111 M114 M116 M118:M119 M121 M123 M125 M127 M129:M130 M132:M134 M136 M138 M140 M143:M145 M148:M150 M152 M154:M155 M157:M158 M160 M162:M164 M167:M168 M171:M173 M175:M181 M183:M184 M186 M188:M192 M194:M195 M197 M199 M201:M205 M207:M212 M214:M218 M221 M223 M225 M227 M229 M231:M232 M234:M236 M238:M244 M246:M252 M254:M259 M261:M268 M271:M272 M274:M275 M277:M281 M284 M286 M289 M291:M292 M296 M298 M300 M302:M304 M306:M308 M310 M312:M313 M315 M317:M319 M321:M324 M326:M332 M334:M338 M340:M347">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47">
      <formula1>0</formula1>
      <formula2>0</formula2>
    </dataValidation>
    <dataValidation type="decimal" allowBlank="1" showErrorMessage="1" errorTitle="Invalid Entry" error="Only Numeric Values are allowed. " sqref="A13:A347">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77" t="s">
        <v>38</v>
      </c>
      <c r="F6" s="77"/>
      <c r="G6" s="77"/>
      <c r="H6" s="77"/>
      <c r="I6" s="77"/>
      <c r="J6" s="77"/>
      <c r="K6" s="77"/>
    </row>
    <row r="7" spans="5:11" ht="14.25">
      <c r="E7" s="78"/>
      <c r="F7" s="78"/>
      <c r="G7" s="78"/>
      <c r="H7" s="78"/>
      <c r="I7" s="78"/>
      <c r="J7" s="78"/>
      <c r="K7" s="78"/>
    </row>
    <row r="8" spans="5:11" ht="14.25">
      <c r="E8" s="78"/>
      <c r="F8" s="78"/>
      <c r="G8" s="78"/>
      <c r="H8" s="78"/>
      <c r="I8" s="78"/>
      <c r="J8" s="78"/>
      <c r="K8" s="78"/>
    </row>
    <row r="9" spans="5:11" ht="14.25">
      <c r="E9" s="78"/>
      <c r="F9" s="78"/>
      <c r="G9" s="78"/>
      <c r="H9" s="78"/>
      <c r="I9" s="78"/>
      <c r="J9" s="78"/>
      <c r="K9" s="78"/>
    </row>
    <row r="10" spans="5:11" ht="14.25">
      <c r="E10" s="78"/>
      <c r="F10" s="78"/>
      <c r="G10" s="78"/>
      <c r="H10" s="78"/>
      <c r="I10" s="78"/>
      <c r="J10" s="78"/>
      <c r="K10" s="78"/>
    </row>
    <row r="11" spans="5:11" ht="14.25">
      <c r="E11" s="78"/>
      <c r="F11" s="78"/>
      <c r="G11" s="78"/>
      <c r="H11" s="78"/>
      <c r="I11" s="78"/>
      <c r="J11" s="78"/>
      <c r="K11" s="78"/>
    </row>
    <row r="12" spans="5:11" ht="14.25">
      <c r="E12" s="78"/>
      <c r="F12" s="78"/>
      <c r="G12" s="78"/>
      <c r="H12" s="78"/>
      <c r="I12" s="78"/>
      <c r="J12" s="78"/>
      <c r="K12" s="78"/>
    </row>
    <row r="13" spans="5:11" ht="14.25">
      <c r="E13" s="78"/>
      <c r="F13" s="78"/>
      <c r="G13" s="78"/>
      <c r="H13" s="78"/>
      <c r="I13" s="78"/>
      <c r="J13" s="78"/>
      <c r="K13" s="78"/>
    </row>
    <row r="14" spans="5:11" ht="14.2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2019-03-01T13:08:24Z</cp:lastPrinted>
  <dcterms:created xsi:type="dcterms:W3CDTF">2009-01-30T06:42:42Z</dcterms:created>
  <dcterms:modified xsi:type="dcterms:W3CDTF">2020-01-17T11:04:47Z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