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'BoQ1'!$A$1:$BC$34</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<sst xmlns="http://schemas.openxmlformats.org/spreadsheetml/2006/main" count="233" uniqueCount="84">
  <si>
    <t>Sl.
No.</t>
  </si>
  <si>
    <t>Item Code / Make</t>
  </si>
  <si>
    <t>Please Enable Macros to View BoQ information</t>
  </si>
  <si>
    <t>BoQ_Ver3.0</t>
  </si>
  <si>
    <t>Item Rate</t>
  </si>
  <si>
    <t>Normal</t>
  </si>
  <si>
    <t>INR Only</t>
  </si>
  <si>
    <t>INR</t>
  </si>
  <si>
    <t>Select, Excess (+), Less (-)</t>
  </si>
  <si>
    <t>Less (-)</t>
  </si>
  <si>
    <t xml:space="preserve"> </t>
  </si>
  <si>
    <t>NUMBER</t>
  </si>
  <si>
    <t>TEXT</t>
  </si>
  <si>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</si>
  <si>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</si>
  <si>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</si>
  <si>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</si>
  <si>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</si>
  <si>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</si>
  <si>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</si>
  <si>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</si>
  <si>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</si>
  <si>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</si>
  <si>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</si>
  <si>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</si>
  <si>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</si>
  <si>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</si>
  <si>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</si>
  <si>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</si>
  <si>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</si>
  <si>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</si>
  <si>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</si>
  <si>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</si>
  <si>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</si>
  <si>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</si>
  <si>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</si>
  <si>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</si>
  <si>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</si>
  <si>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</si>
  <si>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</si>
  <si>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</si>
  <si>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</si>
  <si>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</si>
  <si>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Select</t>
  </si>
  <si>
    <t>Full Conversion</t>
  </si>
  <si>
    <t>Quoted Rate in Words</t>
  </si>
  <si>
    <t>Quoted Rate in Figures</t>
  </si>
  <si>
    <t>Name of the Bidder/ Bidding Firm / Company :</t>
  </si>
  <si>
    <t>Name of Work: Drilling of two new deep tube wells at IIT Kanpur</t>
  </si>
  <si>
    <t>Tender Inviting Authority: Superintending Engineer</t>
  </si>
  <si>
    <t>Contract No:  29/C/D3/2019-20/01</t>
  </si>
  <si>
    <r>
      <rPr>
        <b/>
        <u val="single"/>
        <sz val="12"/>
        <rFont val="Arial"/>
        <family val="2"/>
      </rPr>
      <t>PRICE SCHEDULE</t>
    </r>
    <r>
      <rPr>
        <b/>
        <sz val="12"/>
        <rFont val="Arial"/>
        <family val="2"/>
      </rPr>
      <t xml:space="preserve">
</t>
    </r>
    <r>
      <rPr>
        <b/>
        <sz val="12"/>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</si>
  <si>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2"/>
        <color indexed="10"/>
        <rFont val="Arial"/>
        <family val="2"/>
      </rPr>
      <t>#</t>
    </r>
  </si>
  <si>
    <r>
      <t xml:space="preserve">TEXT </t>
    </r>
    <r>
      <rPr>
        <b/>
        <sz val="12"/>
        <color indexed="10"/>
        <rFont val="Arial"/>
        <family val="2"/>
      </rPr>
      <t>#</t>
    </r>
  </si>
  <si>
    <r>
      <t>TEXT</t>
    </r>
    <r>
      <rPr>
        <b/>
        <sz val="12"/>
        <color indexed="10"/>
        <rFont val="Arial"/>
        <family val="2"/>
      </rPr>
      <t>#</t>
    </r>
  </si>
  <si>
    <r>
      <t xml:space="preserve">Estimated Rate in
</t>
    </r>
    <r>
      <rPr>
        <b/>
        <sz val="12"/>
        <color indexed="10"/>
        <rFont val="Arial"/>
        <family val="2"/>
      </rPr>
      <t>Rs.      P</t>
    </r>
  </si>
  <si>
    <r>
      <t xml:space="preserve">BASIC RATE In </t>
    </r>
    <r>
      <rPr>
        <b/>
        <sz val="12"/>
        <color indexed="10"/>
        <rFont val="Arial"/>
        <family val="2"/>
      </rPr>
      <t>Figures</t>
    </r>
    <r>
      <rPr>
        <b/>
        <sz val="12"/>
        <rFont val="Arial"/>
        <family val="2"/>
      </rPr>
      <t xml:space="preserve"> To be entered by the </t>
    </r>
    <r>
      <rPr>
        <b/>
        <sz val="12"/>
        <color indexed="10"/>
        <rFont val="Arial"/>
        <family val="2"/>
      </rPr>
      <t>Bidder</t>
    </r>
    <r>
      <rPr>
        <b/>
        <sz val="12"/>
        <rFont val="Arial"/>
        <family val="2"/>
      </rPr>
      <t xml:space="preserve"> 
</t>
    </r>
    <r>
      <rPr>
        <b/>
        <sz val="12"/>
        <color indexed="10"/>
        <rFont val="Arial"/>
        <family val="2"/>
      </rPr>
      <t>Rs.      P</t>
    </r>
    <r>
      <rPr>
        <b/>
        <sz val="12"/>
        <rFont val="Arial"/>
        <family val="2"/>
      </rPr>
      <t xml:space="preserve">
 </t>
    </r>
  </si>
  <si>
    <r>
      <t xml:space="preserve">TOTAL AMOUNT  Without Taxes in
</t>
    </r>
    <r>
      <rPr>
        <b/>
        <sz val="12"/>
        <color indexed="10"/>
        <rFont val="Arial"/>
        <family val="2"/>
      </rPr>
      <t>Rs.      P</t>
    </r>
  </si>
  <si>
    <t>RAIN WATER HARVESTING &amp; TUBEWELLS</t>
  </si>
  <si>
    <t>"Carrying out electrical resistivity survey for locating the potable water bearing strata For drilling tube well up to maximum of three points the survey shall be carried out byThe agency approved by government</t>
  </si>
  <si>
    <t xml:space="preserve">Transportation of rig Machine, compressure, O.P. Unit and T&amp; P Etc.
</t>
  </si>
  <si>
    <t xml:space="preserve">Pilot bore 200 mm Dia by direct rotator rig machine.
</t>
  </si>
  <si>
    <t xml:space="preserve">Reaming of bore hole,  675 mm dia from ground level to 60 meters.
</t>
  </si>
  <si>
    <t xml:space="preserve">Reaming of bore hole,  450 mm dia reaming of bore hole from 60 mtrs. And below.
</t>
  </si>
  <si>
    <t xml:space="preserve">Lowering of tube well assembly,  200 mm dia 10 mm thick M.S bail plug.
</t>
  </si>
  <si>
    <t xml:space="preserve">Lowering of tube well assembly.                                                           200 mm dia nominal bore M.S.E.R.W blind pipe 7 mm thick plain end as per  IS4270-1992.
</t>
  </si>
  <si>
    <t xml:space="preserve">Lowering of tube well assembly,  200 mm dia nominal bore M.S.E.R.W blind pipe 7 mm thick slotted pipe plain end
.
</t>
  </si>
  <si>
    <t xml:space="preserve">Lowering of tube well assembly,  350 X 200 mm dia M.S  reducer 10 mm thick.
</t>
  </si>
  <si>
    <t xml:space="preserve">Lowering of tube well assembly,  355 mm dia ( O.D) M.S housing Pipe 8 mm thick plain end as per  IS 4270-1992.
</t>
  </si>
  <si>
    <t xml:space="preserve">Lowering of tube well assembly,  350 mm dia tube well cap 6 mm thick.
</t>
  </si>
  <si>
    <t xml:space="preserve">Lowering of tube well assembly, Centering guide.
</t>
  </si>
  <si>
    <t xml:space="preserve">Supplying and laying of Pea gravel around the bore hole.
</t>
  </si>
  <si>
    <t xml:space="preserve">P/F M.S Clamp.
</t>
  </si>
  <si>
    <t xml:space="preserve">Development of tube well by heigh velocity jetting with air Compressure.
</t>
  </si>
  <si>
    <t xml:space="preserve">"Development of tube well by Over Pumping Unit
"
</t>
  </si>
  <si>
    <t xml:space="preserve">Electric logging by approved Govt. agency. I
</t>
  </si>
  <si>
    <t xml:space="preserve">Getting the Tube well  water chemical report from CGWS or any other Govt department
</t>
  </si>
  <si>
    <t>Per Job</t>
  </si>
  <si>
    <t>Meter</t>
  </si>
  <si>
    <t>meter</t>
  </si>
  <si>
    <t>Nos.</t>
  </si>
  <si>
    <t>Cum</t>
  </si>
  <si>
    <t>Per hour</t>
  </si>
  <si>
    <t>Per job</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</si>
</sst>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s>
  <fonts count="75">
    <font>
      <sz val="11"/>
      <color theme="1"/>
      <name val="Calibri"/>
      <family val="2"/>
    </font>
    <font>
      <sz val="11"/>
      <color indexed="8"/>
      <name val="Calibri"/>
      <family val="2"/>
    </font>
    <font>
      <sz val="11"/>
      <name val="Arial"/>
      <family val="2"/>
    </font>
    <font>
      <b/>
      <u val="single"/>
      <sz val="11"/>
      <color indexed="8"/>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sz val="12"/>
      <color indexed="10"/>
      <name val="Arial"/>
      <family val="2"/>
    </font>
    <font>
      <sz val="12"/>
      <name val="Arial"/>
      <family val="2"/>
    </font>
    <font>
      <b/>
      <sz val="12"/>
      <name val="Arial"/>
      <family val="2"/>
    </font>
    <font>
      <b/>
      <sz val="12"/>
      <color indexed="8"/>
      <name val="Arial"/>
      <family val="2"/>
    </font>
    <font>
      <b/>
      <u val="single"/>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b/>
      <sz val="12"/>
      <color indexed="16"/>
      <name val="Arial"/>
      <family val="2"/>
    </font>
    <font>
      <sz val="11"/>
      <color indexed="23"/>
      <name val="Calibri"/>
      <family val="2"/>
    </font>
    <font>
      <b/>
      <u val="single"/>
      <sz val="12"/>
      <color indexed="10"/>
      <name val="Arial"/>
      <family val="2"/>
    </font>
    <font>
      <sz val="12"/>
      <color indexed="23"/>
      <name val="Arial"/>
      <family val="2"/>
    </font>
    <font>
      <b/>
      <i/>
      <sz val="12"/>
      <color indexed="8"/>
      <name val="Calibri"/>
      <family val="2"/>
    </font>
    <font>
      <b/>
      <u val="single"/>
      <sz val="12"/>
      <color indexed="23"/>
      <name val="Arial"/>
      <family val="2"/>
    </font>
    <font>
      <b/>
      <sz val="12"/>
      <color indexed="18"/>
      <name val="Arial"/>
      <family val="2"/>
    </font>
    <font>
      <sz val="12"/>
      <color indexed="8"/>
      <name val="Courier New"/>
      <family val="3"/>
    </font>
    <font>
      <b/>
      <sz val="12"/>
      <color indexed="17"/>
      <name val="Arial"/>
      <family val="2"/>
    </font>
    <font>
      <sz val="12"/>
      <color indexed="31"/>
      <name val="Arial"/>
      <family val="2"/>
    </font>
    <font>
      <b/>
      <sz val="12"/>
      <color indexed="8"/>
      <name val="Calibri"/>
      <family val="2"/>
    </font>
    <font>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b/>
      <sz val="12"/>
      <color rgb="FF800000"/>
      <name val="Arial"/>
      <family val="2"/>
    </font>
    <font>
      <sz val="11"/>
      <color theme="0" tint="-0.4999699890613556"/>
      <name val="Calibri"/>
      <family val="2"/>
    </font>
    <font>
      <sz val="12"/>
      <color theme="0" tint="-0.4999699890613556"/>
      <name val="Arial"/>
      <family val="2"/>
    </font>
    <font>
      <b/>
      <i/>
      <sz val="12"/>
      <color theme="1"/>
      <name val="Calibri"/>
      <family val="2"/>
    </font>
    <font>
      <b/>
      <sz val="12"/>
      <color rgb="FF000066"/>
      <name val="Arial"/>
      <family val="2"/>
    </font>
    <font>
      <sz val="12"/>
      <color rgb="FF000000"/>
      <name val="Courier New"/>
      <family val="3"/>
    </font>
    <font>
      <b/>
      <sz val="12"/>
      <color rgb="FF00B050"/>
      <name val="Arial"/>
      <family val="2"/>
    </font>
    <font>
      <sz val="12"/>
      <color theme="4" tint="0.7999799847602844"/>
      <name val="Arial"/>
      <family val="2"/>
    </font>
    <font>
      <b/>
      <sz val="12"/>
      <color rgb="FF007A37"/>
      <name val="Arial"/>
      <family val="2"/>
    </font>
    <font>
      <b/>
      <sz val="12"/>
      <color theme="1"/>
      <name val="Calibri"/>
      <family val="2"/>
    </font>
    <font>
      <sz val="12"/>
      <color theme="1"/>
      <name val="Calibri"/>
      <family val="2"/>
    </font>
    <font>
      <b/>
      <u val="single"/>
      <sz val="12"/>
      <color rgb="FFFF0000"/>
      <name val="Arial"/>
      <family val="2"/>
    </font>
    <font>
      <b/>
      <u val="single"/>
      <sz val="12"/>
      <color theme="0" tint="-0.4999699890613556"/>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top style="thin"/>
      <bottom style="thin"/>
    </border>
    <border>
      <left style="thin"/>
      <right/>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8" fillId="0" borderId="0" applyNumberFormat="0" applyFill="0" applyBorder="0" applyAlignment="0" applyProtection="0"/>
    <xf numFmtId="0" fontId="5"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4"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8" fillId="0" borderId="0">
      <alignment/>
      <protection/>
    </xf>
    <xf numFmtId="0" fontId="8" fillId="0" borderId="0">
      <alignment/>
      <protection/>
    </xf>
    <xf numFmtId="0" fontId="1" fillId="32" borderId="7" applyNumberFormat="0" applyFont="0" applyAlignment="0" applyProtection="0"/>
    <xf numFmtId="0" fontId="56" fillId="27" borderId="8" applyNumberFormat="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3">
    <xf numFmtId="0" fontId="0" fillId="0" borderId="0" xfId="0" applyFont="1" applyAlignment="1">
      <alignment/>
    </xf>
    <xf numFmtId="0" fontId="2" fillId="0" borderId="0" xfId="57" applyNumberFormat="1" applyFont="1" applyFill="1" applyBorder="1" applyAlignment="1">
      <alignment vertical="center"/>
      <protection/>
    </xf>
    <xf numFmtId="0" fontId="60" fillId="0" borderId="0" xfId="57" applyNumberFormat="1" applyFont="1" applyFill="1" applyBorder="1" applyAlignment="1">
      <alignment vertical="center"/>
      <protection/>
    </xf>
    <xf numFmtId="0" fontId="3" fillId="0" borderId="0" xfId="57" applyNumberFormat="1" applyFont="1" applyFill="1" applyBorder="1" applyAlignment="1">
      <alignment horizontal="left"/>
      <protection/>
    </xf>
    <xf numFmtId="0" fontId="61" fillId="0" borderId="0" xfId="57" applyNumberFormat="1" applyFont="1" applyFill="1" applyBorder="1" applyAlignment="1">
      <alignment horizontal="left"/>
      <protection/>
    </xf>
    <xf numFmtId="0" fontId="2" fillId="0" borderId="0" xfId="57" applyNumberFormat="1" applyFont="1" applyFill="1" applyAlignment="1" applyProtection="1">
      <alignment vertical="center"/>
      <protection locked="0"/>
    </xf>
    <xf numFmtId="0" fontId="60" fillId="0" borderId="0" xfId="57" applyNumberFormat="1" applyFont="1" applyFill="1" applyAlignment="1" applyProtection="1">
      <alignment vertical="center"/>
      <protection locked="0"/>
    </xf>
    <xf numFmtId="0" fontId="2" fillId="0" borderId="0" xfId="57" applyNumberFormat="1" applyFont="1" applyFill="1" applyAlignment="1">
      <alignment vertical="center"/>
      <protection/>
    </xf>
    <xf numFmtId="0" fontId="60" fillId="0" borderId="0" xfId="57" applyNumberFormat="1" applyFont="1" applyFill="1" applyAlignment="1">
      <alignment vertical="center"/>
      <protection/>
    </xf>
    <xf numFmtId="0" fontId="2" fillId="0" borderId="0" xfId="57" applyNumberFormat="1" applyFont="1" applyFill="1">
      <alignment/>
      <protection/>
    </xf>
    <xf numFmtId="0" fontId="60" fillId="0" borderId="0" xfId="57" applyNumberFormat="1" applyFont="1" applyFill="1">
      <alignment/>
      <protection/>
    </xf>
    <xf numFmtId="0" fontId="2" fillId="0" borderId="0" xfId="57" applyNumberFormat="1" applyFont="1" applyFill="1" applyAlignment="1">
      <alignment vertical="top"/>
      <protection/>
    </xf>
    <xf numFmtId="0" fontId="60" fillId="0" borderId="0" xfId="57" applyNumberFormat="1" applyFont="1" applyFill="1" applyAlignment="1">
      <alignment vertical="top"/>
      <protection/>
    </xf>
    <xf numFmtId="0" fontId="9" fillId="0" borderId="10" xfId="58" applyNumberFormat="1" applyFont="1" applyFill="1" applyBorder="1" applyAlignment="1" applyProtection="1">
      <alignment vertical="center" wrapText="1"/>
      <protection locked="0"/>
    </xf>
    <xf numFmtId="0" fontId="62" fillId="33" borderId="10" xfId="58" applyNumberFormat="1" applyFont="1" applyFill="1" applyBorder="1" applyAlignment="1" applyProtection="1">
      <alignment vertical="center" wrapText="1"/>
      <protection locked="0"/>
    </xf>
    <xf numFmtId="0" fontId="9" fillId="0" borderId="10" xfId="58" applyNumberFormat="1" applyFont="1" applyFill="1" applyBorder="1" applyAlignment="1" applyProtection="1">
      <alignment vertical="center" wrapText="1"/>
      <protection/>
    </xf>
    <xf numFmtId="0" fontId="2" fillId="0" borderId="0" xfId="57" applyNumberFormat="1" applyFont="1" applyFill="1" applyAlignment="1" applyProtection="1">
      <alignment vertical="top"/>
      <protection/>
    </xf>
    <xf numFmtId="0" fontId="60" fillId="0" borderId="0" xfId="57" applyNumberFormat="1" applyFont="1" applyFill="1" applyAlignment="1" applyProtection="1">
      <alignment vertical="top"/>
      <protection/>
    </xf>
    <xf numFmtId="0" fontId="0" fillId="0" borderId="0" xfId="57" applyNumberFormat="1" applyFill="1">
      <alignment/>
      <protection/>
    </xf>
    <xf numFmtId="0" fontId="8" fillId="0" borderId="0" xfId="58" applyNumberFormat="1" applyFill="1">
      <alignment/>
      <protection/>
    </xf>
    <xf numFmtId="0" fontId="63" fillId="0" borderId="0" xfId="57" applyNumberFormat="1" applyFont="1" applyFill="1">
      <alignment/>
      <protection/>
    </xf>
    <xf numFmtId="0" fontId="10" fillId="0" borderId="0" xfId="57" applyNumberFormat="1" applyFont="1" applyFill="1" applyBorder="1" applyAlignment="1">
      <alignment vertical="center"/>
      <protection/>
    </xf>
    <xf numFmtId="0" fontId="64" fillId="0" borderId="0" xfId="57" applyNumberFormat="1" applyFont="1" applyFill="1" applyBorder="1" applyAlignment="1" applyProtection="1">
      <alignment vertical="center"/>
      <protection locked="0"/>
    </xf>
    <xf numFmtId="0" fontId="64" fillId="0" borderId="0" xfId="57" applyNumberFormat="1" applyFont="1" applyFill="1" applyBorder="1" applyAlignment="1">
      <alignment vertical="center"/>
      <protection/>
    </xf>
    <xf numFmtId="0" fontId="65" fillId="0" borderId="0" xfId="58" applyNumberFormat="1" applyFont="1" applyFill="1" applyBorder="1" applyAlignment="1" applyProtection="1">
      <alignment horizontal="center" vertical="center"/>
      <protection/>
    </xf>
    <xf numFmtId="0" fontId="65" fillId="0" borderId="0" xfId="59" applyNumberFormat="1" applyFont="1" applyFill="1" applyBorder="1" applyAlignment="1" applyProtection="1">
      <alignment horizontal="center" vertical="center"/>
      <protection/>
    </xf>
    <xf numFmtId="0" fontId="11" fillId="0" borderId="0" xfId="57" applyNumberFormat="1" applyFont="1" applyFill="1" applyBorder="1" applyAlignment="1">
      <alignment vertical="center"/>
      <protection/>
    </xf>
    <xf numFmtId="0" fontId="11" fillId="0" borderId="11" xfId="58" applyNumberFormat="1" applyFont="1" applyFill="1" applyBorder="1" applyAlignment="1" applyProtection="1">
      <alignment horizontal="left" vertical="top" wrapText="1"/>
      <protection/>
    </xf>
    <xf numFmtId="0" fontId="11" fillId="0" borderId="10" xfId="57" applyNumberFormat="1" applyFont="1" applyFill="1" applyBorder="1" applyAlignment="1">
      <alignment horizontal="center" vertical="top" wrapText="1"/>
      <protection/>
    </xf>
    <xf numFmtId="0" fontId="11" fillId="0" borderId="12" xfId="58" applyNumberFormat="1" applyFont="1" applyFill="1" applyBorder="1" applyAlignment="1">
      <alignment horizontal="center" vertical="top" wrapText="1"/>
      <protection/>
    </xf>
    <xf numFmtId="0" fontId="66" fillId="0" borderId="10" xfId="58" applyNumberFormat="1" applyFont="1" applyFill="1" applyBorder="1" applyAlignment="1">
      <alignment horizontal="center" vertical="top" wrapText="1"/>
      <protection/>
    </xf>
    <xf numFmtId="0" fontId="66" fillId="0" borderId="10" xfId="58" applyNumberFormat="1" applyFont="1" applyFill="1" applyBorder="1" applyAlignment="1">
      <alignment vertical="top" wrapText="1"/>
      <protection/>
    </xf>
    <xf numFmtId="0" fontId="11" fillId="0" borderId="13" xfId="57" applyNumberFormat="1" applyFont="1" applyFill="1" applyBorder="1" applyAlignment="1">
      <alignment horizontal="center" vertical="top" wrapText="1"/>
      <protection/>
    </xf>
    <xf numFmtId="0" fontId="10" fillId="0" borderId="13" xfId="58" applyNumberFormat="1" applyFont="1" applyFill="1" applyBorder="1" applyAlignment="1">
      <alignment horizontal="center" vertical="top"/>
      <protection/>
    </xf>
    <xf numFmtId="0" fontId="67" fillId="0" borderId="13" xfId="58" applyNumberFormat="1" applyFont="1" applyFill="1" applyBorder="1" applyAlignment="1">
      <alignment horizontal="left" wrapText="1" readingOrder="1"/>
      <protection/>
    </xf>
    <xf numFmtId="0" fontId="10" fillId="0" borderId="13" xfId="58" applyNumberFormat="1" applyFont="1" applyFill="1" applyBorder="1" applyAlignment="1">
      <alignment vertical="top"/>
      <protection/>
    </xf>
    <xf numFmtId="0" fontId="10" fillId="0" borderId="13" xfId="57" applyNumberFormat="1" applyFont="1" applyFill="1" applyBorder="1" applyAlignment="1">
      <alignment horizontal="left" vertical="top"/>
      <protection/>
    </xf>
    <xf numFmtId="0" fontId="11" fillId="0" borderId="13" xfId="57" applyNumberFormat="1" applyFont="1" applyFill="1" applyBorder="1" applyAlignment="1" applyProtection="1">
      <alignment horizontal="right" vertical="top"/>
      <protection/>
    </xf>
    <xf numFmtId="0" fontId="10" fillId="0" borderId="13" xfId="57" applyNumberFormat="1" applyFont="1" applyFill="1" applyBorder="1" applyAlignment="1">
      <alignment vertical="top"/>
      <protection/>
    </xf>
    <xf numFmtId="0" fontId="11" fillId="0" borderId="13" xfId="57" applyNumberFormat="1" applyFont="1" applyFill="1" applyBorder="1" applyAlignment="1" applyProtection="1">
      <alignment horizontal="left" vertical="top"/>
      <protection locked="0"/>
    </xf>
    <xf numFmtId="0" fontId="10" fillId="0" borderId="13" xfId="57" applyNumberFormat="1" applyFont="1" applyFill="1" applyBorder="1" applyAlignment="1" applyProtection="1">
      <alignment vertical="top"/>
      <protection/>
    </xf>
    <xf numFmtId="0" fontId="11" fillId="0" borderId="14" xfId="57" applyNumberFormat="1" applyFont="1" applyFill="1" applyBorder="1" applyAlignment="1" applyProtection="1">
      <alignment horizontal="right" vertical="top"/>
      <protection locked="0"/>
    </xf>
    <xf numFmtId="0" fontId="11" fillId="0" borderId="15" xfId="57" applyNumberFormat="1" applyFont="1" applyFill="1" applyBorder="1" applyAlignment="1" applyProtection="1">
      <alignment horizontal="center" vertical="top" wrapText="1"/>
      <protection/>
    </xf>
    <xf numFmtId="0" fontId="11" fillId="0" borderId="15" xfId="57" applyNumberFormat="1" applyFont="1" applyFill="1" applyBorder="1" applyAlignment="1">
      <alignment horizontal="center" vertical="top" wrapText="1"/>
      <protection/>
    </xf>
    <xf numFmtId="0" fontId="11" fillId="0" borderId="16" xfId="58" applyNumberFormat="1" applyFont="1" applyFill="1" applyBorder="1" applyAlignment="1">
      <alignment horizontal="right" vertical="top"/>
      <protection/>
    </xf>
    <xf numFmtId="172" fontId="11" fillId="0" borderId="16" xfId="58" applyNumberFormat="1" applyFont="1" applyFill="1" applyBorder="1" applyAlignment="1">
      <alignment horizontal="right" vertical="top"/>
      <protection/>
    </xf>
    <xf numFmtId="0" fontId="10" fillId="0" borderId="13" xfId="58" applyNumberFormat="1" applyFont="1" applyFill="1" applyBorder="1" applyAlignment="1">
      <alignment vertical="top" wrapText="1"/>
      <protection/>
    </xf>
    <xf numFmtId="174" fontId="10" fillId="0" borderId="13" xfId="58" applyNumberFormat="1" applyFont="1" applyFill="1" applyBorder="1" applyAlignment="1">
      <alignment vertical="top"/>
      <protection/>
    </xf>
    <xf numFmtId="2" fontId="10" fillId="0" borderId="13" xfId="58" applyNumberFormat="1" applyFont="1" applyFill="1" applyBorder="1" applyAlignment="1">
      <alignment vertical="top"/>
      <protection/>
    </xf>
    <xf numFmtId="0" fontId="11" fillId="0" borderId="13" xfId="57" applyNumberFormat="1" applyFont="1" applyFill="1" applyBorder="1" applyAlignment="1" applyProtection="1">
      <alignment horizontal="right" vertical="top"/>
      <protection locked="0"/>
    </xf>
    <xf numFmtId="2" fontId="11" fillId="33" borderId="13" xfId="57" applyNumberFormat="1" applyFont="1" applyFill="1" applyBorder="1" applyAlignment="1" applyProtection="1">
      <alignment horizontal="right" vertical="top"/>
      <protection locked="0"/>
    </xf>
    <xf numFmtId="172" fontId="11" fillId="0" borderId="13" xfId="57" applyNumberFormat="1" applyFont="1" applyFill="1" applyBorder="1" applyAlignment="1" applyProtection="1">
      <alignment horizontal="right" vertical="top"/>
      <protection locked="0"/>
    </xf>
    <xf numFmtId="172" fontId="11" fillId="0" borderId="10" xfId="57" applyNumberFormat="1" applyFont="1" applyFill="1" applyBorder="1" applyAlignment="1" applyProtection="1">
      <alignment horizontal="center" vertical="top" wrapText="1"/>
      <protection/>
    </xf>
    <xf numFmtId="172" fontId="11" fillId="0" borderId="10" xfId="57" applyNumberFormat="1" applyFont="1" applyFill="1" applyBorder="1" applyAlignment="1">
      <alignment horizontal="center" vertical="top" wrapText="1"/>
      <protection/>
    </xf>
    <xf numFmtId="172" fontId="11" fillId="0" borderId="13" xfId="57" applyNumberFormat="1" applyFont="1" applyFill="1" applyBorder="1" applyAlignment="1">
      <alignment horizontal="center" vertical="top" wrapText="1"/>
      <protection/>
    </xf>
    <xf numFmtId="2" fontId="11" fillId="0" borderId="16" xfId="58" applyNumberFormat="1" applyFont="1" applyFill="1" applyBorder="1" applyAlignment="1">
      <alignment horizontal="right" vertical="top"/>
      <protection/>
    </xf>
    <xf numFmtId="172" fontId="68" fillId="0" borderId="13" xfId="57" applyNumberFormat="1" applyFont="1" applyFill="1" applyBorder="1" applyAlignment="1">
      <alignment horizontal="center" vertical="top" wrapText="1"/>
      <protection/>
    </xf>
    <xf numFmtId="0" fontId="11" fillId="0" borderId="13" xfId="58" applyNumberFormat="1" applyFont="1" applyFill="1" applyBorder="1" applyAlignment="1">
      <alignment horizontal="left" vertical="top"/>
      <protection/>
    </xf>
    <xf numFmtId="0" fontId="11" fillId="0" borderId="11" xfId="58" applyNumberFormat="1" applyFont="1" applyFill="1" applyBorder="1" applyAlignment="1">
      <alignment horizontal="left" vertical="top"/>
      <protection/>
    </xf>
    <xf numFmtId="0" fontId="10" fillId="0" borderId="12" xfId="58" applyNumberFormat="1" applyFont="1" applyFill="1" applyBorder="1" applyAlignment="1">
      <alignment vertical="top"/>
      <protection/>
    </xf>
    <xf numFmtId="0" fontId="10" fillId="0" borderId="17" xfId="58" applyNumberFormat="1" applyFont="1" applyFill="1" applyBorder="1" applyAlignment="1">
      <alignment vertical="top"/>
      <protection/>
    </xf>
    <xf numFmtId="0" fontId="9" fillId="0" borderId="18" xfId="58" applyNumberFormat="1" applyFont="1" applyFill="1" applyBorder="1" applyAlignment="1">
      <alignment vertical="top"/>
      <protection/>
    </xf>
    <xf numFmtId="0" fontId="10" fillId="0" borderId="18" xfId="58" applyNumberFormat="1" applyFont="1" applyFill="1" applyBorder="1" applyAlignment="1">
      <alignment vertical="top"/>
      <protection/>
    </xf>
    <xf numFmtId="172" fontId="10" fillId="0" borderId="0" xfId="57" applyNumberFormat="1" applyFont="1" applyFill="1" applyAlignment="1">
      <alignment vertical="top"/>
      <protection/>
    </xf>
    <xf numFmtId="2" fontId="9" fillId="0" borderId="13" xfId="58" applyNumberFormat="1" applyFont="1" applyFill="1" applyBorder="1" applyAlignment="1">
      <alignment vertical="top"/>
      <protection/>
    </xf>
    <xf numFmtId="0" fontId="11" fillId="0" borderId="18" xfId="58" applyNumberFormat="1" applyFont="1" applyFill="1" applyBorder="1" applyAlignment="1">
      <alignment horizontal="left" vertical="top"/>
      <protection/>
    </xf>
    <xf numFmtId="0" fontId="69" fillId="0" borderId="12" xfId="57" applyNumberFormat="1" applyFont="1" applyFill="1" applyBorder="1" applyAlignment="1" applyProtection="1">
      <alignment vertical="top"/>
      <protection/>
    </xf>
    <xf numFmtId="10" fontId="62" fillId="33" borderId="10" xfId="63" applyNumberFormat="1" applyFont="1" applyFill="1" applyBorder="1" applyAlignment="1">
      <alignment horizontal="center" vertical="center"/>
    </xf>
    <xf numFmtId="0" fontId="69" fillId="0" borderId="10" xfId="58" applyNumberFormat="1" applyFont="1" applyFill="1" applyBorder="1" applyAlignment="1">
      <alignment vertical="top"/>
      <protection/>
    </xf>
    <xf numFmtId="0" fontId="10" fillId="0" borderId="10" xfId="57" applyNumberFormat="1" applyFont="1" applyFill="1" applyBorder="1" applyAlignment="1" applyProtection="1">
      <alignment vertical="top"/>
      <protection/>
    </xf>
    <xf numFmtId="0" fontId="9" fillId="0" borderId="10" xfId="63" applyNumberFormat="1" applyFont="1" applyFill="1" applyBorder="1" applyAlignment="1" applyProtection="1">
      <alignment vertical="center" wrapText="1"/>
      <protection locked="0"/>
    </xf>
    <xf numFmtId="0" fontId="10" fillId="0" borderId="0" xfId="57" applyNumberFormat="1" applyFont="1" applyFill="1" applyAlignment="1" applyProtection="1">
      <alignment vertical="top"/>
      <protection/>
    </xf>
    <xf numFmtId="0" fontId="10" fillId="0" borderId="0" xfId="57" applyNumberFormat="1" applyFont="1" applyFill="1" applyAlignment="1">
      <alignment vertical="top"/>
      <protection/>
    </xf>
    <xf numFmtId="172" fontId="70" fillId="0" borderId="19" xfId="58" applyNumberFormat="1" applyFont="1" applyFill="1" applyBorder="1" applyAlignment="1">
      <alignment horizontal="right" vertical="top"/>
      <protection/>
    </xf>
    <xf numFmtId="172" fontId="9" fillId="0" borderId="20" xfId="58" applyNumberFormat="1" applyFont="1" applyFill="1" applyBorder="1" applyAlignment="1">
      <alignment horizontal="right" vertical="top"/>
      <protection/>
    </xf>
    <xf numFmtId="2" fontId="10" fillId="0" borderId="13" xfId="58" applyNumberFormat="1" applyFont="1" applyFill="1" applyBorder="1" applyAlignment="1">
      <alignment horizontal="center" vertical="top"/>
      <protection/>
    </xf>
    <xf numFmtId="0" fontId="71" fillId="0" borderId="13" xfId="0" applyFont="1" applyFill="1" applyBorder="1" applyAlignment="1">
      <alignment horizontal="justify" vertical="top" wrapText="1"/>
    </xf>
    <xf numFmtId="0" fontId="72" fillId="0" borderId="13" xfId="0" applyFont="1" applyFill="1" applyBorder="1" applyAlignment="1">
      <alignment horizontal="justify" vertical="top" wrapText="1"/>
    </xf>
    <xf numFmtId="2" fontId="72" fillId="0" borderId="13" xfId="0" applyNumberFormat="1" applyFont="1" applyFill="1" applyBorder="1" applyAlignment="1">
      <alignment horizontal="right" vertical="top"/>
    </xf>
    <xf numFmtId="0" fontId="72" fillId="0" borderId="13" xfId="0" applyFont="1" applyFill="1" applyBorder="1" applyAlignment="1">
      <alignment horizontal="center" vertical="top" wrapText="1"/>
    </xf>
    <xf numFmtId="0" fontId="11" fillId="0" borderId="11" xfId="57" applyNumberFormat="1" applyFont="1" applyFill="1" applyBorder="1" applyAlignment="1">
      <alignment horizontal="center" vertical="center" wrapText="1"/>
      <protection/>
    </xf>
    <xf numFmtId="0" fontId="11" fillId="0" borderId="18" xfId="57" applyNumberFormat="1" applyFont="1" applyFill="1" applyBorder="1" applyAlignment="1">
      <alignment horizontal="center" vertical="center" wrapText="1"/>
      <protection/>
    </xf>
    <xf numFmtId="0" fontId="11" fillId="0" borderId="21" xfId="57" applyNumberFormat="1" applyFont="1" applyFill="1" applyBorder="1" applyAlignment="1">
      <alignment horizontal="center" vertical="center" wrapText="1"/>
      <protection/>
    </xf>
    <xf numFmtId="0" fontId="9" fillId="0" borderId="11" xfId="58" applyNumberFormat="1" applyFont="1" applyFill="1" applyBorder="1" applyAlignment="1">
      <alignment horizontal="center" vertical="top" wrapText="1"/>
      <protection/>
    </xf>
    <xf numFmtId="0" fontId="9" fillId="0" borderId="18" xfId="58" applyNumberFormat="1" applyFont="1" applyFill="1" applyBorder="1" applyAlignment="1">
      <alignment horizontal="center" vertical="top" wrapText="1"/>
      <protection/>
    </xf>
    <xf numFmtId="0" fontId="9" fillId="0" borderId="21" xfId="58" applyNumberFormat="1" applyFont="1" applyFill="1" applyBorder="1" applyAlignment="1">
      <alignment horizontal="center" vertical="top" wrapText="1"/>
      <protection/>
    </xf>
    <xf numFmtId="0" fontId="73" fillId="0" borderId="0" xfId="57" applyNumberFormat="1" applyFont="1" applyFill="1" applyBorder="1" applyAlignment="1">
      <alignment horizontal="right" vertical="top"/>
      <protection/>
    </xf>
    <xf numFmtId="0" fontId="12" fillId="0" borderId="0" xfId="57" applyNumberFormat="1" applyFont="1" applyFill="1" applyBorder="1" applyAlignment="1">
      <alignment horizontal="left" vertical="center" wrapText="1"/>
      <protection/>
    </xf>
    <xf numFmtId="0" fontId="74" fillId="0" borderId="22" xfId="57" applyNumberFormat="1" applyFont="1" applyFill="1" applyBorder="1" applyAlignment="1" applyProtection="1">
      <alignment horizontal="center" wrapText="1"/>
      <protection locked="0"/>
    </xf>
    <xf numFmtId="0" fontId="11" fillId="33" borderId="11" xfId="58" applyNumberFormat="1" applyFont="1" applyFill="1" applyBorder="1" applyAlignment="1" applyProtection="1">
      <alignment horizontal="left" vertical="top"/>
      <protection locked="0"/>
    </xf>
    <xf numFmtId="0" fontId="11" fillId="0" borderId="18" xfId="58" applyNumberFormat="1" applyFont="1" applyFill="1" applyBorder="1" applyAlignment="1" applyProtection="1">
      <alignment horizontal="left" vertical="top"/>
      <protection locked="0"/>
    </xf>
    <xf numFmtId="0" fontId="11" fillId="0" borderId="21" xfId="58" applyNumberFormat="1" applyFont="1" applyFill="1" applyBorder="1" applyAlignment="1" applyProtection="1">
      <alignment horizontal="left" vertical="top"/>
      <protection locked="0"/>
    </xf>
    <xf numFmtId="0" fontId="7"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2352675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35"/>
  <sheetViews>
    <sheetView showGridLines="0" zoomScale="115" zoomScaleNormal="115" zoomScalePageLayoutView="0" workbookViewId="0" topLeftCell="A14">
      <selection activeCell="M18" sqref="M18"/>
    </sheetView>
  </sheetViews>
  <sheetFormatPr defaultColWidth="9.140625" defaultRowHeight="15"/>
  <cols>
    <col min="1" max="1" width="11.140625" style="18" customWidth="1"/>
    <col min="2" max="2" width="42.28125" style="18" customWidth="1"/>
    <col min="3" max="3" width="13.57421875" style="18" hidden="1" customWidth="1"/>
    <col min="4" max="4" width="12.140625" style="18" customWidth="1"/>
    <col min="5" max="5" width="9.140625" style="18" customWidth="1"/>
    <col min="6" max="6" width="12.421875" style="18" hidden="1" customWidth="1"/>
    <col min="7" max="7" width="14.140625" style="18" hidden="1" customWidth="1"/>
    <col min="8" max="9" width="12.140625" style="18" hidden="1" customWidth="1"/>
    <col min="10" max="10" width="9.00390625" style="18" hidden="1" customWidth="1"/>
    <col min="11" max="11" width="19.57421875" style="18" hidden="1" customWidth="1"/>
    <col min="12" max="12" width="14.28125" style="18" hidden="1" customWidth="1"/>
    <col min="13" max="13" width="14.7109375" style="18" customWidth="1"/>
    <col min="14" max="14" width="15.28125" style="19" hidden="1" customWidth="1"/>
    <col min="15" max="15" width="14.28125" style="18" hidden="1" customWidth="1"/>
    <col min="16" max="16" width="17.28125" style="18" hidden="1" customWidth="1"/>
    <col min="17" max="17" width="18.421875" style="18" hidden="1" customWidth="1"/>
    <col min="18" max="18" width="17.421875" style="18" hidden="1" customWidth="1"/>
    <col min="19" max="19" width="14.7109375" style="18" hidden="1" customWidth="1"/>
    <col min="20" max="20" width="14.8515625" style="18" hidden="1" customWidth="1"/>
    <col min="21" max="21" width="16.421875" style="18" hidden="1" customWidth="1"/>
    <col min="22" max="22" width="13.00390625" style="18" hidden="1" customWidth="1"/>
    <col min="23" max="51" width="9.140625" style="18" hidden="1" customWidth="1"/>
    <col min="52" max="52" width="10.28125" style="18" hidden="1" customWidth="1"/>
    <col min="53" max="53" width="17.00390625" style="18" customWidth="1"/>
    <col min="54" max="54" width="18.8515625" style="18" hidden="1" customWidth="1"/>
    <col min="55" max="55" width="33.8515625" style="18" customWidth="1"/>
    <col min="56" max="238" width="9.140625" style="18" customWidth="1"/>
    <col min="239" max="243" width="9.140625" style="20" customWidth="1"/>
    <col min="244" max="16384" width="9.140625" style="18" customWidth="1"/>
  </cols>
  <sheetData>
    <row r="1" spans="1:243" s="1" customFormat="1" ht="25.5" customHeight="1">
      <c r="A1" s="86" t="str">
        <f>B2&amp;" BoQ"</f>
        <v>Item Rate BoQ</v>
      </c>
      <c r="B1" s="86"/>
      <c r="C1" s="86"/>
      <c r="D1" s="86"/>
      <c r="E1" s="86"/>
      <c r="F1" s="86"/>
      <c r="G1" s="86"/>
      <c r="H1" s="86"/>
      <c r="I1" s="86"/>
      <c r="J1" s="86"/>
      <c r="K1" s="86"/>
      <c r="L1" s="86"/>
      <c r="M1" s="21"/>
      <c r="N1" s="21"/>
      <c r="O1" s="22"/>
      <c r="P1" s="22"/>
      <c r="Q1" s="23"/>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IE1" s="2"/>
      <c r="IF1" s="2"/>
      <c r="IG1" s="2"/>
      <c r="IH1" s="2"/>
      <c r="II1" s="2"/>
    </row>
    <row r="2" spans="1:55" s="1" customFormat="1" ht="25.5" customHeight="1" hidden="1">
      <c r="A2" s="24" t="s">
        <v>3</v>
      </c>
      <c r="B2" s="24" t="s">
        <v>4</v>
      </c>
      <c r="C2" s="25" t="s">
        <v>5</v>
      </c>
      <c r="D2" s="25" t="s">
        <v>6</v>
      </c>
      <c r="E2" s="24" t="s">
        <v>7</v>
      </c>
      <c r="F2" s="21"/>
      <c r="G2" s="21"/>
      <c r="H2" s="21"/>
      <c r="I2" s="21"/>
      <c r="J2" s="26"/>
      <c r="K2" s="26"/>
      <c r="L2" s="26"/>
      <c r="M2" s="21"/>
      <c r="N2" s="21"/>
      <c r="O2" s="22"/>
      <c r="P2" s="22"/>
      <c r="Q2" s="23"/>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row>
    <row r="3" spans="1:243" s="1" customFormat="1" ht="30" customHeight="1" hidden="1">
      <c r="A3" s="21" t="s">
        <v>8</v>
      </c>
      <c r="B3" s="21"/>
      <c r="C3" s="21" t="s">
        <v>9</v>
      </c>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IE3" s="2"/>
      <c r="IF3" s="2"/>
      <c r="IG3" s="2"/>
      <c r="IH3" s="2"/>
      <c r="II3" s="2"/>
    </row>
    <row r="4" spans="1:243" s="3" customFormat="1" ht="30.75" customHeight="1">
      <c r="A4" s="87" t="s">
        <v>49</v>
      </c>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IE4" s="4"/>
      <c r="IF4" s="4"/>
      <c r="IG4" s="4"/>
      <c r="IH4" s="4"/>
      <c r="II4" s="4"/>
    </row>
    <row r="5" spans="1:243" s="3" customFormat="1" ht="30.75" customHeight="1">
      <c r="A5" s="87" t="s">
        <v>48</v>
      </c>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IE5" s="4"/>
      <c r="IF5" s="4"/>
      <c r="IG5" s="4"/>
      <c r="IH5" s="4"/>
      <c r="II5" s="4"/>
    </row>
    <row r="6" spans="1:243" s="3" customFormat="1" ht="30.75" customHeight="1">
      <c r="A6" s="87" t="s">
        <v>50</v>
      </c>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IE6" s="4"/>
      <c r="IF6" s="4"/>
      <c r="IG6" s="4"/>
      <c r="IH6" s="4"/>
      <c r="II6" s="4"/>
    </row>
    <row r="7" spans="1:243" s="3" customFormat="1" ht="29.25" customHeight="1" hidden="1">
      <c r="A7" s="88" t="s">
        <v>10</v>
      </c>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IE7" s="4"/>
      <c r="IF7" s="4"/>
      <c r="IG7" s="4"/>
      <c r="IH7" s="4"/>
      <c r="II7" s="4"/>
    </row>
    <row r="8" spans="1:243" s="5" customFormat="1" ht="61.5" customHeight="1">
      <c r="A8" s="27" t="s">
        <v>47</v>
      </c>
      <c r="B8" s="89"/>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1"/>
      <c r="IE8" s="6"/>
      <c r="IF8" s="6"/>
      <c r="IG8" s="6"/>
      <c r="IH8" s="6"/>
      <c r="II8" s="6"/>
    </row>
    <row r="9" spans="1:243" s="7" customFormat="1" ht="61.5" customHeight="1">
      <c r="A9" s="80" t="s">
        <v>51</v>
      </c>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2"/>
      <c r="IE9" s="8"/>
      <c r="IF9" s="8"/>
      <c r="IG9" s="8"/>
      <c r="IH9" s="8"/>
      <c r="II9" s="8"/>
    </row>
    <row r="10" spans="1:243" s="9" customFormat="1" ht="18.75" customHeight="1">
      <c r="A10" s="28" t="s">
        <v>52</v>
      </c>
      <c r="B10" s="28" t="s">
        <v>53</v>
      </c>
      <c r="C10" s="28" t="s">
        <v>53</v>
      </c>
      <c r="D10" s="28" t="s">
        <v>52</v>
      </c>
      <c r="E10" s="28" t="s">
        <v>53</v>
      </c>
      <c r="F10" s="28" t="s">
        <v>11</v>
      </c>
      <c r="G10" s="28" t="s">
        <v>11</v>
      </c>
      <c r="H10" s="28" t="s">
        <v>12</v>
      </c>
      <c r="I10" s="28" t="s">
        <v>53</v>
      </c>
      <c r="J10" s="28" t="s">
        <v>52</v>
      </c>
      <c r="K10" s="28" t="s">
        <v>54</v>
      </c>
      <c r="L10" s="28" t="s">
        <v>53</v>
      </c>
      <c r="M10" s="28" t="s">
        <v>52</v>
      </c>
      <c r="N10" s="28" t="s">
        <v>11</v>
      </c>
      <c r="O10" s="28" t="s">
        <v>11</v>
      </c>
      <c r="P10" s="28" t="s">
        <v>11</v>
      </c>
      <c r="Q10" s="28" t="s">
        <v>11</v>
      </c>
      <c r="R10" s="28" t="s">
        <v>12</v>
      </c>
      <c r="S10" s="28" t="s">
        <v>12</v>
      </c>
      <c r="T10" s="28" t="s">
        <v>11</v>
      </c>
      <c r="U10" s="28" t="s">
        <v>11</v>
      </c>
      <c r="V10" s="28" t="s">
        <v>11</v>
      </c>
      <c r="W10" s="28" t="s">
        <v>11</v>
      </c>
      <c r="X10" s="28" t="s">
        <v>12</v>
      </c>
      <c r="Y10" s="28" t="s">
        <v>12</v>
      </c>
      <c r="Z10" s="28" t="s">
        <v>11</v>
      </c>
      <c r="AA10" s="28" t="s">
        <v>11</v>
      </c>
      <c r="AB10" s="28" t="s">
        <v>11</v>
      </c>
      <c r="AC10" s="28" t="s">
        <v>11</v>
      </c>
      <c r="AD10" s="28" t="s">
        <v>12</v>
      </c>
      <c r="AE10" s="28" t="s">
        <v>12</v>
      </c>
      <c r="AF10" s="28" t="s">
        <v>11</v>
      </c>
      <c r="AG10" s="28" t="s">
        <v>11</v>
      </c>
      <c r="AH10" s="28" t="s">
        <v>11</v>
      </c>
      <c r="AI10" s="28" t="s">
        <v>11</v>
      </c>
      <c r="AJ10" s="28" t="s">
        <v>12</v>
      </c>
      <c r="AK10" s="28" t="s">
        <v>12</v>
      </c>
      <c r="AL10" s="28" t="s">
        <v>11</v>
      </c>
      <c r="AM10" s="28" t="s">
        <v>11</v>
      </c>
      <c r="AN10" s="28" t="s">
        <v>11</v>
      </c>
      <c r="AO10" s="28" t="s">
        <v>11</v>
      </c>
      <c r="AP10" s="28" t="s">
        <v>12</v>
      </c>
      <c r="AQ10" s="28" t="s">
        <v>12</v>
      </c>
      <c r="AR10" s="28" t="s">
        <v>11</v>
      </c>
      <c r="AS10" s="28" t="s">
        <v>11</v>
      </c>
      <c r="AT10" s="28" t="s">
        <v>52</v>
      </c>
      <c r="AU10" s="28" t="s">
        <v>52</v>
      </c>
      <c r="AV10" s="28" t="s">
        <v>12</v>
      </c>
      <c r="AW10" s="28" t="s">
        <v>12</v>
      </c>
      <c r="AX10" s="28" t="s">
        <v>52</v>
      </c>
      <c r="AY10" s="28" t="s">
        <v>52</v>
      </c>
      <c r="AZ10" s="28" t="s">
        <v>13</v>
      </c>
      <c r="BA10" s="28" t="s">
        <v>52</v>
      </c>
      <c r="BB10" s="28" t="s">
        <v>52</v>
      </c>
      <c r="BC10" s="28" t="s">
        <v>53</v>
      </c>
      <c r="IE10" s="10"/>
      <c r="IF10" s="10"/>
      <c r="IG10" s="10"/>
      <c r="IH10" s="10"/>
      <c r="II10" s="10"/>
    </row>
    <row r="11" spans="1:243" s="9" customFormat="1" ht="94.5" customHeight="1">
      <c r="A11" s="28" t="s">
        <v>0</v>
      </c>
      <c r="B11" s="28" t="s">
        <v>14</v>
      </c>
      <c r="C11" s="28" t="s">
        <v>1</v>
      </c>
      <c r="D11" s="28" t="s">
        <v>15</v>
      </c>
      <c r="E11" s="28" t="s">
        <v>16</v>
      </c>
      <c r="F11" s="28" t="s">
        <v>55</v>
      </c>
      <c r="G11" s="28"/>
      <c r="H11" s="28"/>
      <c r="I11" s="28" t="s">
        <v>17</v>
      </c>
      <c r="J11" s="28" t="s">
        <v>18</v>
      </c>
      <c r="K11" s="28" t="s">
        <v>19</v>
      </c>
      <c r="L11" s="28" t="s">
        <v>20</v>
      </c>
      <c r="M11" s="29" t="s">
        <v>56</v>
      </c>
      <c r="N11" s="28" t="s">
        <v>21</v>
      </c>
      <c r="O11" s="28" t="s">
        <v>22</v>
      </c>
      <c r="P11" s="28" t="s">
        <v>23</v>
      </c>
      <c r="Q11" s="28" t="s">
        <v>24</v>
      </c>
      <c r="R11" s="28"/>
      <c r="S11" s="28"/>
      <c r="T11" s="28" t="s">
        <v>25</v>
      </c>
      <c r="U11" s="28" t="s">
        <v>26</v>
      </c>
      <c r="V11" s="28" t="s">
        <v>27</v>
      </c>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30" t="s">
        <v>57</v>
      </c>
      <c r="BB11" s="31" t="s">
        <v>28</v>
      </c>
      <c r="BC11" s="31" t="s">
        <v>29</v>
      </c>
      <c r="IE11" s="10"/>
      <c r="IF11" s="10"/>
      <c r="IG11" s="10"/>
      <c r="IH11" s="10"/>
      <c r="II11" s="10"/>
    </row>
    <row r="12" spans="1:243" s="9" customFormat="1" ht="15.75">
      <c r="A12" s="32">
        <v>1</v>
      </c>
      <c r="B12" s="32">
        <v>2</v>
      </c>
      <c r="C12" s="32">
        <v>3</v>
      </c>
      <c r="D12" s="32">
        <v>4</v>
      </c>
      <c r="E12" s="32">
        <v>5</v>
      </c>
      <c r="F12" s="32">
        <v>6</v>
      </c>
      <c r="G12" s="32">
        <v>7</v>
      </c>
      <c r="H12" s="32">
        <v>8</v>
      </c>
      <c r="I12" s="32">
        <v>9</v>
      </c>
      <c r="J12" s="32">
        <v>10</v>
      </c>
      <c r="K12" s="32">
        <v>11</v>
      </c>
      <c r="L12" s="32">
        <v>12</v>
      </c>
      <c r="M12" s="32">
        <v>13</v>
      </c>
      <c r="N12" s="32">
        <v>14</v>
      </c>
      <c r="O12" s="32">
        <v>15</v>
      </c>
      <c r="P12" s="32">
        <v>16</v>
      </c>
      <c r="Q12" s="32">
        <v>17</v>
      </c>
      <c r="R12" s="32">
        <v>18</v>
      </c>
      <c r="S12" s="32">
        <v>19</v>
      </c>
      <c r="T12" s="32">
        <v>20</v>
      </c>
      <c r="U12" s="32">
        <v>21</v>
      </c>
      <c r="V12" s="32">
        <v>22</v>
      </c>
      <c r="W12" s="32">
        <v>23</v>
      </c>
      <c r="X12" s="32">
        <v>24</v>
      </c>
      <c r="Y12" s="32">
        <v>25</v>
      </c>
      <c r="Z12" s="32">
        <v>26</v>
      </c>
      <c r="AA12" s="32">
        <v>27</v>
      </c>
      <c r="AB12" s="32">
        <v>28</v>
      </c>
      <c r="AC12" s="32">
        <v>29</v>
      </c>
      <c r="AD12" s="32">
        <v>30</v>
      </c>
      <c r="AE12" s="32">
        <v>31</v>
      </c>
      <c r="AF12" s="32">
        <v>32</v>
      </c>
      <c r="AG12" s="32">
        <v>33</v>
      </c>
      <c r="AH12" s="32">
        <v>34</v>
      </c>
      <c r="AI12" s="32">
        <v>35</v>
      </c>
      <c r="AJ12" s="32">
        <v>36</v>
      </c>
      <c r="AK12" s="32">
        <v>37</v>
      </c>
      <c r="AL12" s="32">
        <v>38</v>
      </c>
      <c r="AM12" s="32">
        <v>39</v>
      </c>
      <c r="AN12" s="32">
        <v>40</v>
      </c>
      <c r="AO12" s="32">
        <v>41</v>
      </c>
      <c r="AP12" s="32">
        <v>42</v>
      </c>
      <c r="AQ12" s="32">
        <v>43</v>
      </c>
      <c r="AR12" s="32">
        <v>44</v>
      </c>
      <c r="AS12" s="32">
        <v>45</v>
      </c>
      <c r="AT12" s="32">
        <v>46</v>
      </c>
      <c r="AU12" s="32">
        <v>47</v>
      </c>
      <c r="AV12" s="32">
        <v>48</v>
      </c>
      <c r="AW12" s="32">
        <v>49</v>
      </c>
      <c r="AX12" s="32">
        <v>50</v>
      </c>
      <c r="AY12" s="32">
        <v>51</v>
      </c>
      <c r="AZ12" s="32">
        <v>52</v>
      </c>
      <c r="BA12" s="32">
        <v>53</v>
      </c>
      <c r="BB12" s="32">
        <v>54</v>
      </c>
      <c r="BC12" s="32">
        <v>55</v>
      </c>
      <c r="IE12" s="10"/>
      <c r="IF12" s="10"/>
      <c r="IG12" s="10"/>
      <c r="IH12" s="10"/>
      <c r="II12" s="10"/>
    </row>
    <row r="13" spans="1:243" s="11" customFormat="1" ht="18.75" customHeight="1">
      <c r="A13" s="33">
        <v>1</v>
      </c>
      <c r="B13" s="76" t="s">
        <v>58</v>
      </c>
      <c r="C13" s="34"/>
      <c r="D13" s="35"/>
      <c r="E13" s="36"/>
      <c r="F13" s="35"/>
      <c r="G13" s="37"/>
      <c r="H13" s="37"/>
      <c r="I13" s="35"/>
      <c r="J13" s="38"/>
      <c r="K13" s="39"/>
      <c r="L13" s="39"/>
      <c r="M13" s="40"/>
      <c r="N13" s="41"/>
      <c r="O13" s="41"/>
      <c r="P13" s="42"/>
      <c r="Q13" s="41"/>
      <c r="R13" s="41"/>
      <c r="S13" s="43"/>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44"/>
      <c r="BB13" s="45"/>
      <c r="BC13" s="46"/>
      <c r="IE13" s="12">
        <v>1</v>
      </c>
      <c r="IF13" s="12" t="s">
        <v>30</v>
      </c>
      <c r="IG13" s="12" t="s">
        <v>31</v>
      </c>
      <c r="IH13" s="12">
        <v>10</v>
      </c>
      <c r="II13" s="12" t="s">
        <v>32</v>
      </c>
    </row>
    <row r="14" spans="1:243" s="11" customFormat="1" ht="81" customHeight="1">
      <c r="A14" s="33">
        <v>1.01</v>
      </c>
      <c r="B14" s="77" t="s">
        <v>59</v>
      </c>
      <c r="C14" s="34">
        <v>1</v>
      </c>
      <c r="D14" s="78">
        <v>2</v>
      </c>
      <c r="E14" s="79" t="s">
        <v>77</v>
      </c>
      <c r="F14" s="48">
        <v>100</v>
      </c>
      <c r="G14" s="49"/>
      <c r="H14" s="37"/>
      <c r="I14" s="35" t="s">
        <v>34</v>
      </c>
      <c r="J14" s="38">
        <f aca="true" t="shared" si="0" ref="J14:J24">IF(I14="Less(-)",-1,1)</f>
        <v>1</v>
      </c>
      <c r="K14" s="39" t="s">
        <v>44</v>
      </c>
      <c r="L14" s="39" t="s">
        <v>7</v>
      </c>
      <c r="M14" s="50"/>
      <c r="N14" s="51"/>
      <c r="O14" s="51"/>
      <c r="P14" s="52"/>
      <c r="Q14" s="51"/>
      <c r="R14" s="51"/>
      <c r="S14" s="53"/>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5">
        <f>total_amount_ba($B$2,$D$2,D14,F14,J14,K14,M14)</f>
        <v>0</v>
      </c>
      <c r="BB14" s="55">
        <f>BA14+SUM(N14:AZ14)</f>
        <v>0</v>
      </c>
      <c r="BC14" s="46" t="str">
        <f>SpellNumber(L14,BB14)</f>
        <v>INR Zero Only</v>
      </c>
      <c r="IE14" s="12">
        <v>1.01</v>
      </c>
      <c r="IF14" s="12" t="s">
        <v>35</v>
      </c>
      <c r="IG14" s="12" t="s">
        <v>31</v>
      </c>
      <c r="IH14" s="12">
        <v>123.223</v>
      </c>
      <c r="II14" s="12" t="s">
        <v>33</v>
      </c>
    </row>
    <row r="15" spans="1:243" s="11" customFormat="1" ht="36.75" customHeight="1">
      <c r="A15" s="33">
        <v>1.02</v>
      </c>
      <c r="B15" s="77" t="s">
        <v>60</v>
      </c>
      <c r="C15" s="34">
        <v>2</v>
      </c>
      <c r="D15" s="78">
        <v>2</v>
      </c>
      <c r="E15" s="79" t="s">
        <v>77</v>
      </c>
      <c r="F15" s="48">
        <v>100</v>
      </c>
      <c r="G15" s="49"/>
      <c r="H15" s="49"/>
      <c r="I15" s="35" t="s">
        <v>34</v>
      </c>
      <c r="J15" s="38">
        <f t="shared" si="0"/>
        <v>1</v>
      </c>
      <c r="K15" s="39" t="s">
        <v>44</v>
      </c>
      <c r="L15" s="39" t="s">
        <v>7</v>
      </c>
      <c r="M15" s="50"/>
      <c r="N15" s="51"/>
      <c r="O15" s="51"/>
      <c r="P15" s="52"/>
      <c r="Q15" s="51"/>
      <c r="R15" s="51"/>
      <c r="S15" s="53"/>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5">
        <f aca="true" t="shared" si="1" ref="BA15:BA24">total_amount_ba($B$2,$D$2,D15,F15,J15,K15,M15)</f>
        <v>0</v>
      </c>
      <c r="BB15" s="55">
        <f aca="true" t="shared" si="2" ref="BB15:BB31">BA15+SUM(N15:AZ15)</f>
        <v>0</v>
      </c>
      <c r="BC15" s="46" t="str">
        <f aca="true" t="shared" si="3" ref="BC15:BC24">SpellNumber(L15,BB15)</f>
        <v>INR Zero Only</v>
      </c>
      <c r="IE15" s="12">
        <v>1.02</v>
      </c>
      <c r="IF15" s="12" t="s">
        <v>36</v>
      </c>
      <c r="IG15" s="12" t="s">
        <v>37</v>
      </c>
      <c r="IH15" s="12">
        <v>213</v>
      </c>
      <c r="II15" s="12" t="s">
        <v>33</v>
      </c>
    </row>
    <row r="16" spans="1:243" s="11" customFormat="1" ht="33.75" customHeight="1">
      <c r="A16" s="33">
        <v>1.03</v>
      </c>
      <c r="B16" s="77" t="s">
        <v>61</v>
      </c>
      <c r="C16" s="34">
        <v>3</v>
      </c>
      <c r="D16" s="78">
        <v>800</v>
      </c>
      <c r="E16" s="79" t="s">
        <v>78</v>
      </c>
      <c r="F16" s="48">
        <v>10</v>
      </c>
      <c r="G16" s="49"/>
      <c r="H16" s="49"/>
      <c r="I16" s="35" t="s">
        <v>34</v>
      </c>
      <c r="J16" s="38">
        <f t="shared" si="0"/>
        <v>1</v>
      </c>
      <c r="K16" s="39" t="s">
        <v>44</v>
      </c>
      <c r="L16" s="39" t="s">
        <v>7</v>
      </c>
      <c r="M16" s="50"/>
      <c r="N16" s="51"/>
      <c r="O16" s="51"/>
      <c r="P16" s="52"/>
      <c r="Q16" s="51"/>
      <c r="R16" s="51"/>
      <c r="S16" s="53"/>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4"/>
      <c r="AZ16" s="54"/>
      <c r="BA16" s="55">
        <f t="shared" si="1"/>
        <v>0</v>
      </c>
      <c r="BB16" s="55">
        <f t="shared" si="2"/>
        <v>0</v>
      </c>
      <c r="BC16" s="46" t="str">
        <f t="shared" si="3"/>
        <v>INR Zero Only</v>
      </c>
      <c r="IE16" s="12">
        <v>2</v>
      </c>
      <c r="IF16" s="12" t="s">
        <v>30</v>
      </c>
      <c r="IG16" s="12" t="s">
        <v>38</v>
      </c>
      <c r="IH16" s="12">
        <v>10</v>
      </c>
      <c r="II16" s="12" t="s">
        <v>33</v>
      </c>
    </row>
    <row r="17" spans="1:243" s="11" customFormat="1" ht="35.25" customHeight="1">
      <c r="A17" s="33">
        <v>1.04</v>
      </c>
      <c r="B17" s="77" t="s">
        <v>62</v>
      </c>
      <c r="C17" s="34">
        <v>4</v>
      </c>
      <c r="D17" s="78">
        <v>120</v>
      </c>
      <c r="E17" s="79" t="s">
        <v>79</v>
      </c>
      <c r="F17" s="48">
        <v>10</v>
      </c>
      <c r="G17" s="49"/>
      <c r="H17" s="49"/>
      <c r="I17" s="35" t="s">
        <v>34</v>
      </c>
      <c r="J17" s="38">
        <f t="shared" si="0"/>
        <v>1</v>
      </c>
      <c r="K17" s="39" t="s">
        <v>44</v>
      </c>
      <c r="L17" s="39" t="s">
        <v>7</v>
      </c>
      <c r="M17" s="50"/>
      <c r="N17" s="51"/>
      <c r="O17" s="51"/>
      <c r="P17" s="52"/>
      <c r="Q17" s="51"/>
      <c r="R17" s="51"/>
      <c r="S17" s="53"/>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5">
        <f t="shared" si="1"/>
        <v>0</v>
      </c>
      <c r="BB17" s="55">
        <f t="shared" si="2"/>
        <v>0</v>
      </c>
      <c r="BC17" s="46" t="str">
        <f t="shared" si="3"/>
        <v>INR Zero Only</v>
      </c>
      <c r="IE17" s="12">
        <v>3</v>
      </c>
      <c r="IF17" s="12" t="s">
        <v>39</v>
      </c>
      <c r="IG17" s="12" t="s">
        <v>40</v>
      </c>
      <c r="IH17" s="12">
        <v>10</v>
      </c>
      <c r="II17" s="12" t="s">
        <v>33</v>
      </c>
    </row>
    <row r="18" spans="1:243" s="11" customFormat="1" ht="30.75" customHeight="1">
      <c r="A18" s="33">
        <v>1.05</v>
      </c>
      <c r="B18" s="77" t="s">
        <v>63</v>
      </c>
      <c r="C18" s="34">
        <v>5</v>
      </c>
      <c r="D18" s="78">
        <v>600</v>
      </c>
      <c r="E18" s="79" t="s">
        <v>79</v>
      </c>
      <c r="F18" s="48">
        <v>10</v>
      </c>
      <c r="G18" s="49"/>
      <c r="H18" s="49"/>
      <c r="I18" s="35" t="s">
        <v>34</v>
      </c>
      <c r="J18" s="38">
        <f t="shared" si="0"/>
        <v>1</v>
      </c>
      <c r="K18" s="39" t="s">
        <v>44</v>
      </c>
      <c r="L18" s="39" t="s">
        <v>7</v>
      </c>
      <c r="M18" s="50"/>
      <c r="N18" s="51"/>
      <c r="O18" s="51"/>
      <c r="P18" s="52"/>
      <c r="Q18" s="51"/>
      <c r="R18" s="51"/>
      <c r="S18" s="53"/>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55">
        <f t="shared" si="1"/>
        <v>0</v>
      </c>
      <c r="BB18" s="55">
        <f t="shared" si="2"/>
        <v>0</v>
      </c>
      <c r="BC18" s="46" t="str">
        <f t="shared" si="3"/>
        <v>INR Zero Only</v>
      </c>
      <c r="IE18" s="12">
        <v>1.01</v>
      </c>
      <c r="IF18" s="12" t="s">
        <v>35</v>
      </c>
      <c r="IG18" s="12" t="s">
        <v>31</v>
      </c>
      <c r="IH18" s="12">
        <v>123.223</v>
      </c>
      <c r="II18" s="12" t="s">
        <v>33</v>
      </c>
    </row>
    <row r="19" spans="1:243" s="11" customFormat="1" ht="34.5" customHeight="1">
      <c r="A19" s="33">
        <v>1.06</v>
      </c>
      <c r="B19" s="77" t="s">
        <v>64</v>
      </c>
      <c r="C19" s="34">
        <v>6</v>
      </c>
      <c r="D19" s="78">
        <v>2</v>
      </c>
      <c r="E19" s="79" t="s">
        <v>80</v>
      </c>
      <c r="F19" s="48">
        <v>10</v>
      </c>
      <c r="G19" s="49"/>
      <c r="H19" s="49"/>
      <c r="I19" s="35" t="s">
        <v>34</v>
      </c>
      <c r="J19" s="38">
        <f t="shared" si="0"/>
        <v>1</v>
      </c>
      <c r="K19" s="39" t="s">
        <v>44</v>
      </c>
      <c r="L19" s="39" t="s">
        <v>7</v>
      </c>
      <c r="M19" s="50"/>
      <c r="N19" s="51"/>
      <c r="O19" s="51"/>
      <c r="P19" s="52"/>
      <c r="Q19" s="51"/>
      <c r="R19" s="51"/>
      <c r="S19" s="53"/>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6"/>
      <c r="AV19" s="54"/>
      <c r="AW19" s="54"/>
      <c r="AX19" s="54"/>
      <c r="AY19" s="54"/>
      <c r="AZ19" s="54"/>
      <c r="BA19" s="55">
        <f t="shared" si="1"/>
        <v>0</v>
      </c>
      <c r="BB19" s="55">
        <f t="shared" si="2"/>
        <v>0</v>
      </c>
      <c r="BC19" s="46" t="str">
        <f t="shared" si="3"/>
        <v>INR Zero Only</v>
      </c>
      <c r="IE19" s="12">
        <v>1.02</v>
      </c>
      <c r="IF19" s="12" t="s">
        <v>36</v>
      </c>
      <c r="IG19" s="12" t="s">
        <v>37</v>
      </c>
      <c r="IH19" s="12">
        <v>213</v>
      </c>
      <c r="II19" s="12" t="s">
        <v>33</v>
      </c>
    </row>
    <row r="20" spans="1:243" s="11" customFormat="1" ht="63" customHeight="1">
      <c r="A20" s="33">
        <v>1.07</v>
      </c>
      <c r="B20" s="77" t="s">
        <v>65</v>
      </c>
      <c r="C20" s="34">
        <v>7</v>
      </c>
      <c r="D20" s="78">
        <v>480</v>
      </c>
      <c r="E20" s="79" t="s">
        <v>79</v>
      </c>
      <c r="F20" s="48">
        <v>10</v>
      </c>
      <c r="G20" s="49"/>
      <c r="H20" s="49"/>
      <c r="I20" s="35" t="s">
        <v>34</v>
      </c>
      <c r="J20" s="38">
        <f t="shared" si="0"/>
        <v>1</v>
      </c>
      <c r="K20" s="39" t="s">
        <v>44</v>
      </c>
      <c r="L20" s="39" t="s">
        <v>7</v>
      </c>
      <c r="M20" s="50"/>
      <c r="N20" s="51"/>
      <c r="O20" s="51"/>
      <c r="P20" s="52"/>
      <c r="Q20" s="51"/>
      <c r="R20" s="51"/>
      <c r="S20" s="53"/>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5">
        <f t="shared" si="1"/>
        <v>0</v>
      </c>
      <c r="BB20" s="55">
        <f t="shared" si="2"/>
        <v>0</v>
      </c>
      <c r="BC20" s="46" t="str">
        <f t="shared" si="3"/>
        <v>INR Zero Only</v>
      </c>
      <c r="IE20" s="12">
        <v>2</v>
      </c>
      <c r="IF20" s="12" t="s">
        <v>30</v>
      </c>
      <c r="IG20" s="12" t="s">
        <v>38</v>
      </c>
      <c r="IH20" s="12">
        <v>10</v>
      </c>
      <c r="II20" s="12" t="s">
        <v>33</v>
      </c>
    </row>
    <row r="21" spans="1:243" s="11" customFormat="1" ht="48.75" customHeight="1">
      <c r="A21" s="33">
        <v>1.08</v>
      </c>
      <c r="B21" s="77" t="s">
        <v>66</v>
      </c>
      <c r="C21" s="34">
        <v>8</v>
      </c>
      <c r="D21" s="78">
        <v>120</v>
      </c>
      <c r="E21" s="79" t="s">
        <v>79</v>
      </c>
      <c r="F21" s="48">
        <v>10</v>
      </c>
      <c r="G21" s="49"/>
      <c r="H21" s="49"/>
      <c r="I21" s="35" t="s">
        <v>34</v>
      </c>
      <c r="J21" s="38">
        <f t="shared" si="0"/>
        <v>1</v>
      </c>
      <c r="K21" s="39" t="s">
        <v>44</v>
      </c>
      <c r="L21" s="39" t="s">
        <v>7</v>
      </c>
      <c r="M21" s="50"/>
      <c r="N21" s="51"/>
      <c r="O21" s="51"/>
      <c r="P21" s="52"/>
      <c r="Q21" s="51"/>
      <c r="R21" s="51"/>
      <c r="S21" s="53"/>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55">
        <f t="shared" si="1"/>
        <v>0</v>
      </c>
      <c r="BB21" s="55">
        <f t="shared" si="2"/>
        <v>0</v>
      </c>
      <c r="BC21" s="46" t="str">
        <f t="shared" si="3"/>
        <v>INR Zero Only</v>
      </c>
      <c r="IE21" s="12">
        <v>3</v>
      </c>
      <c r="IF21" s="12" t="s">
        <v>39</v>
      </c>
      <c r="IG21" s="12" t="s">
        <v>40</v>
      </c>
      <c r="IH21" s="12">
        <v>10</v>
      </c>
      <c r="II21" s="12" t="s">
        <v>33</v>
      </c>
    </row>
    <row r="22" spans="1:243" s="11" customFormat="1" ht="37.5" customHeight="1">
      <c r="A22" s="33">
        <v>1.09</v>
      </c>
      <c r="B22" s="77" t="s">
        <v>67</v>
      </c>
      <c r="C22" s="34">
        <v>9</v>
      </c>
      <c r="D22" s="78">
        <v>2</v>
      </c>
      <c r="E22" s="79" t="s">
        <v>80</v>
      </c>
      <c r="F22" s="48">
        <v>10</v>
      </c>
      <c r="G22" s="49"/>
      <c r="H22" s="49"/>
      <c r="I22" s="35" t="s">
        <v>34</v>
      </c>
      <c r="J22" s="38">
        <f t="shared" si="0"/>
        <v>1</v>
      </c>
      <c r="K22" s="39" t="s">
        <v>44</v>
      </c>
      <c r="L22" s="39" t="s">
        <v>7</v>
      </c>
      <c r="M22" s="50"/>
      <c r="N22" s="51"/>
      <c r="O22" s="51"/>
      <c r="P22" s="52"/>
      <c r="Q22" s="51"/>
      <c r="R22" s="51"/>
      <c r="S22" s="53"/>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5">
        <f t="shared" si="1"/>
        <v>0</v>
      </c>
      <c r="BB22" s="55">
        <f t="shared" si="2"/>
        <v>0</v>
      </c>
      <c r="BC22" s="46" t="str">
        <f t="shared" si="3"/>
        <v>INR Zero Only</v>
      </c>
      <c r="IE22" s="12">
        <v>1.01</v>
      </c>
      <c r="IF22" s="12" t="s">
        <v>35</v>
      </c>
      <c r="IG22" s="12" t="s">
        <v>31</v>
      </c>
      <c r="IH22" s="12">
        <v>123.223</v>
      </c>
      <c r="II22" s="12" t="s">
        <v>33</v>
      </c>
    </row>
    <row r="23" spans="1:243" s="11" customFormat="1" ht="48.75" customHeight="1">
      <c r="A23" s="75">
        <v>1.1</v>
      </c>
      <c r="B23" s="77" t="s">
        <v>68</v>
      </c>
      <c r="C23" s="34">
        <v>10</v>
      </c>
      <c r="D23" s="78">
        <v>120</v>
      </c>
      <c r="E23" s="79" t="s">
        <v>78</v>
      </c>
      <c r="F23" s="48">
        <v>10</v>
      </c>
      <c r="G23" s="49"/>
      <c r="H23" s="49"/>
      <c r="I23" s="35" t="s">
        <v>34</v>
      </c>
      <c r="J23" s="38">
        <f t="shared" si="0"/>
        <v>1</v>
      </c>
      <c r="K23" s="39" t="s">
        <v>44</v>
      </c>
      <c r="L23" s="39" t="s">
        <v>7</v>
      </c>
      <c r="M23" s="50"/>
      <c r="N23" s="51"/>
      <c r="O23" s="51"/>
      <c r="P23" s="52"/>
      <c r="Q23" s="51"/>
      <c r="R23" s="51"/>
      <c r="S23" s="53"/>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5">
        <f t="shared" si="1"/>
        <v>0</v>
      </c>
      <c r="BB23" s="55">
        <f t="shared" si="2"/>
        <v>0</v>
      </c>
      <c r="BC23" s="46" t="str">
        <f t="shared" si="3"/>
        <v>INR Zero Only</v>
      </c>
      <c r="IE23" s="12">
        <v>1.02</v>
      </c>
      <c r="IF23" s="12" t="s">
        <v>36</v>
      </c>
      <c r="IG23" s="12" t="s">
        <v>37</v>
      </c>
      <c r="IH23" s="12">
        <v>213</v>
      </c>
      <c r="II23" s="12" t="s">
        <v>33</v>
      </c>
    </row>
    <row r="24" spans="1:243" s="11" customFormat="1" ht="33" customHeight="1">
      <c r="A24" s="33">
        <v>1.11</v>
      </c>
      <c r="B24" s="77" t="s">
        <v>69</v>
      </c>
      <c r="C24" s="34">
        <v>11</v>
      </c>
      <c r="D24" s="78">
        <v>2</v>
      </c>
      <c r="E24" s="79" t="s">
        <v>80</v>
      </c>
      <c r="F24" s="48">
        <v>10</v>
      </c>
      <c r="G24" s="49"/>
      <c r="H24" s="49"/>
      <c r="I24" s="35" t="s">
        <v>34</v>
      </c>
      <c r="J24" s="38">
        <f t="shared" si="0"/>
        <v>1</v>
      </c>
      <c r="K24" s="39" t="s">
        <v>44</v>
      </c>
      <c r="L24" s="39" t="s">
        <v>7</v>
      </c>
      <c r="M24" s="50"/>
      <c r="N24" s="51"/>
      <c r="O24" s="51"/>
      <c r="P24" s="52"/>
      <c r="Q24" s="51"/>
      <c r="R24" s="51"/>
      <c r="S24" s="53"/>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5">
        <f t="shared" si="1"/>
        <v>0</v>
      </c>
      <c r="BB24" s="55">
        <f t="shared" si="2"/>
        <v>0</v>
      </c>
      <c r="BC24" s="46" t="str">
        <f t="shared" si="3"/>
        <v>INR Zero Only</v>
      </c>
      <c r="IE24" s="12">
        <v>2</v>
      </c>
      <c r="IF24" s="12" t="s">
        <v>30</v>
      </c>
      <c r="IG24" s="12" t="s">
        <v>38</v>
      </c>
      <c r="IH24" s="12">
        <v>10</v>
      </c>
      <c r="II24" s="12" t="s">
        <v>33</v>
      </c>
    </row>
    <row r="25" spans="1:243" s="11" customFormat="1" ht="33" customHeight="1">
      <c r="A25" s="33">
        <v>1.12</v>
      </c>
      <c r="B25" s="77" t="s">
        <v>70</v>
      </c>
      <c r="C25" s="34">
        <v>12</v>
      </c>
      <c r="D25" s="78">
        <v>20</v>
      </c>
      <c r="E25" s="79" t="s">
        <v>80</v>
      </c>
      <c r="F25" s="47">
        <v>10</v>
      </c>
      <c r="G25" s="49"/>
      <c r="H25" s="49"/>
      <c r="I25" s="35" t="s">
        <v>34</v>
      </c>
      <c r="J25" s="38">
        <f aca="true" t="shared" si="4" ref="J25:J31">IF(I25="Less(-)",-1,1)</f>
        <v>1</v>
      </c>
      <c r="K25" s="39" t="s">
        <v>44</v>
      </c>
      <c r="L25" s="39" t="s">
        <v>7</v>
      </c>
      <c r="M25" s="50"/>
      <c r="N25" s="51"/>
      <c r="O25" s="51"/>
      <c r="P25" s="52"/>
      <c r="Q25" s="51"/>
      <c r="R25" s="51"/>
      <c r="S25" s="53"/>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5">
        <f aca="true" t="shared" si="5" ref="BA25:BA31">total_amount_ba($B$2,$D$2,D25,F25,J25,K25,M25)</f>
        <v>0</v>
      </c>
      <c r="BB25" s="55">
        <f t="shared" si="2"/>
        <v>0</v>
      </c>
      <c r="BC25" s="46" t="str">
        <f aca="true" t="shared" si="6" ref="BC25:BC31">SpellNumber(L25,BB25)</f>
        <v>INR Zero Only</v>
      </c>
      <c r="IE25" s="12">
        <v>1.01</v>
      </c>
      <c r="IF25" s="12" t="s">
        <v>35</v>
      </c>
      <c r="IG25" s="12" t="s">
        <v>31</v>
      </c>
      <c r="IH25" s="12">
        <v>123.223</v>
      </c>
      <c r="II25" s="12" t="s">
        <v>33</v>
      </c>
    </row>
    <row r="26" spans="1:243" s="11" customFormat="1" ht="38.25" customHeight="1">
      <c r="A26" s="33">
        <v>1.13</v>
      </c>
      <c r="B26" s="77" t="s">
        <v>71</v>
      </c>
      <c r="C26" s="34">
        <v>13</v>
      </c>
      <c r="D26" s="78">
        <v>200</v>
      </c>
      <c r="E26" s="79" t="s">
        <v>81</v>
      </c>
      <c r="F26" s="47">
        <v>10</v>
      </c>
      <c r="G26" s="49"/>
      <c r="H26" s="49"/>
      <c r="I26" s="35" t="s">
        <v>34</v>
      </c>
      <c r="J26" s="38">
        <f t="shared" si="4"/>
        <v>1</v>
      </c>
      <c r="K26" s="39" t="s">
        <v>44</v>
      </c>
      <c r="L26" s="39" t="s">
        <v>7</v>
      </c>
      <c r="M26" s="50"/>
      <c r="N26" s="51"/>
      <c r="O26" s="51"/>
      <c r="P26" s="52"/>
      <c r="Q26" s="51"/>
      <c r="R26" s="51"/>
      <c r="S26" s="53"/>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5">
        <f t="shared" si="5"/>
        <v>0</v>
      </c>
      <c r="BB26" s="55">
        <f>BA26+SUM(N26:AZ26)</f>
        <v>0</v>
      </c>
      <c r="BC26" s="46" t="str">
        <f t="shared" si="6"/>
        <v>INR Zero Only</v>
      </c>
      <c r="IE26" s="12"/>
      <c r="IF26" s="12"/>
      <c r="IG26" s="12"/>
      <c r="IH26" s="12"/>
      <c r="II26" s="12"/>
    </row>
    <row r="27" spans="1:243" s="11" customFormat="1" ht="24.75" customHeight="1">
      <c r="A27" s="33">
        <v>1.14</v>
      </c>
      <c r="B27" s="77" t="s">
        <v>72</v>
      </c>
      <c r="C27" s="34">
        <v>14</v>
      </c>
      <c r="D27" s="78">
        <v>2</v>
      </c>
      <c r="E27" s="79" t="s">
        <v>80</v>
      </c>
      <c r="F27" s="47">
        <v>10</v>
      </c>
      <c r="G27" s="49"/>
      <c r="H27" s="49"/>
      <c r="I27" s="35" t="s">
        <v>34</v>
      </c>
      <c r="J27" s="38">
        <f t="shared" si="4"/>
        <v>1</v>
      </c>
      <c r="K27" s="39" t="s">
        <v>44</v>
      </c>
      <c r="L27" s="39" t="s">
        <v>7</v>
      </c>
      <c r="M27" s="50"/>
      <c r="N27" s="51"/>
      <c r="O27" s="51"/>
      <c r="P27" s="52"/>
      <c r="Q27" s="51"/>
      <c r="R27" s="51"/>
      <c r="S27" s="53"/>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5">
        <f t="shared" si="5"/>
        <v>0</v>
      </c>
      <c r="BB27" s="55">
        <f>BA27+SUM(N27:AZ27)</f>
        <v>0</v>
      </c>
      <c r="BC27" s="46" t="str">
        <f t="shared" si="6"/>
        <v>INR Zero Only</v>
      </c>
      <c r="IE27" s="12"/>
      <c r="IF27" s="12"/>
      <c r="IG27" s="12"/>
      <c r="IH27" s="12"/>
      <c r="II27" s="12"/>
    </row>
    <row r="28" spans="1:243" s="11" customFormat="1" ht="37.5" customHeight="1">
      <c r="A28" s="33">
        <v>1.15</v>
      </c>
      <c r="B28" s="77" t="s">
        <v>73</v>
      </c>
      <c r="C28" s="34">
        <v>15</v>
      </c>
      <c r="D28" s="78">
        <v>120</v>
      </c>
      <c r="E28" s="79" t="s">
        <v>82</v>
      </c>
      <c r="F28" s="47">
        <v>10</v>
      </c>
      <c r="G28" s="49"/>
      <c r="H28" s="49"/>
      <c r="I28" s="35" t="s">
        <v>34</v>
      </c>
      <c r="J28" s="38">
        <f t="shared" si="4"/>
        <v>1</v>
      </c>
      <c r="K28" s="39" t="s">
        <v>44</v>
      </c>
      <c r="L28" s="39" t="s">
        <v>7</v>
      </c>
      <c r="M28" s="50"/>
      <c r="N28" s="51"/>
      <c r="O28" s="51"/>
      <c r="P28" s="52"/>
      <c r="Q28" s="51"/>
      <c r="R28" s="51"/>
      <c r="S28" s="53"/>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5">
        <f t="shared" si="5"/>
        <v>0</v>
      </c>
      <c r="BB28" s="55">
        <f>BA28+SUM(N28:AZ28)</f>
        <v>0</v>
      </c>
      <c r="BC28" s="46" t="str">
        <f t="shared" si="6"/>
        <v>INR Zero Only</v>
      </c>
      <c r="IE28" s="12"/>
      <c r="IF28" s="12"/>
      <c r="IG28" s="12"/>
      <c r="IH28" s="12"/>
      <c r="II28" s="12"/>
    </row>
    <row r="29" spans="1:243" s="11" customFormat="1" ht="34.5" customHeight="1">
      <c r="A29" s="33">
        <v>1.16</v>
      </c>
      <c r="B29" s="77" t="s">
        <v>74</v>
      </c>
      <c r="C29" s="34">
        <v>16</v>
      </c>
      <c r="D29" s="78">
        <v>160</v>
      </c>
      <c r="E29" s="79" t="s">
        <v>82</v>
      </c>
      <c r="F29" s="47">
        <v>10</v>
      </c>
      <c r="G29" s="49"/>
      <c r="H29" s="49"/>
      <c r="I29" s="35" t="s">
        <v>34</v>
      </c>
      <c r="J29" s="38">
        <f t="shared" si="4"/>
        <v>1</v>
      </c>
      <c r="K29" s="39" t="s">
        <v>44</v>
      </c>
      <c r="L29" s="39" t="s">
        <v>7</v>
      </c>
      <c r="M29" s="50"/>
      <c r="N29" s="51"/>
      <c r="O29" s="51"/>
      <c r="P29" s="52"/>
      <c r="Q29" s="51"/>
      <c r="R29" s="51"/>
      <c r="S29" s="53"/>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c r="BA29" s="55">
        <f t="shared" si="5"/>
        <v>0</v>
      </c>
      <c r="BB29" s="55">
        <f>BA29+SUM(N29:AZ29)</f>
        <v>0</v>
      </c>
      <c r="BC29" s="46" t="str">
        <f t="shared" si="6"/>
        <v>INR Zero Only</v>
      </c>
      <c r="IE29" s="12"/>
      <c r="IF29" s="12"/>
      <c r="IG29" s="12"/>
      <c r="IH29" s="12"/>
      <c r="II29" s="12"/>
    </row>
    <row r="30" spans="1:243" s="11" customFormat="1" ht="18.75" customHeight="1">
      <c r="A30" s="33">
        <v>1.17</v>
      </c>
      <c r="B30" s="77" t="s">
        <v>75</v>
      </c>
      <c r="C30" s="34">
        <v>17</v>
      </c>
      <c r="D30" s="78">
        <v>2</v>
      </c>
      <c r="E30" s="79" t="s">
        <v>83</v>
      </c>
      <c r="F30" s="47">
        <v>10</v>
      </c>
      <c r="G30" s="49"/>
      <c r="H30" s="49"/>
      <c r="I30" s="35" t="s">
        <v>34</v>
      </c>
      <c r="J30" s="38">
        <f t="shared" si="4"/>
        <v>1</v>
      </c>
      <c r="K30" s="39" t="s">
        <v>44</v>
      </c>
      <c r="L30" s="39" t="s">
        <v>7</v>
      </c>
      <c r="M30" s="50"/>
      <c r="N30" s="51"/>
      <c r="O30" s="51"/>
      <c r="P30" s="52"/>
      <c r="Q30" s="51"/>
      <c r="R30" s="51"/>
      <c r="S30" s="53"/>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5">
        <f t="shared" si="5"/>
        <v>0</v>
      </c>
      <c r="BB30" s="55">
        <f t="shared" si="2"/>
        <v>0</v>
      </c>
      <c r="BC30" s="46" t="str">
        <f t="shared" si="6"/>
        <v>INR Zero Only</v>
      </c>
      <c r="IE30" s="12">
        <v>1.02</v>
      </c>
      <c r="IF30" s="12" t="s">
        <v>36</v>
      </c>
      <c r="IG30" s="12" t="s">
        <v>37</v>
      </c>
      <c r="IH30" s="12">
        <v>213</v>
      </c>
      <c r="II30" s="12" t="s">
        <v>33</v>
      </c>
    </row>
    <row r="31" spans="1:243" s="11" customFormat="1" ht="37.5" customHeight="1">
      <c r="A31" s="33">
        <v>1.18</v>
      </c>
      <c r="B31" s="77" t="s">
        <v>76</v>
      </c>
      <c r="C31" s="34">
        <v>18</v>
      </c>
      <c r="D31" s="78">
        <v>1</v>
      </c>
      <c r="E31" s="79" t="s">
        <v>83</v>
      </c>
      <c r="F31" s="47">
        <v>10</v>
      </c>
      <c r="G31" s="49"/>
      <c r="H31" s="49"/>
      <c r="I31" s="35" t="s">
        <v>34</v>
      </c>
      <c r="J31" s="38">
        <f t="shared" si="4"/>
        <v>1</v>
      </c>
      <c r="K31" s="39" t="s">
        <v>44</v>
      </c>
      <c r="L31" s="39" t="s">
        <v>7</v>
      </c>
      <c r="M31" s="50"/>
      <c r="N31" s="51"/>
      <c r="O31" s="51"/>
      <c r="P31" s="52"/>
      <c r="Q31" s="51"/>
      <c r="R31" s="51"/>
      <c r="S31" s="53"/>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5">
        <f t="shared" si="5"/>
        <v>0</v>
      </c>
      <c r="BB31" s="55">
        <f t="shared" si="2"/>
        <v>0</v>
      </c>
      <c r="BC31" s="46" t="str">
        <f t="shared" si="6"/>
        <v>INR Zero Only</v>
      </c>
      <c r="IE31" s="12">
        <v>2</v>
      </c>
      <c r="IF31" s="12" t="s">
        <v>30</v>
      </c>
      <c r="IG31" s="12" t="s">
        <v>38</v>
      </c>
      <c r="IH31" s="12">
        <v>10</v>
      </c>
      <c r="II31" s="12" t="s">
        <v>33</v>
      </c>
    </row>
    <row r="32" spans="1:243" s="11" customFormat="1" ht="33" customHeight="1">
      <c r="A32" s="57" t="s">
        <v>42</v>
      </c>
      <c r="B32" s="58"/>
      <c r="C32" s="59"/>
      <c r="D32" s="60"/>
      <c r="E32" s="60"/>
      <c r="F32" s="60"/>
      <c r="G32" s="60"/>
      <c r="H32" s="61"/>
      <c r="I32" s="61"/>
      <c r="J32" s="61"/>
      <c r="K32" s="61"/>
      <c r="L32" s="62"/>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4">
        <f>SUM(BA13:BA31)</f>
        <v>0</v>
      </c>
      <c r="BB32" s="64">
        <f>SUM(BB13:BB31)</f>
        <v>0</v>
      </c>
      <c r="BC32" s="46" t="str">
        <f>SpellNumber($E$2,BB32)</f>
        <v>INR Zero Only</v>
      </c>
      <c r="IE32" s="12">
        <v>4</v>
      </c>
      <c r="IF32" s="12" t="s">
        <v>36</v>
      </c>
      <c r="IG32" s="12" t="s">
        <v>41</v>
      </c>
      <c r="IH32" s="12">
        <v>10</v>
      </c>
      <c r="II32" s="12" t="s">
        <v>33</v>
      </c>
    </row>
    <row r="33" spans="1:243" s="16" customFormat="1" ht="39" customHeight="1" hidden="1">
      <c r="A33" s="58" t="s">
        <v>46</v>
      </c>
      <c r="B33" s="65"/>
      <c r="C33" s="66"/>
      <c r="D33" s="13"/>
      <c r="E33" s="14" t="s">
        <v>43</v>
      </c>
      <c r="F33" s="67"/>
      <c r="G33" s="68"/>
      <c r="H33" s="69"/>
      <c r="I33" s="69"/>
      <c r="J33" s="69"/>
      <c r="K33" s="13"/>
      <c r="L33" s="70"/>
      <c r="M33" s="15"/>
      <c r="N33" s="71"/>
      <c r="O33" s="72"/>
      <c r="P33" s="72"/>
      <c r="Q33" s="72"/>
      <c r="R33" s="72"/>
      <c r="S33" s="72"/>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3">
        <f>IF(ISBLANK(F33),0,IF(E33="Excess (+)",ROUND(BA32+(BA32*F33),2),IF(E33="Less (-)",ROUND(BA32+(BA32*F33*(-1)),2),0)))</f>
        <v>0</v>
      </c>
      <c r="BB33" s="74">
        <f>ROUND(BA33,0)</f>
        <v>0</v>
      </c>
      <c r="BC33" s="46" t="str">
        <f>SpellNumber(L33,BB33)</f>
        <v> Zero Only</v>
      </c>
      <c r="IE33" s="17"/>
      <c r="IF33" s="17"/>
      <c r="IG33" s="17"/>
      <c r="IH33" s="17"/>
      <c r="II33" s="17"/>
    </row>
    <row r="34" spans="1:243" s="16" customFormat="1" ht="51" customHeight="1">
      <c r="A34" s="57" t="s">
        <v>45</v>
      </c>
      <c r="B34" s="57"/>
      <c r="C34" s="83" t="str">
        <f>SpellNumber($E$2,BB32)</f>
        <v>INR Zero Only</v>
      </c>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5"/>
      <c r="IE34" s="17"/>
      <c r="IF34" s="17"/>
      <c r="IG34" s="17"/>
      <c r="IH34" s="17"/>
      <c r="II34" s="17"/>
    </row>
    <row r="35" spans="3:243" s="9" customFormat="1" ht="15">
      <c r="C35" s="18"/>
      <c r="D35" s="18"/>
      <c r="E35" s="18"/>
      <c r="F35" s="18"/>
      <c r="G35" s="18"/>
      <c r="H35" s="18"/>
      <c r="I35" s="18"/>
      <c r="J35" s="18"/>
      <c r="K35" s="18"/>
      <c r="L35" s="18"/>
      <c r="M35" s="18"/>
      <c r="O35" s="18"/>
      <c r="BA35" s="18"/>
      <c r="BC35" s="18"/>
      <c r="IE35" s="10"/>
      <c r="IF35" s="10"/>
      <c r="IG35" s="10"/>
      <c r="IH35" s="10"/>
      <c r="II35" s="10"/>
    </row>
  </sheetData>
  <sheetProtection password="8F23" sheet="1" selectLockedCells="1"/>
  <mergeCells count="8">
    <mergeCell ref="A9:BC9"/>
    <mergeCell ref="C34:BC34"/>
    <mergeCell ref="A1:L1"/>
    <mergeCell ref="A4:BC4"/>
    <mergeCell ref="A5:BC5"/>
    <mergeCell ref="A6:BC6"/>
    <mergeCell ref="A7:BC7"/>
    <mergeCell ref="B8:BC8"/>
  </mergeCells>
  <dataValidations count="22">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3">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33">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33">
      <formula1>IF(ISBLANK(F33),$A$3:$C$3,$B$3:$C$3)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3">
      <formula1>0</formula1>
      <formula2>IF(E33&lt;&gt;"Select",99.9,0)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33">
      <formula1>IF(E33&lt;&gt;"Select",0,-1)</formula1>
      <formula2>IF(E33&lt;&gt;"Select",99.99,-1)</formula2>
    </dataValidation>
    <dataValidation type="list" allowBlank="1" showInputMessage="1" showErrorMessage="1" sqref="L19 L20 L21 L22 L23 L24 L25 L26 L27 L28 L29 L30 L13 L14 L15 L16 L17 L18 L31">
      <formula1>"INR"</formula1>
    </dataValidation>
    <dataValidation allowBlank="1" showInputMessage="1" showErrorMessage="1" promptTitle="Item Description" prompt="Please enter Item Description in text" sqref="B31 B19:B24"/>
    <dataValidation type="decimal" allowBlank="1" showInputMessage="1" showErrorMessage="1" promptTitle="Rate Entry" prompt="Please enter the Basic Price in Rupees for this item. " errorTitle="Invaid Entry" error="Only Numeric Values are allowed. " sqref="G13:H31">
      <formula1>0</formula1>
      <formula2>999999999999999</formula2>
    </dataValidation>
    <dataValidation type="list" allowBlank="1" showInputMessage="1" showErrorMessage="1" sqref="K13:K31">
      <formula1>"Partial Conversion, Full Conversion"</formula1>
    </dataValidation>
    <dataValidation allowBlank="1" showInputMessage="1" showErrorMessage="1" promptTitle="Addition / Deduction" prompt="Please Choose the correct One" sqref="J13:J31"/>
    <dataValidation type="list" showInputMessage="1" showErrorMessage="1" sqref="I13:I31">
      <formula1>"Excess(+), Less(-)"</formula1>
    </dataValidation>
    <dataValidation type="decimal" allowBlank="1" showInputMessage="1" showErrorMessage="1" errorTitle="Invalid Entry" error="Only Numeric Values are allowed. " sqref="A13:A31">
      <formula1>0</formula1>
      <formula2>999999999999999</formula2>
    </dataValidation>
    <dataValidation allowBlank="1" showInputMessage="1" showErrorMessage="1" promptTitle="Itemcode/Make" prompt="Please enter text" sqref="C13:C31"/>
    <dataValidation type="decimal" allowBlank="1" showInputMessage="1" showErrorMessage="1" promptTitle="Rate Entry" prompt="Please enter the Other Taxes2 in Rupees for this item. " errorTitle="Invaid Entry" error="Only Numeric Values are allowed. " sqref="N13:O31">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1">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31">
      <formula1>0</formula1>
      <formula2>999999999999999</formula2>
    </dataValidation>
    <dataValidation allowBlank="1" showInputMessage="1" showErrorMessage="1" promptTitle="Units" prompt="Please enter Units in text" sqref="E13:E31"/>
    <dataValidation type="decimal" allowBlank="1" showInputMessage="1" showErrorMessage="1" promptTitle="Quantity" prompt="Please enter the Quantity for this item. " errorTitle="Invalid Entry" error="Only Numeric Values are allowed. " sqref="D13:D31 F13:F31">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decimal" allowBlank="1" showInputMessage="1" showErrorMessage="1" promptTitle="Rate Entry" prompt="Please enter Basic Rate in Rupees for this item. " errorTitle="Invaid Entry" error="Only Numeric Values are allowed. " sqref="M14:M31">
      <formula1>0</formula1>
      <formula2>999999999999999</formula2>
    </dataValidation>
  </dataValidations>
  <printOptions/>
  <pageMargins left="0.35433070866141736" right="0.11811023622047245" top="0.5905511811023623" bottom="0.5118110236220472"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2" t="s">
        <v>2</v>
      </c>
      <c r="F6" s="92"/>
      <c r="G6" s="92"/>
      <c r="H6" s="92"/>
      <c r="I6" s="92"/>
      <c r="J6" s="92"/>
      <c r="K6" s="92"/>
    </row>
    <row r="7" spans="5:11" ht="15">
      <c r="E7" s="92"/>
      <c r="F7" s="92"/>
      <c r="G7" s="92"/>
      <c r="H7" s="92"/>
      <c r="I7" s="92"/>
      <c r="J7" s="92"/>
      <c r="K7" s="92"/>
    </row>
    <row r="8" spans="5:11" ht="15">
      <c r="E8" s="92"/>
      <c r="F8" s="92"/>
      <c r="G8" s="92"/>
      <c r="H8" s="92"/>
      <c r="I8" s="92"/>
      <c r="J8" s="92"/>
      <c r="K8" s="92"/>
    </row>
    <row r="9" spans="5:11" ht="15">
      <c r="E9" s="92"/>
      <c r="F9" s="92"/>
      <c r="G9" s="92"/>
      <c r="H9" s="92"/>
      <c r="I9" s="92"/>
      <c r="J9" s="92"/>
      <c r="K9" s="92"/>
    </row>
    <row r="10" spans="5:11" ht="15">
      <c r="E10" s="92"/>
      <c r="F10" s="92"/>
      <c r="G10" s="92"/>
      <c r="H10" s="92"/>
      <c r="I10" s="92"/>
      <c r="J10" s="92"/>
      <c r="K10" s="92"/>
    </row>
    <row r="11" spans="5:11" ht="15">
      <c r="E11" s="92"/>
      <c r="F11" s="92"/>
      <c r="G11" s="92"/>
      <c r="H11" s="92"/>
      <c r="I11" s="92"/>
      <c r="J11" s="92"/>
      <c r="K11" s="92"/>
    </row>
    <row r="12" spans="5:11" ht="15">
      <c r="E12" s="92"/>
      <c r="F12" s="92"/>
      <c r="G12" s="92"/>
      <c r="H12" s="92"/>
      <c r="I12" s="92"/>
      <c r="J12" s="92"/>
      <c r="K12" s="92"/>
    </row>
    <row r="13" spans="5:11" ht="15">
      <c r="E13" s="92"/>
      <c r="F13" s="92"/>
      <c r="G13" s="92"/>
      <c r="H13" s="92"/>
      <c r="I13" s="92"/>
      <c r="J13" s="92"/>
      <c r="K13" s="92"/>
    </row>
    <row r="14" spans="5:11" ht="15">
      <c r="E14" s="92"/>
      <c r="F14" s="92"/>
      <c r="G14" s="92"/>
      <c r="H14" s="92"/>
      <c r="I14" s="92"/>
      <c r="J14" s="92"/>
      <c r="K14" s="92"/>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IWD</cp:lastModifiedBy>
  <cp:lastPrinted>2020-03-16T10:48:42Z</cp:lastPrinted>
  <dcterms:created xsi:type="dcterms:W3CDTF">2009-01-30T06:42:42Z</dcterms:created>
  <dcterms:modified xsi:type="dcterms:W3CDTF">2020-03-16T11:08:57Z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