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<sst xmlns="http://schemas.openxmlformats.org/spreadsheetml/2006/main" count="1103" uniqueCount="256">
  <si>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</si>
  <si>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</si>
  <si>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</si>
  <si>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</si>
  <si>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</si>
  <si>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</si>
  <si>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</si>
  <si>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</si>
  <si>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</si>
  <si>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</si>
  <si>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</si>
  <si>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</si>
  <si>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</si>
  <si>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</si>
  <si>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</si>
  <si>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</si>
  <si>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</si>
  <si>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</si>
  <si>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</si>
  <si>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</si>
  <si>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</si>
  <si>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</si>
  <si>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</si>
  <si>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</si>
  <si>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</si>
  <si>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</si>
  <si>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</si>
  <si>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</si>
  <si>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</si>
  <si>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</si>
  <si>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</si>
  <si>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</si>
  <si>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</si>
  <si>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</si>
  <si>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</si>
  <si>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</si>
  <si>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</si>
  <si>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</si>
  <si>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</si>
  <si>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</si>
  <si>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</si>
  <si>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</si>
  <si>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</si>
  <si>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</si>
  <si>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</si>
  <si>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</si>
  <si>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</si>
  <si>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FINISHING</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</si>
  <si>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</si>
  <si>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</si>
  <si>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Tender Inviting Authority: Superintending Engineer, IWD, IIT, Kanpur</t>
  </si>
  <si>
    <t>FLOORING</t>
  </si>
  <si>
    <t>1:6 (1 cement: 6 coarse sand)</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</si>
  <si>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</si>
  <si>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</si>
  <si>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</si>
  <si>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</si>
  <si>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</si>
  <si>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</si>
  <si>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Providing and fixing G.I. pipes complete with G.I. fittings and clamps, i/c cutting and making good the walls etc. Internal work - Exposed on wall</t>
  </si>
  <si>
    <t>20 mm dia nominal bore</t>
  </si>
  <si>
    <t>Providing and fixing gun metal gate valve with C.I. wheel of approved quality (screwed end) :</t>
  </si>
  <si>
    <t>20 mm nominal bore</t>
  </si>
  <si>
    <t>Providing and fixing G.I. Union in G.I. pipe including cutting and threading the pipe and making long screws etc. complete (New work)  :</t>
  </si>
  <si>
    <t>cum</t>
  </si>
  <si>
    <t>metre</t>
  </si>
  <si>
    <t>each</t>
  </si>
  <si>
    <t>Contract No:   33/C/D1/2019-20/01</t>
  </si>
  <si>
    <t>Name of Work: Setting right of vacant house no. 174, 1004 &amp; 1038, Type-I and providing &amp; laying glazed tile on wall &amp; floor of bathroom after replacement of supply as well as disposal line, providing tile, kota stone &amp; steel sink in kitchen and internal white washing &amp; painting of house no. Q-5 SBRA</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</si>
  <si>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</si>
  <si>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</si>
  <si>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</si>
  <si>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</si>
  <si>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</si>
  <si>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</si>
  <si>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</si>
  <si>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</si>
  <si>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(zone-III)derived  from  natural  sources : 3  graded  stone  aggregate 20   mm   nominal   size derived  from   natural  sources).</t>
  </si>
  <si>
    <t>Steel reinforcement for R.C.C. work including straightening, cutting, bending, placing in position and binding all complete above plinth level.</t>
  </si>
  <si>
    <t>Thermo-Mechanically Treated bars of grade Fe-500D or more.</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</si>
  <si>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</si>
  <si>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</si>
  <si>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</si>
  <si>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</si>
  <si>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</si>
  <si>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</si>
  <si>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</si>
  <si>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</si>
  <si>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</si>
  <si>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</si>
  <si>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</si>
  <si>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</si>
  <si>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</si>
  <si>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</si>
  <si>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</si>
  <si>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</si>
  <si>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</si>
  <si>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</si>
  <si>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</si>
  <si>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</si>
  <si>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</si>
  <si>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</si>
  <si>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</si>
  <si>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</si>
  <si>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</si>
  <si>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</si>
  <si>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</si>
  <si>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</si>
  <si>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</si>
  <si>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</si>
  <si>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</si>
  <si>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100 mm</t>
  </si>
  <si>
    <t>Providing and fixing oxidised M.S. casement stays (straight peg type) with necessary screws etc. complete.</t>
  </si>
  <si>
    <t>300 mm weighing not less than 200 gms</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</si>
  <si>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</si>
  <si>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</si>
  <si>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</si>
  <si>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</si>
  <si>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</si>
  <si>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</si>
  <si>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</si>
  <si>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</si>
  <si>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</si>
  <si>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</si>
  <si>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</si>
  <si>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</si>
  <si>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</si>
  <si>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</si>
  <si>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</si>
  <si>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</si>
  <si>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</si>
  <si>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</si>
  <si>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</si>
  <si>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</si>
  <si>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</si>
  <si>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</si>
  <si>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</si>
  <si>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</si>
  <si>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</si>
  <si>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</si>
  <si>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</si>
  <si>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</si>
  <si>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</si>
  <si>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</si>
  <si>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</si>
  <si>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</si>
  <si>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</si>
  <si>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</si>
  <si>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</si>
  <si>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</si>
  <si>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</si>
  <si>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</si>
  <si>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</si>
  <si>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</si>
  <si>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</si>
  <si>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</si>
  <si>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</si>
  <si>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</si>
  <si>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</si>
  <si>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</si>
  <si>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</si>
  <si>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</si>
  <si>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Acrylic Smooth exterior paint of required shade :</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</si>
  <si>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</si>
  <si>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</si>
  <si>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</si>
  <si>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</si>
  <si>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</si>
  <si>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</si>
  <si>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</si>
  <si>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</si>
  <si>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</si>
  <si>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lime concrete manually/ by mechanical means and disposal of material within 50 metres lead as per direction of Engineer- in-charge.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</si>
  <si>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</si>
  <si>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</si>
  <si>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</si>
  <si>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</si>
  <si>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</si>
  <si>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</si>
  <si>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</si>
  <si>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</si>
  <si>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</si>
  <si>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</si>
  <si>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</si>
  <si>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</si>
  <si>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</si>
  <si>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</si>
  <si>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</si>
  <si>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</si>
  <si>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</si>
  <si>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Kitchen sink without drain board</t>
  </si>
  <si>
    <t>610x510 mm bowl depth 200 mm</t>
  </si>
  <si>
    <t>Providing and fixing 8 mm dia C.P. / S.S. Jet with flexible tube upto 1 metre long with S.S. triangular plate to Eureopean type W.C. of quality and make as approved by Engineer - in - charge.</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</si>
  <si>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</si>
  <si>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</si>
  <si>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</si>
  <si>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</si>
  <si>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</si>
  <si>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</si>
  <si>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</si>
  <si>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</si>
  <si>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</si>
  <si>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</si>
  <si>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</si>
  <si>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- 1729</t>
  </si>
  <si>
    <t>Providing and fixing single equal plain junction of required degree with access door, insertion rubber washer 3 mm thick, bolts and nuts complete.</t>
  </si>
  <si>
    <t>100x100x100 mm</t>
  </si>
  <si>
    <t>Providing and fixing terminal guard :</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</si>
  <si>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</si>
  <si>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</si>
  <si>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</si>
  <si>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</si>
  <si>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</si>
  <si>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</si>
  <si>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</si>
  <si>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</si>
  <si>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Sub-Total</t>
  </si>
  <si>
    <t>15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</si>
  <si>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</si>
  <si>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</si>
  <si>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</si>
  <si>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</si>
  <si>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</si>
  <si>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</si>
  <si>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</si>
  <si>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</si>
  <si>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</si>
  <si>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</si>
  <si>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</si>
  <si>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</si>
  <si>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</si>
  <si>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</si>
  <si>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</si>
  <si>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</si>
  <si>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</si>
  <si>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</si>
  <si>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</si>
  <si>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</si>
  <si>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t>
  </si>
  <si>
    <t>12 mm average thickness.</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</si>
  <si>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</si>
  <si>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</si>
  <si>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</si>
  <si>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</si>
  <si>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</si>
  <si>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</si>
  <si>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</si>
  <si>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</si>
  <si>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</si>
  <si>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M.S handle for steel window.</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</si>
  <si>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</si>
  <si>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 xml:space="preserve">Providing and fixing 15 mm nominal bore two way angle valve of make L&amp;K or approved equivalent make.
</t>
  </si>
  <si>
    <t>kg</t>
  </si>
  <si>
    <t>Cum</t>
  </si>
  <si>
    <t>Each</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</si>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</sst>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7">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0" fontId="61"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6" xfId="58" applyNumberFormat="1" applyFont="1" applyFill="1" applyBorder="1" applyAlignment="1" applyProtection="1">
      <alignment horizontal="right" vertical="top"/>
      <protection locked="0"/>
    </xf>
    <xf numFmtId="2" fontId="4" fillId="0" borderId="16" xfId="61" applyNumberFormat="1" applyFont="1" applyFill="1" applyBorder="1" applyAlignment="1">
      <alignment horizontal="right" vertical="top"/>
      <protection/>
    </xf>
    <xf numFmtId="2" fontId="4" fillId="0" borderId="16" xfId="58" applyNumberFormat="1" applyFont="1" applyFill="1" applyBorder="1" applyAlignment="1">
      <alignment horizontal="right" vertical="top"/>
      <protection/>
    </xf>
    <xf numFmtId="2" fontId="7" fillId="33" borderId="16"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2" fontId="7" fillId="0" borderId="18" xfId="58" applyNumberFormat="1" applyFont="1" applyFill="1" applyBorder="1" applyAlignment="1" applyProtection="1">
      <alignment horizontal="right" vertical="top"/>
      <protection locked="0"/>
    </xf>
    <xf numFmtId="0" fontId="7" fillId="0" borderId="19" xfId="61" applyNumberFormat="1" applyFont="1" applyFill="1" applyBorder="1" applyAlignment="1">
      <alignment horizontal="left" vertical="top"/>
      <protection/>
    </xf>
    <xf numFmtId="0" fontId="7" fillId="0" borderId="20" xfId="61" applyNumberFormat="1" applyFont="1" applyFill="1" applyBorder="1" applyAlignment="1">
      <alignment horizontal="left" vertical="top"/>
      <protection/>
    </xf>
    <xf numFmtId="0" fontId="4" fillId="0" borderId="21" xfId="61" applyNumberFormat="1" applyFont="1" applyFill="1" applyBorder="1" applyAlignment="1">
      <alignment vertical="top"/>
      <protection/>
    </xf>
    <xf numFmtId="0" fontId="14" fillId="0" borderId="22" xfId="61" applyNumberFormat="1" applyFont="1" applyFill="1" applyBorder="1" applyAlignment="1">
      <alignment vertical="top"/>
      <protection/>
    </xf>
    <xf numFmtId="0" fontId="4" fillId="0" borderId="22" xfId="61" applyNumberFormat="1" applyFont="1" applyFill="1" applyBorder="1" applyAlignment="1">
      <alignment vertical="top"/>
      <protection/>
    </xf>
    <xf numFmtId="2" fontId="7" fillId="34" borderId="16" xfId="58" applyNumberFormat="1" applyFont="1" applyFill="1" applyBorder="1" applyAlignment="1" applyProtection="1">
      <alignment horizontal="right" vertical="top"/>
      <protection locked="0"/>
    </xf>
    <xf numFmtId="2" fontId="7" fillId="34" borderId="16" xfId="58" applyNumberFormat="1" applyFont="1" applyFill="1" applyBorder="1" applyAlignment="1" applyProtection="1">
      <alignment horizontal="right" vertical="top" wrapText="1"/>
      <protection locked="0"/>
    </xf>
    <xf numFmtId="2" fontId="7" fillId="0" borderId="23" xfId="60"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0" fontId="16" fillId="0" borderId="24" xfId="61" applyNumberFormat="1" applyFont="1" applyFill="1" applyBorder="1" applyAlignment="1" applyProtection="1">
      <alignment vertical="center" wrapText="1"/>
      <protection locked="0"/>
    </xf>
    <xf numFmtId="0" fontId="17" fillId="33" borderId="24" xfId="61" applyNumberFormat="1" applyFont="1" applyFill="1" applyBorder="1" applyAlignment="1" applyProtection="1">
      <alignment vertical="center" wrapText="1"/>
      <protection locked="0"/>
    </xf>
    <xf numFmtId="10" fontId="18" fillId="33" borderId="24"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9" xfId="61" applyNumberFormat="1" applyFont="1" applyFill="1" applyBorder="1" applyAlignment="1">
      <alignment vertical="top"/>
      <protection/>
    </xf>
    <xf numFmtId="2" fontId="14" fillId="0" borderId="25"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2" fontId="61" fillId="0" borderId="15" xfId="0" applyNumberFormat="1" applyFont="1" applyFill="1" applyBorder="1" applyAlignment="1">
      <alignment vertical="top"/>
    </xf>
    <xf numFmtId="0" fontId="61" fillId="0" borderId="15" xfId="0" applyFont="1" applyFill="1" applyBorder="1" applyAlignment="1">
      <alignment vertical="top"/>
    </xf>
    <xf numFmtId="0" fontId="4" fillId="0" borderId="0" xfId="58" applyNumberFormat="1" applyFont="1" applyFill="1" applyAlignment="1">
      <alignment vertical="top" wrapText="1"/>
      <protection/>
    </xf>
    <xf numFmtId="2" fontId="61" fillId="0" borderId="15" xfId="0" applyNumberFormat="1" applyFont="1" applyFill="1" applyBorder="1" applyAlignment="1">
      <alignment horizontal="left" vertical="top"/>
    </xf>
    <xf numFmtId="0" fontId="61" fillId="0" borderId="15" xfId="0" applyFont="1" applyFill="1" applyBorder="1" applyAlignment="1">
      <alignment horizontal="center" vertical="top" wrapText="1"/>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2" xfId="58" applyNumberFormat="1" applyFont="1" applyFill="1" applyBorder="1" applyAlignment="1" applyProtection="1">
      <alignment horizontal="center" wrapText="1"/>
      <protection locked="0"/>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3"/>
  <sheetViews>
    <sheetView showGridLines="0" view="pageBreakPreview" zoomScaleNormal="85" zoomScaleSheetLayoutView="100" zoomScalePageLayoutView="0" workbookViewId="0" topLeftCell="A45">
      <selection activeCell="A56" sqref="A56"/>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50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48" customHeight="1">
      <c r="A5" s="68" t="s">
        <v>68</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67</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70.5" customHeight="1">
      <c r="A8" s="11" t="s">
        <v>42</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1" t="s">
        <v>48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5">
      <c r="A12" s="16">
        <v>1</v>
      </c>
      <c r="B12" s="16">
        <v>2</v>
      </c>
      <c r="C12" s="37">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6">
        <v>8</v>
      </c>
      <c r="IE12" s="18"/>
      <c r="IF12" s="18"/>
      <c r="IG12" s="18"/>
      <c r="IH12" s="18"/>
      <c r="II12" s="18"/>
    </row>
    <row r="13" spans="1:243" s="21" customFormat="1" ht="16.5" customHeight="1">
      <c r="A13" s="33">
        <v>1</v>
      </c>
      <c r="B13" s="34" t="s">
        <v>69</v>
      </c>
      <c r="C13" s="35"/>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69</v>
      </c>
      <c r="IE13" s="22"/>
      <c r="IF13" s="22" t="s">
        <v>33</v>
      </c>
      <c r="IG13" s="22" t="s">
        <v>34</v>
      </c>
      <c r="IH13" s="22">
        <v>10</v>
      </c>
      <c r="II13" s="22" t="s">
        <v>35</v>
      </c>
    </row>
    <row r="14" spans="1:243" s="21" customFormat="1" ht="78.75">
      <c r="A14" s="33">
        <v>1.01</v>
      </c>
      <c r="B14" s="34" t="s">
        <v>70</v>
      </c>
      <c r="C14" s="35"/>
      <c r="D14" s="72"/>
      <c r="E14" s="72"/>
      <c r="F14" s="72"/>
      <c r="G14" s="72"/>
      <c r="H14" s="72"/>
      <c r="I14" s="72"/>
      <c r="J14" s="72"/>
      <c r="K14" s="72"/>
      <c r="L14" s="72"/>
      <c r="M14" s="72"/>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IA14" s="21">
        <v>1.01</v>
      </c>
      <c r="IB14" s="21" t="s">
        <v>70</v>
      </c>
      <c r="IE14" s="22"/>
      <c r="IF14" s="22"/>
      <c r="IG14" s="22"/>
      <c r="IH14" s="22"/>
      <c r="II14" s="22"/>
    </row>
    <row r="15" spans="1:243" s="21" customFormat="1" ht="78.75">
      <c r="A15" s="33">
        <v>1.02</v>
      </c>
      <c r="B15" s="34" t="s">
        <v>71</v>
      </c>
      <c r="C15" s="35"/>
      <c r="D15" s="35">
        <v>2.25</v>
      </c>
      <c r="E15" s="66" t="s">
        <v>64</v>
      </c>
      <c r="F15" s="63">
        <v>5952.3</v>
      </c>
      <c r="G15" s="44"/>
      <c r="H15" s="38"/>
      <c r="I15" s="39" t="s">
        <v>36</v>
      </c>
      <c r="J15" s="40">
        <f aca="true" t="shared" si="0" ref="J15:J78">IF(I15="Less(-)",-1,1)</f>
        <v>1</v>
      </c>
      <c r="K15" s="38" t="s">
        <v>37</v>
      </c>
      <c r="L15" s="38" t="s">
        <v>4</v>
      </c>
      <c r="M15" s="41"/>
      <c r="N15" s="50"/>
      <c r="O15" s="50"/>
      <c r="P15" s="51"/>
      <c r="Q15" s="50"/>
      <c r="R15" s="50"/>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3">
        <f aca="true" t="shared" si="1" ref="BA15:BA78">total_amount_ba($B$2,$D$2,D15,F15,J15,K15,M15)</f>
        <v>13392.68</v>
      </c>
      <c r="BB15" s="52">
        <f aca="true" t="shared" si="2" ref="BB15:BB78">BA15+SUM(N15:AZ15)</f>
        <v>13392.68</v>
      </c>
      <c r="BC15" s="61" t="str">
        <f aca="true" t="shared" si="3" ref="BC15:BC78">SpellNumber(L15,BB15)</f>
        <v>INR  Thirteen Thousand Three Hundred &amp; Ninety Two  and Paise Sixty Eight Only</v>
      </c>
      <c r="IA15" s="21">
        <v>1.02</v>
      </c>
      <c r="IB15" s="21" t="s">
        <v>71</v>
      </c>
      <c r="ID15" s="21">
        <v>2.25</v>
      </c>
      <c r="IE15" s="22" t="s">
        <v>64</v>
      </c>
      <c r="IF15" s="22"/>
      <c r="IG15" s="22"/>
      <c r="IH15" s="22"/>
      <c r="II15" s="22"/>
    </row>
    <row r="16" spans="1:243" s="21" customFormat="1" ht="267.75">
      <c r="A16" s="33">
        <v>1.03</v>
      </c>
      <c r="B16" s="34" t="s">
        <v>72</v>
      </c>
      <c r="C16" s="35"/>
      <c r="D16" s="35">
        <v>1</v>
      </c>
      <c r="E16" s="66" t="s">
        <v>45</v>
      </c>
      <c r="F16" s="63">
        <v>538.4</v>
      </c>
      <c r="G16" s="44"/>
      <c r="H16" s="38"/>
      <c r="I16" s="39" t="s">
        <v>36</v>
      </c>
      <c r="J16" s="40">
        <f t="shared" si="0"/>
        <v>1</v>
      </c>
      <c r="K16" s="38" t="s">
        <v>37</v>
      </c>
      <c r="L16" s="38" t="s">
        <v>4</v>
      </c>
      <c r="M16" s="41"/>
      <c r="N16" s="50"/>
      <c r="O16" s="50"/>
      <c r="P16" s="51"/>
      <c r="Q16" s="50"/>
      <c r="R16" s="50"/>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3">
        <f t="shared" si="1"/>
        <v>538.4</v>
      </c>
      <c r="BB16" s="52">
        <f t="shared" si="2"/>
        <v>538.4</v>
      </c>
      <c r="BC16" s="61" t="str">
        <f t="shared" si="3"/>
        <v>INR  Five Hundred &amp; Thirty Eight  and Paise Forty Only</v>
      </c>
      <c r="IA16" s="21">
        <v>1.03</v>
      </c>
      <c r="IB16" s="21" t="s">
        <v>72</v>
      </c>
      <c r="ID16" s="21">
        <v>1</v>
      </c>
      <c r="IE16" s="22" t="s">
        <v>45</v>
      </c>
      <c r="IF16" s="22"/>
      <c r="IG16" s="22"/>
      <c r="IH16" s="22"/>
      <c r="II16" s="22"/>
    </row>
    <row r="17" spans="1:243" s="21" customFormat="1" ht="15.75">
      <c r="A17" s="33">
        <v>2</v>
      </c>
      <c r="B17" s="34" t="s">
        <v>73</v>
      </c>
      <c r="C17" s="35"/>
      <c r="D17" s="72"/>
      <c r="E17" s="72"/>
      <c r="F17" s="72"/>
      <c r="G17" s="72"/>
      <c r="H17" s="72"/>
      <c r="I17" s="72"/>
      <c r="J17" s="72"/>
      <c r="K17" s="72"/>
      <c r="L17" s="72"/>
      <c r="M17" s="72"/>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A17" s="21">
        <v>2</v>
      </c>
      <c r="IB17" s="21" t="s">
        <v>73</v>
      </c>
      <c r="IE17" s="22"/>
      <c r="IF17" s="22"/>
      <c r="IG17" s="22"/>
      <c r="IH17" s="22"/>
      <c r="II17" s="22"/>
    </row>
    <row r="18" spans="1:243" s="21" customFormat="1" ht="175.5" customHeight="1">
      <c r="A18" s="33">
        <v>2.01</v>
      </c>
      <c r="B18" s="34" t="s">
        <v>74</v>
      </c>
      <c r="C18" s="35"/>
      <c r="D18" s="35">
        <v>0.65</v>
      </c>
      <c r="E18" s="66" t="s">
        <v>64</v>
      </c>
      <c r="F18" s="63">
        <v>8560.98</v>
      </c>
      <c r="G18" s="44"/>
      <c r="H18" s="38"/>
      <c r="I18" s="39" t="s">
        <v>36</v>
      </c>
      <c r="J18" s="40">
        <f t="shared" si="0"/>
        <v>1</v>
      </c>
      <c r="K18" s="38" t="s">
        <v>37</v>
      </c>
      <c r="L18" s="38" t="s">
        <v>4</v>
      </c>
      <c r="M18" s="41"/>
      <c r="N18" s="50"/>
      <c r="O18" s="50"/>
      <c r="P18" s="51"/>
      <c r="Q18" s="50"/>
      <c r="R18" s="50"/>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3">
        <f t="shared" si="1"/>
        <v>5564.64</v>
      </c>
      <c r="BB18" s="52">
        <f t="shared" si="2"/>
        <v>5564.64</v>
      </c>
      <c r="BC18" s="61" t="str">
        <f t="shared" si="3"/>
        <v>INR  Five Thousand Five Hundred &amp; Sixty Four  and Paise Sixty Four Only</v>
      </c>
      <c r="IA18" s="21">
        <v>2.01</v>
      </c>
      <c r="IB18" s="21" t="s">
        <v>74</v>
      </c>
      <c r="ID18" s="21">
        <v>0.65</v>
      </c>
      <c r="IE18" s="22" t="s">
        <v>64</v>
      </c>
      <c r="IF18" s="22"/>
      <c r="IG18" s="22"/>
      <c r="IH18" s="22"/>
      <c r="II18" s="22"/>
    </row>
    <row r="19" spans="1:243" s="21" customFormat="1" ht="47.25">
      <c r="A19" s="33">
        <v>2.02</v>
      </c>
      <c r="B19" s="34" t="s">
        <v>75</v>
      </c>
      <c r="C19" s="35"/>
      <c r="D19" s="72"/>
      <c r="E19" s="72"/>
      <c r="F19" s="72"/>
      <c r="G19" s="72"/>
      <c r="H19" s="72"/>
      <c r="I19" s="72"/>
      <c r="J19" s="72"/>
      <c r="K19" s="72"/>
      <c r="L19" s="72"/>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A19" s="21">
        <v>22.02</v>
      </c>
      <c r="IB19" s="21" t="s">
        <v>75</v>
      </c>
      <c r="IE19" s="22"/>
      <c r="IF19" s="22"/>
      <c r="IG19" s="22"/>
      <c r="IH19" s="22"/>
      <c r="II19" s="22"/>
    </row>
    <row r="20" spans="1:243" s="21" customFormat="1" ht="31.5" customHeight="1">
      <c r="A20" s="33">
        <v>2.03</v>
      </c>
      <c r="B20" s="34" t="s">
        <v>76</v>
      </c>
      <c r="C20" s="35"/>
      <c r="D20" s="35">
        <v>13.25</v>
      </c>
      <c r="E20" s="66" t="s">
        <v>45</v>
      </c>
      <c r="F20" s="63">
        <v>607.67</v>
      </c>
      <c r="G20" s="44"/>
      <c r="H20" s="38"/>
      <c r="I20" s="39" t="s">
        <v>36</v>
      </c>
      <c r="J20" s="40">
        <f t="shared" si="0"/>
        <v>1</v>
      </c>
      <c r="K20" s="38" t="s">
        <v>37</v>
      </c>
      <c r="L20" s="38" t="s">
        <v>4</v>
      </c>
      <c r="M20" s="41"/>
      <c r="N20" s="50"/>
      <c r="O20" s="50"/>
      <c r="P20" s="51"/>
      <c r="Q20" s="50"/>
      <c r="R20" s="50"/>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3">
        <f t="shared" si="1"/>
        <v>8051.63</v>
      </c>
      <c r="BB20" s="52">
        <f t="shared" si="2"/>
        <v>8051.63</v>
      </c>
      <c r="BC20" s="61" t="str">
        <f t="shared" si="3"/>
        <v>INR  Eight Thousand  &amp;Fifty One  and Paise Sixty Three Only</v>
      </c>
      <c r="IA20" s="21">
        <v>2.03</v>
      </c>
      <c r="IB20" s="21" t="s">
        <v>76</v>
      </c>
      <c r="ID20" s="21">
        <v>13.25</v>
      </c>
      <c r="IE20" s="22" t="s">
        <v>45</v>
      </c>
      <c r="IF20" s="22"/>
      <c r="IG20" s="22"/>
      <c r="IH20" s="22"/>
      <c r="II20" s="22"/>
    </row>
    <row r="21" spans="1:243" s="21" customFormat="1" ht="189">
      <c r="A21" s="33">
        <v>2.04</v>
      </c>
      <c r="B21" s="34" t="s">
        <v>77</v>
      </c>
      <c r="C21" s="35"/>
      <c r="D21" s="35">
        <v>0.05</v>
      </c>
      <c r="E21" s="66" t="s">
        <v>64</v>
      </c>
      <c r="F21" s="63">
        <v>10928.76</v>
      </c>
      <c r="G21" s="44"/>
      <c r="H21" s="38"/>
      <c r="I21" s="39" t="s">
        <v>36</v>
      </c>
      <c r="J21" s="40">
        <f t="shared" si="0"/>
        <v>1</v>
      </c>
      <c r="K21" s="38" t="s">
        <v>37</v>
      </c>
      <c r="L21" s="38" t="s">
        <v>4</v>
      </c>
      <c r="M21" s="41"/>
      <c r="N21" s="50"/>
      <c r="O21" s="50"/>
      <c r="P21" s="51"/>
      <c r="Q21" s="50"/>
      <c r="R21" s="50"/>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3">
        <f t="shared" si="1"/>
        <v>546.44</v>
      </c>
      <c r="BB21" s="52">
        <f t="shared" si="2"/>
        <v>546.44</v>
      </c>
      <c r="BC21" s="61" t="str">
        <f t="shared" si="3"/>
        <v>INR  Five Hundred &amp; Forty Six  and Paise Forty Four Only</v>
      </c>
      <c r="IA21" s="21">
        <v>2.04</v>
      </c>
      <c r="IB21" s="21" t="s">
        <v>77</v>
      </c>
      <c r="ID21" s="21">
        <v>0.05</v>
      </c>
      <c r="IE21" s="22" t="s">
        <v>64</v>
      </c>
      <c r="IF21" s="22"/>
      <c r="IG21" s="22"/>
      <c r="IH21" s="22"/>
      <c r="II21" s="22"/>
    </row>
    <row r="22" spans="1:243" s="21" customFormat="1" ht="78.75">
      <c r="A22" s="33">
        <v>2.05</v>
      </c>
      <c r="B22" s="34" t="s">
        <v>78</v>
      </c>
      <c r="C22" s="35"/>
      <c r="D22" s="72"/>
      <c r="E22" s="72"/>
      <c r="F22" s="72"/>
      <c r="G22" s="72"/>
      <c r="H22" s="72"/>
      <c r="I22" s="72"/>
      <c r="J22" s="72"/>
      <c r="K22" s="72"/>
      <c r="L22" s="72"/>
      <c r="M22" s="72"/>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A22" s="21">
        <v>2.05</v>
      </c>
      <c r="IB22" s="21" t="s">
        <v>78</v>
      </c>
      <c r="IE22" s="22"/>
      <c r="IF22" s="22"/>
      <c r="IG22" s="22"/>
      <c r="IH22" s="22"/>
      <c r="II22" s="22"/>
    </row>
    <row r="23" spans="1:243" s="21" customFormat="1" ht="42.75">
      <c r="A23" s="33">
        <v>2.06</v>
      </c>
      <c r="B23" s="34" t="s">
        <v>79</v>
      </c>
      <c r="C23" s="35"/>
      <c r="D23" s="35">
        <v>80</v>
      </c>
      <c r="E23" s="66" t="s">
        <v>252</v>
      </c>
      <c r="F23" s="63">
        <v>73.21</v>
      </c>
      <c r="G23" s="44"/>
      <c r="H23" s="38"/>
      <c r="I23" s="39" t="s">
        <v>36</v>
      </c>
      <c r="J23" s="40">
        <f t="shared" si="0"/>
        <v>1</v>
      </c>
      <c r="K23" s="38" t="s">
        <v>37</v>
      </c>
      <c r="L23" s="38" t="s">
        <v>4</v>
      </c>
      <c r="M23" s="41"/>
      <c r="N23" s="50"/>
      <c r="O23" s="50"/>
      <c r="P23" s="51"/>
      <c r="Q23" s="50"/>
      <c r="R23" s="50"/>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3">
        <f t="shared" si="1"/>
        <v>5856.8</v>
      </c>
      <c r="BB23" s="52">
        <f t="shared" si="2"/>
        <v>5856.8</v>
      </c>
      <c r="BC23" s="61" t="str">
        <f t="shared" si="3"/>
        <v>INR  Five Thousand Eight Hundred &amp; Fifty Six  and Paise Eighty Only</v>
      </c>
      <c r="IA23" s="21">
        <v>2.06</v>
      </c>
      <c r="IB23" s="21" t="s">
        <v>79</v>
      </c>
      <c r="ID23" s="21">
        <v>80</v>
      </c>
      <c r="IE23" s="22" t="s">
        <v>252</v>
      </c>
      <c r="IF23" s="22"/>
      <c r="IG23" s="22"/>
      <c r="IH23" s="22"/>
      <c r="II23" s="22"/>
    </row>
    <row r="24" spans="1:243" s="21" customFormat="1" ht="15.75">
      <c r="A24" s="33">
        <v>3</v>
      </c>
      <c r="B24" s="34" t="s">
        <v>80</v>
      </c>
      <c r="C24" s="35"/>
      <c r="D24" s="72"/>
      <c r="E24" s="72"/>
      <c r="F24" s="72"/>
      <c r="G24" s="72"/>
      <c r="H24" s="72"/>
      <c r="I24" s="72"/>
      <c r="J24" s="72"/>
      <c r="K24" s="72"/>
      <c r="L24" s="72"/>
      <c r="M24" s="72"/>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IA24" s="21">
        <v>3</v>
      </c>
      <c r="IB24" s="21" t="s">
        <v>80</v>
      </c>
      <c r="IE24" s="22"/>
      <c r="IF24" s="22"/>
      <c r="IG24" s="22"/>
      <c r="IH24" s="22"/>
      <c r="II24" s="22"/>
    </row>
    <row r="25" spans="1:243" s="21" customFormat="1" ht="78.75">
      <c r="A25" s="33">
        <v>3.01</v>
      </c>
      <c r="B25" s="34" t="s">
        <v>81</v>
      </c>
      <c r="C25" s="35"/>
      <c r="D25" s="72"/>
      <c r="E25" s="72"/>
      <c r="F25" s="72"/>
      <c r="G25" s="72"/>
      <c r="H25" s="72"/>
      <c r="I25" s="72"/>
      <c r="J25" s="72"/>
      <c r="K25" s="72"/>
      <c r="L25" s="72"/>
      <c r="M25" s="72"/>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A25" s="21">
        <v>3.01</v>
      </c>
      <c r="IB25" s="21" t="s">
        <v>81</v>
      </c>
      <c r="IE25" s="22"/>
      <c r="IF25" s="22"/>
      <c r="IG25" s="22"/>
      <c r="IH25" s="22"/>
      <c r="II25" s="22"/>
    </row>
    <row r="26" spans="1:243" s="21" customFormat="1" ht="42.75">
      <c r="A26" s="33">
        <v>3.02</v>
      </c>
      <c r="B26" s="34" t="s">
        <v>82</v>
      </c>
      <c r="C26" s="35"/>
      <c r="D26" s="35">
        <v>0.6</v>
      </c>
      <c r="E26" s="66" t="s">
        <v>64</v>
      </c>
      <c r="F26" s="63">
        <v>6655.37</v>
      </c>
      <c r="G26" s="44"/>
      <c r="H26" s="38"/>
      <c r="I26" s="39" t="s">
        <v>36</v>
      </c>
      <c r="J26" s="40">
        <f t="shared" si="0"/>
        <v>1</v>
      </c>
      <c r="K26" s="38" t="s">
        <v>37</v>
      </c>
      <c r="L26" s="38" t="s">
        <v>4</v>
      </c>
      <c r="M26" s="41"/>
      <c r="N26" s="50"/>
      <c r="O26" s="50"/>
      <c r="P26" s="51"/>
      <c r="Q26" s="50"/>
      <c r="R26" s="50"/>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3">
        <f t="shared" si="1"/>
        <v>3993.22</v>
      </c>
      <c r="BB26" s="52">
        <f t="shared" si="2"/>
        <v>3993.22</v>
      </c>
      <c r="BC26" s="61" t="str">
        <f t="shared" si="3"/>
        <v>INR  Three Thousand Nine Hundred &amp; Ninety Three  and Paise Twenty Two Only</v>
      </c>
      <c r="IA26" s="21">
        <v>3.02</v>
      </c>
      <c r="IB26" s="21" t="s">
        <v>82</v>
      </c>
      <c r="ID26" s="21">
        <v>0.6</v>
      </c>
      <c r="IE26" s="22" t="s">
        <v>64</v>
      </c>
      <c r="IF26" s="22"/>
      <c r="IG26" s="22"/>
      <c r="IH26" s="22"/>
      <c r="II26" s="22"/>
    </row>
    <row r="27" spans="1:243" s="21" customFormat="1" ht="78.75">
      <c r="A27" s="33">
        <v>3.03</v>
      </c>
      <c r="B27" s="34" t="s">
        <v>83</v>
      </c>
      <c r="C27" s="35"/>
      <c r="D27" s="72"/>
      <c r="E27" s="72"/>
      <c r="F27" s="72"/>
      <c r="G27" s="72"/>
      <c r="H27" s="72"/>
      <c r="I27" s="72"/>
      <c r="J27" s="72"/>
      <c r="K27" s="72"/>
      <c r="L27" s="72"/>
      <c r="M27" s="72"/>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IA27" s="21">
        <v>3.03</v>
      </c>
      <c r="IB27" s="21" t="s">
        <v>83</v>
      </c>
      <c r="IE27" s="22"/>
      <c r="IF27" s="22"/>
      <c r="IG27" s="22"/>
      <c r="IH27" s="22"/>
      <c r="II27" s="22"/>
    </row>
    <row r="28" spans="1:243" s="21" customFormat="1" ht="30.75" customHeight="1">
      <c r="A28" s="33">
        <v>3.04</v>
      </c>
      <c r="B28" s="34" t="s">
        <v>84</v>
      </c>
      <c r="C28" s="35"/>
      <c r="D28" s="35">
        <v>4</v>
      </c>
      <c r="E28" s="66" t="s">
        <v>45</v>
      </c>
      <c r="F28" s="63">
        <v>817.27</v>
      </c>
      <c r="G28" s="44"/>
      <c r="H28" s="38"/>
      <c r="I28" s="39" t="s">
        <v>36</v>
      </c>
      <c r="J28" s="40">
        <f t="shared" si="0"/>
        <v>1</v>
      </c>
      <c r="K28" s="38" t="s">
        <v>37</v>
      </c>
      <c r="L28" s="38" t="s">
        <v>4</v>
      </c>
      <c r="M28" s="41"/>
      <c r="N28" s="50"/>
      <c r="O28" s="50"/>
      <c r="P28" s="51"/>
      <c r="Q28" s="50"/>
      <c r="R28" s="50"/>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3">
        <f t="shared" si="1"/>
        <v>3269.08</v>
      </c>
      <c r="BB28" s="52">
        <f t="shared" si="2"/>
        <v>3269.08</v>
      </c>
      <c r="BC28" s="61" t="str">
        <f t="shared" si="3"/>
        <v>INR  Three Thousand Two Hundred &amp; Sixty Nine  and Paise Eight Only</v>
      </c>
      <c r="IA28" s="21">
        <v>3.04</v>
      </c>
      <c r="IB28" s="21" t="s">
        <v>84</v>
      </c>
      <c r="ID28" s="21">
        <v>4</v>
      </c>
      <c r="IE28" s="22" t="s">
        <v>45</v>
      </c>
      <c r="IF28" s="22"/>
      <c r="IG28" s="22"/>
      <c r="IH28" s="22"/>
      <c r="II28" s="22"/>
    </row>
    <row r="29" spans="1:243" s="21" customFormat="1" ht="94.5">
      <c r="A29" s="33">
        <v>3.05</v>
      </c>
      <c r="B29" s="34" t="s">
        <v>85</v>
      </c>
      <c r="C29" s="35"/>
      <c r="D29" s="35">
        <v>1</v>
      </c>
      <c r="E29" s="66" t="s">
        <v>65</v>
      </c>
      <c r="F29" s="63">
        <v>45.59</v>
      </c>
      <c r="G29" s="44"/>
      <c r="H29" s="38"/>
      <c r="I29" s="39" t="s">
        <v>36</v>
      </c>
      <c r="J29" s="40">
        <f t="shared" si="0"/>
        <v>1</v>
      </c>
      <c r="K29" s="38" t="s">
        <v>37</v>
      </c>
      <c r="L29" s="38" t="s">
        <v>4</v>
      </c>
      <c r="M29" s="41"/>
      <c r="N29" s="50"/>
      <c r="O29" s="50"/>
      <c r="P29" s="51"/>
      <c r="Q29" s="50"/>
      <c r="R29" s="50"/>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3">
        <f t="shared" si="1"/>
        <v>45.59</v>
      </c>
      <c r="BB29" s="52">
        <f t="shared" si="2"/>
        <v>45.59</v>
      </c>
      <c r="BC29" s="61" t="str">
        <f t="shared" si="3"/>
        <v>INR  Forty Five and Paise Fifty Nine Only</v>
      </c>
      <c r="IA29" s="21">
        <v>3.05</v>
      </c>
      <c r="IB29" s="21" t="s">
        <v>85</v>
      </c>
      <c r="ID29" s="21">
        <v>1</v>
      </c>
      <c r="IE29" s="22" t="s">
        <v>65</v>
      </c>
      <c r="IF29" s="22"/>
      <c r="IG29" s="22"/>
      <c r="IH29" s="22"/>
      <c r="II29" s="22"/>
    </row>
    <row r="30" spans="1:243" s="21" customFormat="1" ht="15.75">
      <c r="A30" s="33">
        <v>4</v>
      </c>
      <c r="B30" s="34" t="s">
        <v>86</v>
      </c>
      <c r="C30" s="35"/>
      <c r="D30" s="72"/>
      <c r="E30" s="72"/>
      <c r="F30" s="72"/>
      <c r="G30" s="72"/>
      <c r="H30" s="72"/>
      <c r="I30" s="72"/>
      <c r="J30" s="72"/>
      <c r="K30" s="72"/>
      <c r="L30" s="72"/>
      <c r="M30" s="72"/>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IA30" s="21">
        <v>4</v>
      </c>
      <c r="IB30" s="21" t="s">
        <v>86</v>
      </c>
      <c r="IE30" s="22"/>
      <c r="IF30" s="22"/>
      <c r="IG30" s="22"/>
      <c r="IH30" s="22"/>
      <c r="II30" s="22"/>
    </row>
    <row r="31" spans="1:243" s="21" customFormat="1" ht="236.25">
      <c r="A31" s="33">
        <v>4.01</v>
      </c>
      <c r="B31" s="34" t="s">
        <v>87</v>
      </c>
      <c r="C31" s="35"/>
      <c r="D31" s="72"/>
      <c r="E31" s="72"/>
      <c r="F31" s="72"/>
      <c r="G31" s="72"/>
      <c r="H31" s="72"/>
      <c r="I31" s="72"/>
      <c r="J31" s="72"/>
      <c r="K31" s="72"/>
      <c r="L31" s="72"/>
      <c r="M31" s="72"/>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IA31" s="21">
        <v>4.01</v>
      </c>
      <c r="IB31" s="21" t="s">
        <v>87</v>
      </c>
      <c r="IE31" s="22"/>
      <c r="IF31" s="22"/>
      <c r="IG31" s="22"/>
      <c r="IH31" s="22"/>
      <c r="II31" s="22"/>
    </row>
    <row r="32" spans="1:243" s="21" customFormat="1" ht="47.25">
      <c r="A32" s="33">
        <v>4.02</v>
      </c>
      <c r="B32" s="34" t="s">
        <v>88</v>
      </c>
      <c r="C32" s="35"/>
      <c r="D32" s="72"/>
      <c r="E32" s="72"/>
      <c r="F32" s="72"/>
      <c r="G32" s="72"/>
      <c r="H32" s="72"/>
      <c r="I32" s="72"/>
      <c r="J32" s="72"/>
      <c r="K32" s="72"/>
      <c r="L32" s="72"/>
      <c r="M32" s="72"/>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IA32" s="21">
        <v>4.02</v>
      </c>
      <c r="IB32" s="21" t="s">
        <v>88</v>
      </c>
      <c r="IE32" s="22"/>
      <c r="IF32" s="22"/>
      <c r="IG32" s="22"/>
      <c r="IH32" s="22"/>
      <c r="II32" s="22"/>
    </row>
    <row r="33" spans="1:243" s="21" customFormat="1" ht="28.5">
      <c r="A33" s="33">
        <v>4.03</v>
      </c>
      <c r="B33" s="34" t="s">
        <v>89</v>
      </c>
      <c r="C33" s="35"/>
      <c r="D33" s="35">
        <v>3.8</v>
      </c>
      <c r="E33" s="66" t="s">
        <v>45</v>
      </c>
      <c r="F33" s="63">
        <v>2238.19</v>
      </c>
      <c r="G33" s="44"/>
      <c r="H33" s="38"/>
      <c r="I33" s="39" t="s">
        <v>36</v>
      </c>
      <c r="J33" s="40">
        <f t="shared" si="0"/>
        <v>1</v>
      </c>
      <c r="K33" s="38" t="s">
        <v>37</v>
      </c>
      <c r="L33" s="38" t="s">
        <v>4</v>
      </c>
      <c r="M33" s="41"/>
      <c r="N33" s="50"/>
      <c r="O33" s="50"/>
      <c r="P33" s="51"/>
      <c r="Q33" s="50"/>
      <c r="R33" s="50"/>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3">
        <f t="shared" si="1"/>
        <v>8505.12</v>
      </c>
      <c r="BB33" s="52">
        <f t="shared" si="2"/>
        <v>8505.12</v>
      </c>
      <c r="BC33" s="61" t="str">
        <f t="shared" si="3"/>
        <v>INR  Eight Thousand Five Hundred &amp; Five  and Paise Twelve Only</v>
      </c>
      <c r="IA33" s="21">
        <v>4.03</v>
      </c>
      <c r="IB33" s="21" t="s">
        <v>89</v>
      </c>
      <c r="ID33" s="21">
        <v>3.8</v>
      </c>
      <c r="IE33" s="22" t="s">
        <v>45</v>
      </c>
      <c r="IF33" s="22"/>
      <c r="IG33" s="22"/>
      <c r="IH33" s="22"/>
      <c r="II33" s="22"/>
    </row>
    <row r="34" spans="1:243" s="21" customFormat="1" ht="94.5">
      <c r="A34" s="33">
        <v>4.04</v>
      </c>
      <c r="B34" s="34" t="s">
        <v>90</v>
      </c>
      <c r="C34" s="35"/>
      <c r="D34" s="72"/>
      <c r="E34" s="72"/>
      <c r="F34" s="72"/>
      <c r="G34" s="72"/>
      <c r="H34" s="72"/>
      <c r="I34" s="72"/>
      <c r="J34" s="72"/>
      <c r="K34" s="72"/>
      <c r="L34" s="72"/>
      <c r="M34" s="72"/>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IA34" s="21">
        <v>4.04</v>
      </c>
      <c r="IB34" s="21" t="s">
        <v>90</v>
      </c>
      <c r="IE34" s="22"/>
      <c r="IF34" s="22"/>
      <c r="IG34" s="22"/>
      <c r="IH34" s="22"/>
      <c r="II34" s="22"/>
    </row>
    <row r="35" spans="1:243" s="21" customFormat="1" ht="33" customHeight="1">
      <c r="A35" s="33">
        <v>4.05</v>
      </c>
      <c r="B35" s="34" t="s">
        <v>91</v>
      </c>
      <c r="C35" s="35"/>
      <c r="D35" s="35">
        <v>3.2</v>
      </c>
      <c r="E35" s="66" t="s">
        <v>65</v>
      </c>
      <c r="F35" s="63">
        <v>193.2</v>
      </c>
      <c r="G35" s="44"/>
      <c r="H35" s="38"/>
      <c r="I35" s="39" t="s">
        <v>36</v>
      </c>
      <c r="J35" s="40">
        <f t="shared" si="0"/>
        <v>1</v>
      </c>
      <c r="K35" s="38" t="s">
        <v>37</v>
      </c>
      <c r="L35" s="38" t="s">
        <v>4</v>
      </c>
      <c r="M35" s="41"/>
      <c r="N35" s="50"/>
      <c r="O35" s="50"/>
      <c r="P35" s="51"/>
      <c r="Q35" s="50"/>
      <c r="R35" s="50"/>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3">
        <f t="shared" si="1"/>
        <v>618.24</v>
      </c>
      <c r="BB35" s="52">
        <f t="shared" si="2"/>
        <v>618.24</v>
      </c>
      <c r="BC35" s="61" t="str">
        <f t="shared" si="3"/>
        <v>INR  Six Hundred &amp; Eighteen  and Paise Twenty Four Only</v>
      </c>
      <c r="IA35" s="21">
        <v>4.05</v>
      </c>
      <c r="IB35" s="21" t="s">
        <v>91</v>
      </c>
      <c r="ID35" s="21">
        <v>3.2</v>
      </c>
      <c r="IE35" s="22" t="s">
        <v>65</v>
      </c>
      <c r="IF35" s="22"/>
      <c r="IG35" s="22"/>
      <c r="IH35" s="22"/>
      <c r="II35" s="22"/>
    </row>
    <row r="36" spans="1:243" s="21" customFormat="1" ht="141.75">
      <c r="A36" s="33">
        <v>4.06</v>
      </c>
      <c r="B36" s="34" t="s">
        <v>92</v>
      </c>
      <c r="C36" s="35"/>
      <c r="D36" s="35">
        <v>1</v>
      </c>
      <c r="E36" s="66" t="s">
        <v>66</v>
      </c>
      <c r="F36" s="63">
        <v>644.06</v>
      </c>
      <c r="G36" s="44"/>
      <c r="H36" s="38"/>
      <c r="I36" s="39" t="s">
        <v>36</v>
      </c>
      <c r="J36" s="40">
        <f t="shared" si="0"/>
        <v>1</v>
      </c>
      <c r="K36" s="38" t="s">
        <v>37</v>
      </c>
      <c r="L36" s="38" t="s">
        <v>4</v>
      </c>
      <c r="M36" s="41"/>
      <c r="N36" s="50"/>
      <c r="O36" s="50"/>
      <c r="P36" s="51"/>
      <c r="Q36" s="50"/>
      <c r="R36" s="50"/>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3">
        <f t="shared" si="1"/>
        <v>644.06</v>
      </c>
      <c r="BB36" s="52">
        <f t="shared" si="2"/>
        <v>644.06</v>
      </c>
      <c r="BC36" s="61" t="str">
        <f t="shared" si="3"/>
        <v>INR  Six Hundred &amp; Forty Four  and Paise Six Only</v>
      </c>
      <c r="IA36" s="21">
        <v>4.06</v>
      </c>
      <c r="IB36" s="21" t="s">
        <v>92</v>
      </c>
      <c r="ID36" s="21">
        <v>1</v>
      </c>
      <c r="IE36" s="22" t="s">
        <v>66</v>
      </c>
      <c r="IF36" s="22"/>
      <c r="IG36" s="22"/>
      <c r="IH36" s="22"/>
      <c r="II36" s="22"/>
    </row>
    <row r="37" spans="1:243" s="21" customFormat="1" ht="179.25" customHeight="1">
      <c r="A37" s="33">
        <v>4.07</v>
      </c>
      <c r="B37" s="34" t="s">
        <v>93</v>
      </c>
      <c r="C37" s="35"/>
      <c r="D37" s="35">
        <v>59</v>
      </c>
      <c r="E37" s="66" t="s">
        <v>45</v>
      </c>
      <c r="F37" s="63">
        <v>903.38</v>
      </c>
      <c r="G37" s="44"/>
      <c r="H37" s="38"/>
      <c r="I37" s="39" t="s">
        <v>36</v>
      </c>
      <c r="J37" s="40">
        <f t="shared" si="0"/>
        <v>1</v>
      </c>
      <c r="K37" s="38" t="s">
        <v>37</v>
      </c>
      <c r="L37" s="38" t="s">
        <v>4</v>
      </c>
      <c r="M37" s="41"/>
      <c r="N37" s="50"/>
      <c r="O37" s="50"/>
      <c r="P37" s="51"/>
      <c r="Q37" s="50"/>
      <c r="R37" s="50"/>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3">
        <f t="shared" si="1"/>
        <v>53299.42</v>
      </c>
      <c r="BB37" s="52">
        <f t="shared" si="2"/>
        <v>53299.42</v>
      </c>
      <c r="BC37" s="61" t="str">
        <f t="shared" si="3"/>
        <v>INR  Fifty Three Thousand Two Hundred &amp; Ninety Nine  and Paise Forty Two Only</v>
      </c>
      <c r="IA37" s="21">
        <v>4.07</v>
      </c>
      <c r="IB37" s="21" t="s">
        <v>93</v>
      </c>
      <c r="ID37" s="21">
        <v>59</v>
      </c>
      <c r="IE37" s="22" t="s">
        <v>45</v>
      </c>
      <c r="IF37" s="22"/>
      <c r="IG37" s="22"/>
      <c r="IH37" s="22"/>
      <c r="II37" s="22"/>
    </row>
    <row r="38" spans="1:243" s="21" customFormat="1" ht="15.75">
      <c r="A38" s="33">
        <v>5</v>
      </c>
      <c r="B38" s="34" t="s">
        <v>94</v>
      </c>
      <c r="C38" s="35"/>
      <c r="D38" s="72"/>
      <c r="E38" s="72"/>
      <c r="F38" s="72"/>
      <c r="G38" s="72"/>
      <c r="H38" s="72"/>
      <c r="I38" s="72"/>
      <c r="J38" s="72"/>
      <c r="K38" s="72"/>
      <c r="L38" s="72"/>
      <c r="M38" s="72"/>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IA38" s="21">
        <v>5</v>
      </c>
      <c r="IB38" s="21" t="s">
        <v>94</v>
      </c>
      <c r="IE38" s="22"/>
      <c r="IF38" s="22"/>
      <c r="IG38" s="22"/>
      <c r="IH38" s="22"/>
      <c r="II38" s="22"/>
    </row>
    <row r="39" spans="1:243" s="21" customFormat="1" ht="126">
      <c r="A39" s="33">
        <v>5.01</v>
      </c>
      <c r="B39" s="34" t="s">
        <v>95</v>
      </c>
      <c r="C39" s="35"/>
      <c r="D39" s="72"/>
      <c r="E39" s="72"/>
      <c r="F39" s="72"/>
      <c r="G39" s="72"/>
      <c r="H39" s="72"/>
      <c r="I39" s="72"/>
      <c r="J39" s="72"/>
      <c r="K39" s="72"/>
      <c r="L39" s="72"/>
      <c r="M39" s="72"/>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IA39" s="21">
        <v>5.01</v>
      </c>
      <c r="IB39" s="21" t="s">
        <v>95</v>
      </c>
      <c r="IE39" s="22"/>
      <c r="IF39" s="22"/>
      <c r="IG39" s="22"/>
      <c r="IH39" s="22"/>
      <c r="II39" s="22"/>
    </row>
    <row r="40" spans="1:243" s="21" customFormat="1" ht="42.75">
      <c r="A40" s="33">
        <v>5.02</v>
      </c>
      <c r="B40" s="34" t="s">
        <v>96</v>
      </c>
      <c r="C40" s="35"/>
      <c r="D40" s="35">
        <v>0.25</v>
      </c>
      <c r="E40" s="66" t="s">
        <v>64</v>
      </c>
      <c r="F40" s="63">
        <v>92351</v>
      </c>
      <c r="G40" s="44"/>
      <c r="H40" s="38"/>
      <c r="I40" s="39" t="s">
        <v>36</v>
      </c>
      <c r="J40" s="40">
        <f t="shared" si="0"/>
        <v>1</v>
      </c>
      <c r="K40" s="38" t="s">
        <v>37</v>
      </c>
      <c r="L40" s="38" t="s">
        <v>4</v>
      </c>
      <c r="M40" s="41"/>
      <c r="N40" s="50"/>
      <c r="O40" s="50"/>
      <c r="P40" s="51"/>
      <c r="Q40" s="50"/>
      <c r="R40" s="50"/>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3">
        <f t="shared" si="1"/>
        <v>23087.75</v>
      </c>
      <c r="BB40" s="52">
        <f t="shared" si="2"/>
        <v>23087.75</v>
      </c>
      <c r="BC40" s="61" t="str">
        <f t="shared" si="3"/>
        <v>INR  Twenty Three Thousand  &amp;Eighty Seven  and Paise Seventy Five Only</v>
      </c>
      <c r="IA40" s="21">
        <v>5.02</v>
      </c>
      <c r="IB40" s="21" t="s">
        <v>96</v>
      </c>
      <c r="ID40" s="21">
        <v>0.25</v>
      </c>
      <c r="IE40" s="22" t="s">
        <v>64</v>
      </c>
      <c r="IF40" s="22"/>
      <c r="IG40" s="22"/>
      <c r="IH40" s="22"/>
      <c r="II40" s="22"/>
    </row>
    <row r="41" spans="1:243" s="21" customFormat="1" ht="94.5">
      <c r="A41" s="33">
        <v>5.03</v>
      </c>
      <c r="B41" s="34" t="s">
        <v>97</v>
      </c>
      <c r="C41" s="35"/>
      <c r="D41" s="72"/>
      <c r="E41" s="72"/>
      <c r="F41" s="72"/>
      <c r="G41" s="72"/>
      <c r="H41" s="72"/>
      <c r="I41" s="72"/>
      <c r="J41" s="72"/>
      <c r="K41" s="72"/>
      <c r="L41" s="72"/>
      <c r="M41" s="72"/>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IA41" s="21">
        <v>5.03</v>
      </c>
      <c r="IB41" s="21" t="s">
        <v>97</v>
      </c>
      <c r="IE41" s="22"/>
      <c r="IF41" s="22"/>
      <c r="IG41" s="22"/>
      <c r="IH41" s="22"/>
      <c r="II41" s="22"/>
    </row>
    <row r="42" spans="1:243" s="21" customFormat="1" ht="15.75">
      <c r="A42" s="33">
        <v>5.04</v>
      </c>
      <c r="B42" s="34" t="s">
        <v>98</v>
      </c>
      <c r="C42" s="35"/>
      <c r="D42" s="72"/>
      <c r="E42" s="72"/>
      <c r="F42" s="72"/>
      <c r="G42" s="72"/>
      <c r="H42" s="72"/>
      <c r="I42" s="72"/>
      <c r="J42" s="72"/>
      <c r="K42" s="72"/>
      <c r="L42" s="72"/>
      <c r="M42" s="72"/>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IA42" s="21">
        <v>5.04</v>
      </c>
      <c r="IB42" s="21" t="s">
        <v>98</v>
      </c>
      <c r="IE42" s="22"/>
      <c r="IF42" s="22"/>
      <c r="IG42" s="22"/>
      <c r="IH42" s="22"/>
      <c r="II42" s="22"/>
    </row>
    <row r="43" spans="1:243" s="21" customFormat="1" ht="28.5">
      <c r="A43" s="33">
        <v>5.05</v>
      </c>
      <c r="B43" s="34" t="s">
        <v>99</v>
      </c>
      <c r="C43" s="35"/>
      <c r="D43" s="35">
        <v>5.25</v>
      </c>
      <c r="E43" s="66" t="s">
        <v>45</v>
      </c>
      <c r="F43" s="63">
        <v>3817.4</v>
      </c>
      <c r="G43" s="44"/>
      <c r="H43" s="38"/>
      <c r="I43" s="39" t="s">
        <v>36</v>
      </c>
      <c r="J43" s="40">
        <f t="shared" si="0"/>
        <v>1</v>
      </c>
      <c r="K43" s="38" t="s">
        <v>37</v>
      </c>
      <c r="L43" s="38" t="s">
        <v>4</v>
      </c>
      <c r="M43" s="41"/>
      <c r="N43" s="50"/>
      <c r="O43" s="50"/>
      <c r="P43" s="51"/>
      <c r="Q43" s="50"/>
      <c r="R43" s="50"/>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3">
        <f t="shared" si="1"/>
        <v>20041.35</v>
      </c>
      <c r="BB43" s="52">
        <f t="shared" si="2"/>
        <v>20041.35</v>
      </c>
      <c r="BC43" s="61" t="str">
        <f t="shared" si="3"/>
        <v>INR  Twenty Thousand  &amp;Forty One  and Paise Thirty Five Only</v>
      </c>
      <c r="IA43" s="21">
        <v>5.05</v>
      </c>
      <c r="IB43" s="21" t="s">
        <v>99</v>
      </c>
      <c r="ID43" s="21">
        <v>5.25</v>
      </c>
      <c r="IE43" s="22" t="s">
        <v>45</v>
      </c>
      <c r="IF43" s="22"/>
      <c r="IG43" s="22"/>
      <c r="IH43" s="22"/>
      <c r="II43" s="22"/>
    </row>
    <row r="44" spans="1:243" s="21" customFormat="1" ht="110.25">
      <c r="A44" s="33">
        <v>5.06</v>
      </c>
      <c r="B44" s="34" t="s">
        <v>100</v>
      </c>
      <c r="C44" s="35"/>
      <c r="D44" s="35">
        <v>1.5</v>
      </c>
      <c r="E44" s="66" t="s">
        <v>45</v>
      </c>
      <c r="F44" s="63">
        <v>187.68</v>
      </c>
      <c r="G44" s="44"/>
      <c r="H44" s="38"/>
      <c r="I44" s="39" t="s">
        <v>36</v>
      </c>
      <c r="J44" s="40">
        <f t="shared" si="0"/>
        <v>1</v>
      </c>
      <c r="K44" s="38" t="s">
        <v>37</v>
      </c>
      <c r="L44" s="38" t="s">
        <v>4</v>
      </c>
      <c r="M44" s="41"/>
      <c r="N44" s="50"/>
      <c r="O44" s="50"/>
      <c r="P44" s="51"/>
      <c r="Q44" s="50"/>
      <c r="R44" s="50"/>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3">
        <f t="shared" si="1"/>
        <v>281.52</v>
      </c>
      <c r="BB44" s="52">
        <f t="shared" si="2"/>
        <v>281.52</v>
      </c>
      <c r="BC44" s="61" t="str">
        <f t="shared" si="3"/>
        <v>INR  Two Hundred &amp; Eighty One  and Paise Fifty Two Only</v>
      </c>
      <c r="IA44" s="21">
        <v>5.06</v>
      </c>
      <c r="IB44" s="21" t="s">
        <v>100</v>
      </c>
      <c r="ID44" s="21">
        <v>1.5</v>
      </c>
      <c r="IE44" s="22" t="s">
        <v>45</v>
      </c>
      <c r="IF44" s="22"/>
      <c r="IG44" s="22"/>
      <c r="IH44" s="22"/>
      <c r="II44" s="22"/>
    </row>
    <row r="45" spans="1:243" s="21" customFormat="1" ht="94.5">
      <c r="A45" s="33">
        <v>5.07</v>
      </c>
      <c r="B45" s="34" t="s">
        <v>101</v>
      </c>
      <c r="C45" s="35"/>
      <c r="D45" s="72"/>
      <c r="E45" s="72"/>
      <c r="F45" s="72"/>
      <c r="G45" s="72"/>
      <c r="H45" s="72"/>
      <c r="I45" s="72"/>
      <c r="J45" s="72"/>
      <c r="K45" s="72"/>
      <c r="L45" s="72"/>
      <c r="M45" s="72"/>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IA45" s="21">
        <v>5.07</v>
      </c>
      <c r="IB45" s="21" t="s">
        <v>101</v>
      </c>
      <c r="IE45" s="22"/>
      <c r="IF45" s="22"/>
      <c r="IG45" s="22"/>
      <c r="IH45" s="22"/>
      <c r="II45" s="22"/>
    </row>
    <row r="46" spans="1:243" s="21" customFormat="1" ht="31.5">
      <c r="A46" s="33">
        <v>5.08</v>
      </c>
      <c r="B46" s="34" t="s">
        <v>102</v>
      </c>
      <c r="C46" s="35"/>
      <c r="D46" s="35">
        <v>50</v>
      </c>
      <c r="E46" s="66" t="s">
        <v>252</v>
      </c>
      <c r="F46" s="63">
        <v>160.89</v>
      </c>
      <c r="G46" s="44"/>
      <c r="H46" s="38"/>
      <c r="I46" s="39" t="s">
        <v>36</v>
      </c>
      <c r="J46" s="40">
        <f t="shared" si="0"/>
        <v>1</v>
      </c>
      <c r="K46" s="38" t="s">
        <v>37</v>
      </c>
      <c r="L46" s="38" t="s">
        <v>4</v>
      </c>
      <c r="M46" s="41"/>
      <c r="N46" s="50"/>
      <c r="O46" s="50"/>
      <c r="P46" s="51"/>
      <c r="Q46" s="50"/>
      <c r="R46" s="50"/>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3">
        <f t="shared" si="1"/>
        <v>8044.5</v>
      </c>
      <c r="BB46" s="52">
        <f t="shared" si="2"/>
        <v>8044.5</v>
      </c>
      <c r="BC46" s="61" t="str">
        <f t="shared" si="3"/>
        <v>INR  Eight Thousand  &amp;Forty Four  and Paise Fifty Only</v>
      </c>
      <c r="IA46" s="21">
        <v>5.08</v>
      </c>
      <c r="IB46" s="21" t="s">
        <v>102</v>
      </c>
      <c r="ID46" s="21">
        <v>50</v>
      </c>
      <c r="IE46" s="22" t="s">
        <v>252</v>
      </c>
      <c r="IF46" s="22"/>
      <c r="IG46" s="22"/>
      <c r="IH46" s="22"/>
      <c r="II46" s="22"/>
    </row>
    <row r="47" spans="1:243" s="21" customFormat="1" ht="126">
      <c r="A47" s="33">
        <v>5.09</v>
      </c>
      <c r="B47" s="34" t="s">
        <v>103</v>
      </c>
      <c r="C47" s="35"/>
      <c r="D47" s="35">
        <v>16</v>
      </c>
      <c r="E47" s="66" t="s">
        <v>66</v>
      </c>
      <c r="F47" s="63">
        <v>157.12</v>
      </c>
      <c r="G47" s="44"/>
      <c r="H47" s="38"/>
      <c r="I47" s="39" t="s">
        <v>36</v>
      </c>
      <c r="J47" s="40">
        <f t="shared" si="0"/>
        <v>1</v>
      </c>
      <c r="K47" s="38" t="s">
        <v>37</v>
      </c>
      <c r="L47" s="38" t="s">
        <v>4</v>
      </c>
      <c r="M47" s="41"/>
      <c r="N47" s="50"/>
      <c r="O47" s="50"/>
      <c r="P47" s="51"/>
      <c r="Q47" s="50"/>
      <c r="R47" s="50"/>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3">
        <f t="shared" si="1"/>
        <v>2513.92</v>
      </c>
      <c r="BB47" s="52">
        <f t="shared" si="2"/>
        <v>2513.92</v>
      </c>
      <c r="BC47" s="61" t="str">
        <f t="shared" si="3"/>
        <v>INR  Two Thousand Five Hundred &amp; Thirteen  and Paise Ninety Two Only</v>
      </c>
      <c r="IA47" s="21">
        <v>5.09</v>
      </c>
      <c r="IB47" s="21" t="s">
        <v>103</v>
      </c>
      <c r="ID47" s="21">
        <v>16</v>
      </c>
      <c r="IE47" s="22" t="s">
        <v>66</v>
      </c>
      <c r="IF47" s="22"/>
      <c r="IG47" s="22"/>
      <c r="IH47" s="22"/>
      <c r="II47" s="22"/>
    </row>
    <row r="48" spans="1:243" s="21" customFormat="1" ht="47.25">
      <c r="A48" s="65">
        <v>5.1</v>
      </c>
      <c r="B48" s="34" t="s">
        <v>104</v>
      </c>
      <c r="C48" s="35"/>
      <c r="D48" s="72"/>
      <c r="E48" s="72"/>
      <c r="F48" s="72"/>
      <c r="G48" s="72"/>
      <c r="H48" s="72"/>
      <c r="I48" s="72"/>
      <c r="J48" s="72"/>
      <c r="K48" s="72"/>
      <c r="L48" s="72"/>
      <c r="M48" s="72"/>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IA48" s="21">
        <v>5.1</v>
      </c>
      <c r="IB48" s="21" t="s">
        <v>104</v>
      </c>
      <c r="IE48" s="22"/>
      <c r="IF48" s="22"/>
      <c r="IG48" s="22"/>
      <c r="IH48" s="22"/>
      <c r="II48" s="22"/>
    </row>
    <row r="49" spans="1:243" s="21" customFormat="1" ht="28.5">
      <c r="A49" s="33">
        <v>5.11</v>
      </c>
      <c r="B49" s="34" t="s">
        <v>105</v>
      </c>
      <c r="C49" s="35"/>
      <c r="D49" s="35">
        <v>6</v>
      </c>
      <c r="E49" s="66" t="s">
        <v>66</v>
      </c>
      <c r="F49" s="63">
        <v>149.06</v>
      </c>
      <c r="G49" s="44"/>
      <c r="H49" s="38"/>
      <c r="I49" s="39" t="s">
        <v>36</v>
      </c>
      <c r="J49" s="40">
        <f t="shared" si="0"/>
        <v>1</v>
      </c>
      <c r="K49" s="38" t="s">
        <v>37</v>
      </c>
      <c r="L49" s="38" t="s">
        <v>4</v>
      </c>
      <c r="M49" s="41"/>
      <c r="N49" s="50"/>
      <c r="O49" s="50"/>
      <c r="P49" s="51"/>
      <c r="Q49" s="50"/>
      <c r="R49" s="50"/>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3">
        <f t="shared" si="1"/>
        <v>894.36</v>
      </c>
      <c r="BB49" s="52">
        <f t="shared" si="2"/>
        <v>894.36</v>
      </c>
      <c r="BC49" s="61" t="str">
        <f t="shared" si="3"/>
        <v>INR  Eight Hundred &amp; Ninety Four  and Paise Thirty Six Only</v>
      </c>
      <c r="IA49" s="21">
        <v>5.11</v>
      </c>
      <c r="IB49" s="21" t="s">
        <v>105</v>
      </c>
      <c r="ID49" s="21">
        <v>6</v>
      </c>
      <c r="IE49" s="22" t="s">
        <v>66</v>
      </c>
      <c r="IF49" s="22"/>
      <c r="IG49" s="22"/>
      <c r="IH49" s="22"/>
      <c r="II49" s="22"/>
    </row>
    <row r="50" spans="1:243" s="21" customFormat="1" ht="63">
      <c r="A50" s="33">
        <v>5.12</v>
      </c>
      <c r="B50" s="34" t="s">
        <v>106</v>
      </c>
      <c r="C50" s="35"/>
      <c r="D50" s="72"/>
      <c r="E50" s="72"/>
      <c r="F50" s="72"/>
      <c r="G50" s="72"/>
      <c r="H50" s="72"/>
      <c r="I50" s="72"/>
      <c r="J50" s="72"/>
      <c r="K50" s="72"/>
      <c r="L50" s="72"/>
      <c r="M50" s="72"/>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IA50" s="21">
        <v>5.12</v>
      </c>
      <c r="IB50" s="21" t="s">
        <v>106</v>
      </c>
      <c r="IE50" s="22"/>
      <c r="IF50" s="22"/>
      <c r="IG50" s="22"/>
      <c r="IH50" s="22"/>
      <c r="II50" s="22"/>
    </row>
    <row r="51" spans="1:243" s="21" customFormat="1" ht="28.5">
      <c r="A51" s="33">
        <v>5.13</v>
      </c>
      <c r="B51" s="34" t="s">
        <v>107</v>
      </c>
      <c r="C51" s="35"/>
      <c r="D51" s="35">
        <v>12</v>
      </c>
      <c r="E51" s="66" t="s">
        <v>66</v>
      </c>
      <c r="F51" s="63">
        <v>53.09</v>
      </c>
      <c r="G51" s="44"/>
      <c r="H51" s="38"/>
      <c r="I51" s="39" t="s">
        <v>36</v>
      </c>
      <c r="J51" s="40">
        <f t="shared" si="0"/>
        <v>1</v>
      </c>
      <c r="K51" s="38" t="s">
        <v>37</v>
      </c>
      <c r="L51" s="38" t="s">
        <v>4</v>
      </c>
      <c r="M51" s="41"/>
      <c r="N51" s="50"/>
      <c r="O51" s="50"/>
      <c r="P51" s="51"/>
      <c r="Q51" s="50"/>
      <c r="R51" s="50"/>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3">
        <f t="shared" si="1"/>
        <v>637.08</v>
      </c>
      <c r="BB51" s="52">
        <f t="shared" si="2"/>
        <v>637.08</v>
      </c>
      <c r="BC51" s="61" t="str">
        <f t="shared" si="3"/>
        <v>INR  Six Hundred &amp; Thirty Seven  and Paise Eight Only</v>
      </c>
      <c r="IA51" s="21">
        <v>5.13</v>
      </c>
      <c r="IB51" s="21" t="s">
        <v>107</v>
      </c>
      <c r="ID51" s="21">
        <v>12</v>
      </c>
      <c r="IE51" s="22" t="s">
        <v>66</v>
      </c>
      <c r="IF51" s="22"/>
      <c r="IG51" s="22"/>
      <c r="IH51" s="22"/>
      <c r="II51" s="22"/>
    </row>
    <row r="52" spans="1:243" s="21" customFormat="1" ht="42.75">
      <c r="A52" s="33">
        <v>5.14</v>
      </c>
      <c r="B52" s="34" t="s">
        <v>108</v>
      </c>
      <c r="C52" s="35"/>
      <c r="D52" s="35">
        <v>46</v>
      </c>
      <c r="E52" s="66" t="s">
        <v>66</v>
      </c>
      <c r="F52" s="63">
        <v>46.08</v>
      </c>
      <c r="G52" s="44"/>
      <c r="H52" s="38"/>
      <c r="I52" s="39" t="s">
        <v>36</v>
      </c>
      <c r="J52" s="40">
        <f t="shared" si="0"/>
        <v>1</v>
      </c>
      <c r="K52" s="38" t="s">
        <v>37</v>
      </c>
      <c r="L52" s="38" t="s">
        <v>4</v>
      </c>
      <c r="M52" s="41"/>
      <c r="N52" s="50"/>
      <c r="O52" s="50"/>
      <c r="P52" s="51"/>
      <c r="Q52" s="50"/>
      <c r="R52" s="50"/>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3">
        <f t="shared" si="1"/>
        <v>2119.68</v>
      </c>
      <c r="BB52" s="52">
        <f t="shared" si="2"/>
        <v>2119.68</v>
      </c>
      <c r="BC52" s="61" t="str">
        <f t="shared" si="3"/>
        <v>INR  Two Thousand One Hundred &amp; Nineteen  and Paise Sixty Eight Only</v>
      </c>
      <c r="IA52" s="21">
        <v>5.14</v>
      </c>
      <c r="IB52" s="21" t="s">
        <v>108</v>
      </c>
      <c r="ID52" s="21">
        <v>46</v>
      </c>
      <c r="IE52" s="22" t="s">
        <v>66</v>
      </c>
      <c r="IF52" s="22"/>
      <c r="IG52" s="22"/>
      <c r="IH52" s="22"/>
      <c r="II52" s="22"/>
    </row>
    <row r="53" spans="1:243" s="21" customFormat="1" ht="63">
      <c r="A53" s="33">
        <v>5.15</v>
      </c>
      <c r="B53" s="34" t="s">
        <v>109</v>
      </c>
      <c r="C53" s="35"/>
      <c r="D53" s="72"/>
      <c r="E53" s="72"/>
      <c r="F53" s="72"/>
      <c r="G53" s="72"/>
      <c r="H53" s="72"/>
      <c r="I53" s="72"/>
      <c r="J53" s="72"/>
      <c r="K53" s="72"/>
      <c r="L53" s="72"/>
      <c r="M53" s="72"/>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IA53" s="21">
        <v>5.15</v>
      </c>
      <c r="IB53" s="21" t="s">
        <v>109</v>
      </c>
      <c r="IE53" s="22"/>
      <c r="IF53" s="22"/>
      <c r="IG53" s="22"/>
      <c r="IH53" s="22"/>
      <c r="II53" s="22"/>
    </row>
    <row r="54" spans="1:243" s="21" customFormat="1" ht="28.5">
      <c r="A54" s="33">
        <v>5.16</v>
      </c>
      <c r="B54" s="34" t="s">
        <v>110</v>
      </c>
      <c r="C54" s="35"/>
      <c r="D54" s="35">
        <v>12</v>
      </c>
      <c r="E54" s="66" t="s">
        <v>66</v>
      </c>
      <c r="F54" s="63">
        <v>30.56</v>
      </c>
      <c r="G54" s="44"/>
      <c r="H54" s="38"/>
      <c r="I54" s="39" t="s">
        <v>36</v>
      </c>
      <c r="J54" s="40">
        <f t="shared" si="0"/>
        <v>1</v>
      </c>
      <c r="K54" s="38" t="s">
        <v>37</v>
      </c>
      <c r="L54" s="38" t="s">
        <v>4</v>
      </c>
      <c r="M54" s="41"/>
      <c r="N54" s="50"/>
      <c r="O54" s="50"/>
      <c r="P54" s="51"/>
      <c r="Q54" s="50"/>
      <c r="R54" s="50"/>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3">
        <f t="shared" si="1"/>
        <v>366.72</v>
      </c>
      <c r="BB54" s="52">
        <f t="shared" si="2"/>
        <v>366.72</v>
      </c>
      <c r="BC54" s="61" t="str">
        <f t="shared" si="3"/>
        <v>INR  Three Hundred &amp; Sixty Six  and Paise Seventy Two Only</v>
      </c>
      <c r="IA54" s="21">
        <v>5.16</v>
      </c>
      <c r="IB54" s="21" t="s">
        <v>110</v>
      </c>
      <c r="ID54" s="21">
        <v>12</v>
      </c>
      <c r="IE54" s="22" t="s">
        <v>66</v>
      </c>
      <c r="IF54" s="22"/>
      <c r="IG54" s="22"/>
      <c r="IH54" s="22"/>
      <c r="II54" s="22"/>
    </row>
    <row r="55" spans="1:243" s="21" customFormat="1" ht="30.75" customHeight="1">
      <c r="A55" s="33">
        <v>5.17</v>
      </c>
      <c r="B55" s="34" t="s">
        <v>111</v>
      </c>
      <c r="C55" s="35"/>
      <c r="D55" s="35">
        <v>34</v>
      </c>
      <c r="E55" s="66" t="s">
        <v>66</v>
      </c>
      <c r="F55" s="63">
        <v>24.51</v>
      </c>
      <c r="G55" s="44"/>
      <c r="H55" s="38"/>
      <c r="I55" s="39" t="s">
        <v>36</v>
      </c>
      <c r="J55" s="40">
        <f t="shared" si="0"/>
        <v>1</v>
      </c>
      <c r="K55" s="38" t="s">
        <v>37</v>
      </c>
      <c r="L55" s="38" t="s">
        <v>4</v>
      </c>
      <c r="M55" s="41"/>
      <c r="N55" s="50"/>
      <c r="O55" s="50"/>
      <c r="P55" s="51"/>
      <c r="Q55" s="50"/>
      <c r="R55" s="50"/>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3">
        <f t="shared" si="1"/>
        <v>833.34</v>
      </c>
      <c r="BB55" s="52">
        <f t="shared" si="2"/>
        <v>833.34</v>
      </c>
      <c r="BC55" s="61" t="str">
        <f t="shared" si="3"/>
        <v>INR  Eight Hundred &amp; Thirty Three  and Paise Thirty Four Only</v>
      </c>
      <c r="IA55" s="21">
        <v>5.17</v>
      </c>
      <c r="IB55" s="21" t="s">
        <v>111</v>
      </c>
      <c r="ID55" s="21">
        <v>34</v>
      </c>
      <c r="IE55" s="22" t="s">
        <v>66</v>
      </c>
      <c r="IF55" s="22"/>
      <c r="IG55" s="22"/>
      <c r="IH55" s="22"/>
      <c r="II55" s="22"/>
    </row>
    <row r="56" spans="1:243" s="21" customFormat="1" ht="47.25">
      <c r="A56" s="33">
        <v>5.18</v>
      </c>
      <c r="B56" s="34" t="s">
        <v>112</v>
      </c>
      <c r="C56" s="35"/>
      <c r="D56" s="72"/>
      <c r="E56" s="72"/>
      <c r="F56" s="72"/>
      <c r="G56" s="72"/>
      <c r="H56" s="72"/>
      <c r="I56" s="72"/>
      <c r="J56" s="72"/>
      <c r="K56" s="72"/>
      <c r="L56" s="72"/>
      <c r="M56" s="72"/>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IA56" s="21">
        <v>5.18</v>
      </c>
      <c r="IB56" s="21" t="s">
        <v>112</v>
      </c>
      <c r="IE56" s="22"/>
      <c r="IF56" s="22"/>
      <c r="IG56" s="22"/>
      <c r="IH56" s="22"/>
      <c r="II56" s="22"/>
    </row>
    <row r="57" spans="1:243" s="21" customFormat="1" ht="31.5">
      <c r="A57" s="33">
        <v>5.19</v>
      </c>
      <c r="B57" s="34" t="s">
        <v>113</v>
      </c>
      <c r="C57" s="35"/>
      <c r="D57" s="35">
        <v>1</v>
      </c>
      <c r="E57" s="66" t="s">
        <v>66</v>
      </c>
      <c r="F57" s="63">
        <v>51.56</v>
      </c>
      <c r="G57" s="44"/>
      <c r="H57" s="38"/>
      <c r="I57" s="39" t="s">
        <v>36</v>
      </c>
      <c r="J57" s="40">
        <f t="shared" si="0"/>
        <v>1</v>
      </c>
      <c r="K57" s="38" t="s">
        <v>37</v>
      </c>
      <c r="L57" s="38" t="s">
        <v>4</v>
      </c>
      <c r="M57" s="41"/>
      <c r="N57" s="50"/>
      <c r="O57" s="50"/>
      <c r="P57" s="51"/>
      <c r="Q57" s="50"/>
      <c r="R57" s="50"/>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3">
        <f t="shared" si="1"/>
        <v>51.56</v>
      </c>
      <c r="BB57" s="52">
        <f t="shared" si="2"/>
        <v>51.56</v>
      </c>
      <c r="BC57" s="61" t="str">
        <f t="shared" si="3"/>
        <v>INR  Fifty One and Paise Fifty Six Only</v>
      </c>
      <c r="IA57" s="21">
        <v>5.19</v>
      </c>
      <c r="IB57" s="21" t="s">
        <v>113</v>
      </c>
      <c r="ID57" s="21">
        <v>1</v>
      </c>
      <c r="IE57" s="22" t="s">
        <v>66</v>
      </c>
      <c r="IF57" s="22"/>
      <c r="IG57" s="22"/>
      <c r="IH57" s="22"/>
      <c r="II57" s="22"/>
    </row>
    <row r="58" spans="1:243" s="21" customFormat="1" ht="94.5">
      <c r="A58" s="65">
        <v>5.2</v>
      </c>
      <c r="B58" s="34" t="s">
        <v>114</v>
      </c>
      <c r="C58" s="35"/>
      <c r="D58" s="72"/>
      <c r="E58" s="72"/>
      <c r="F58" s="72"/>
      <c r="G58" s="72"/>
      <c r="H58" s="72"/>
      <c r="I58" s="72"/>
      <c r="J58" s="72"/>
      <c r="K58" s="72"/>
      <c r="L58" s="72"/>
      <c r="M58" s="72"/>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IA58" s="21">
        <v>5.2</v>
      </c>
      <c r="IB58" s="21" t="s">
        <v>114</v>
      </c>
      <c r="IE58" s="22"/>
      <c r="IF58" s="22"/>
      <c r="IG58" s="22"/>
      <c r="IH58" s="22"/>
      <c r="II58" s="22"/>
    </row>
    <row r="59" spans="1:243" s="21" customFormat="1" ht="33.75" customHeight="1">
      <c r="A59" s="33">
        <v>5.23</v>
      </c>
      <c r="B59" s="34" t="s">
        <v>107</v>
      </c>
      <c r="C59" s="35"/>
      <c r="D59" s="35">
        <v>14</v>
      </c>
      <c r="E59" s="66" t="s">
        <v>66</v>
      </c>
      <c r="F59" s="63">
        <v>78.91</v>
      </c>
      <c r="G59" s="44"/>
      <c r="H59" s="38"/>
      <c r="I59" s="39" t="s">
        <v>36</v>
      </c>
      <c r="J59" s="40">
        <f t="shared" si="0"/>
        <v>1</v>
      </c>
      <c r="K59" s="38" t="s">
        <v>37</v>
      </c>
      <c r="L59" s="38" t="s">
        <v>4</v>
      </c>
      <c r="M59" s="41"/>
      <c r="N59" s="50"/>
      <c r="O59" s="50"/>
      <c r="P59" s="51"/>
      <c r="Q59" s="50"/>
      <c r="R59" s="50"/>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3">
        <f t="shared" si="1"/>
        <v>1104.74</v>
      </c>
      <c r="BB59" s="52">
        <f t="shared" si="2"/>
        <v>1104.74</v>
      </c>
      <c r="BC59" s="61" t="str">
        <f t="shared" si="3"/>
        <v>INR  One Thousand One Hundred &amp; Four  and Paise Seventy Four Only</v>
      </c>
      <c r="IA59" s="21">
        <v>5.23</v>
      </c>
      <c r="IB59" s="21" t="s">
        <v>107</v>
      </c>
      <c r="ID59" s="21">
        <v>14</v>
      </c>
      <c r="IE59" s="22" t="s">
        <v>66</v>
      </c>
      <c r="IF59" s="22"/>
      <c r="IG59" s="22"/>
      <c r="IH59" s="22"/>
      <c r="II59" s="22"/>
    </row>
    <row r="60" spans="1:243" s="21" customFormat="1" ht="94.5">
      <c r="A60" s="33">
        <v>5.24</v>
      </c>
      <c r="B60" s="34" t="s">
        <v>115</v>
      </c>
      <c r="C60" s="35"/>
      <c r="D60" s="72"/>
      <c r="E60" s="72"/>
      <c r="F60" s="72"/>
      <c r="G60" s="72"/>
      <c r="H60" s="72"/>
      <c r="I60" s="72"/>
      <c r="J60" s="72"/>
      <c r="K60" s="72"/>
      <c r="L60" s="72"/>
      <c r="M60" s="72"/>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IA60" s="21">
        <v>5.24</v>
      </c>
      <c r="IB60" s="21" t="s">
        <v>115</v>
      </c>
      <c r="IE60" s="22"/>
      <c r="IF60" s="22"/>
      <c r="IG60" s="22"/>
      <c r="IH60" s="22"/>
      <c r="II60" s="22"/>
    </row>
    <row r="61" spans="1:243" s="21" customFormat="1" ht="31.5" customHeight="1">
      <c r="A61" s="33">
        <v>5.25</v>
      </c>
      <c r="B61" s="34" t="s">
        <v>110</v>
      </c>
      <c r="C61" s="35"/>
      <c r="D61" s="35">
        <v>14</v>
      </c>
      <c r="E61" s="66" t="s">
        <v>66</v>
      </c>
      <c r="F61" s="62">
        <v>52.3</v>
      </c>
      <c r="G61" s="44"/>
      <c r="H61" s="38"/>
      <c r="I61" s="39" t="s">
        <v>36</v>
      </c>
      <c r="J61" s="40">
        <f t="shared" si="0"/>
        <v>1</v>
      </c>
      <c r="K61" s="38" t="s">
        <v>37</v>
      </c>
      <c r="L61" s="38" t="s">
        <v>4</v>
      </c>
      <c r="M61" s="41"/>
      <c r="N61" s="50"/>
      <c r="O61" s="50"/>
      <c r="P61" s="51"/>
      <c r="Q61" s="50"/>
      <c r="R61" s="50"/>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3">
        <f t="shared" si="1"/>
        <v>732.2</v>
      </c>
      <c r="BB61" s="52">
        <f t="shared" si="2"/>
        <v>732.2</v>
      </c>
      <c r="BC61" s="61" t="str">
        <f t="shared" si="3"/>
        <v>INR  Seven Hundred &amp; Thirty Two  and Paise Twenty Only</v>
      </c>
      <c r="IA61" s="21">
        <v>5.25</v>
      </c>
      <c r="IB61" s="21" t="s">
        <v>110</v>
      </c>
      <c r="ID61" s="21">
        <v>14</v>
      </c>
      <c r="IE61" s="22" t="s">
        <v>66</v>
      </c>
      <c r="IF61" s="22"/>
      <c r="IG61" s="22"/>
      <c r="IH61" s="22"/>
      <c r="II61" s="22"/>
    </row>
    <row r="62" spans="1:243" s="21" customFormat="1" ht="110.25">
      <c r="A62" s="33">
        <v>5.26</v>
      </c>
      <c r="B62" s="34" t="s">
        <v>116</v>
      </c>
      <c r="C62" s="35"/>
      <c r="D62" s="72"/>
      <c r="E62" s="72"/>
      <c r="F62" s="72"/>
      <c r="G62" s="72"/>
      <c r="H62" s="72"/>
      <c r="I62" s="72"/>
      <c r="J62" s="72"/>
      <c r="K62" s="72"/>
      <c r="L62" s="72"/>
      <c r="M62" s="72"/>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IA62" s="21">
        <v>5.26</v>
      </c>
      <c r="IB62" s="21" t="s">
        <v>116</v>
      </c>
      <c r="IE62" s="22"/>
      <c r="IF62" s="22"/>
      <c r="IG62" s="22"/>
      <c r="IH62" s="22"/>
      <c r="II62" s="22"/>
    </row>
    <row r="63" spans="1:243" s="21" customFormat="1" ht="32.25" customHeight="1">
      <c r="A63" s="33">
        <v>5.27</v>
      </c>
      <c r="B63" s="34" t="s">
        <v>117</v>
      </c>
      <c r="C63" s="35"/>
      <c r="D63" s="35">
        <v>18</v>
      </c>
      <c r="E63" s="66" t="s">
        <v>66</v>
      </c>
      <c r="F63" s="63">
        <v>54.41</v>
      </c>
      <c r="G63" s="44"/>
      <c r="H63" s="38"/>
      <c r="I63" s="39" t="s">
        <v>36</v>
      </c>
      <c r="J63" s="40">
        <f t="shared" si="0"/>
        <v>1</v>
      </c>
      <c r="K63" s="38" t="s">
        <v>37</v>
      </c>
      <c r="L63" s="38" t="s">
        <v>4</v>
      </c>
      <c r="M63" s="41"/>
      <c r="N63" s="50"/>
      <c r="O63" s="50"/>
      <c r="P63" s="51"/>
      <c r="Q63" s="50"/>
      <c r="R63" s="50"/>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3">
        <f t="shared" si="1"/>
        <v>979.38</v>
      </c>
      <c r="BB63" s="52">
        <f t="shared" si="2"/>
        <v>979.38</v>
      </c>
      <c r="BC63" s="61" t="str">
        <f t="shared" si="3"/>
        <v>INR  Nine Hundred &amp; Seventy Nine  and Paise Thirty Eight Only</v>
      </c>
      <c r="IA63" s="21">
        <v>5.27</v>
      </c>
      <c r="IB63" s="21" t="s">
        <v>117</v>
      </c>
      <c r="ID63" s="21">
        <v>18</v>
      </c>
      <c r="IE63" s="22" t="s">
        <v>66</v>
      </c>
      <c r="IF63" s="22"/>
      <c r="IG63" s="22"/>
      <c r="IH63" s="22"/>
      <c r="II63" s="22"/>
    </row>
    <row r="64" spans="1:243" s="21" customFormat="1" ht="207" customHeight="1">
      <c r="A64" s="33">
        <v>5.28</v>
      </c>
      <c r="B64" s="34" t="s">
        <v>118</v>
      </c>
      <c r="C64" s="35"/>
      <c r="D64" s="72"/>
      <c r="E64" s="72"/>
      <c r="F64" s="72"/>
      <c r="G64" s="72"/>
      <c r="H64" s="72"/>
      <c r="I64" s="72"/>
      <c r="J64" s="72"/>
      <c r="K64" s="72"/>
      <c r="L64" s="72"/>
      <c r="M64" s="72"/>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IA64" s="21">
        <v>5.28</v>
      </c>
      <c r="IB64" s="21" t="s">
        <v>118</v>
      </c>
      <c r="IE64" s="22"/>
      <c r="IF64" s="22"/>
      <c r="IG64" s="22"/>
      <c r="IH64" s="22"/>
      <c r="II64" s="22"/>
    </row>
    <row r="65" spans="1:243" s="21" customFormat="1" ht="31.5">
      <c r="A65" s="33">
        <v>5.29</v>
      </c>
      <c r="B65" s="34" t="s">
        <v>119</v>
      </c>
      <c r="C65" s="35"/>
      <c r="D65" s="35">
        <v>35</v>
      </c>
      <c r="E65" s="66" t="s">
        <v>65</v>
      </c>
      <c r="F65" s="63">
        <v>194.34</v>
      </c>
      <c r="G65" s="44"/>
      <c r="H65" s="38"/>
      <c r="I65" s="39" t="s">
        <v>36</v>
      </c>
      <c r="J65" s="40">
        <f t="shared" si="0"/>
        <v>1</v>
      </c>
      <c r="K65" s="38" t="s">
        <v>37</v>
      </c>
      <c r="L65" s="38" t="s">
        <v>4</v>
      </c>
      <c r="M65" s="41"/>
      <c r="N65" s="50"/>
      <c r="O65" s="50"/>
      <c r="P65" s="51"/>
      <c r="Q65" s="50"/>
      <c r="R65" s="50"/>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3">
        <f t="shared" si="1"/>
        <v>6801.9</v>
      </c>
      <c r="BB65" s="52">
        <f t="shared" si="2"/>
        <v>6801.9</v>
      </c>
      <c r="BC65" s="61" t="str">
        <f t="shared" si="3"/>
        <v>INR  Six Thousand Eight Hundred &amp; One  and Paise Ninety Only</v>
      </c>
      <c r="IA65" s="21">
        <v>5.29</v>
      </c>
      <c r="IB65" s="21" t="s">
        <v>119</v>
      </c>
      <c r="ID65" s="21">
        <v>35</v>
      </c>
      <c r="IE65" s="22" t="s">
        <v>65</v>
      </c>
      <c r="IF65" s="22"/>
      <c r="IG65" s="22"/>
      <c r="IH65" s="22"/>
      <c r="II65" s="22"/>
    </row>
    <row r="66" spans="1:243" s="21" customFormat="1" ht="31.5">
      <c r="A66" s="65">
        <v>5.3</v>
      </c>
      <c r="B66" s="34" t="s">
        <v>120</v>
      </c>
      <c r="C66" s="35"/>
      <c r="D66" s="72"/>
      <c r="E66" s="72"/>
      <c r="F66" s="72"/>
      <c r="G66" s="72"/>
      <c r="H66" s="72"/>
      <c r="I66" s="72"/>
      <c r="J66" s="72"/>
      <c r="K66" s="72"/>
      <c r="L66" s="72"/>
      <c r="M66" s="72"/>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IA66" s="21">
        <v>5.3</v>
      </c>
      <c r="IB66" s="21" t="s">
        <v>120</v>
      </c>
      <c r="IE66" s="22"/>
      <c r="IF66" s="22"/>
      <c r="IG66" s="22"/>
      <c r="IH66" s="22"/>
      <c r="II66" s="22"/>
    </row>
    <row r="67" spans="1:243" s="21" customFormat="1" ht="398.25" customHeight="1">
      <c r="A67" s="33">
        <v>5.31</v>
      </c>
      <c r="B67" s="34" t="s">
        <v>121</v>
      </c>
      <c r="C67" s="35"/>
      <c r="D67" s="35">
        <v>10.5</v>
      </c>
      <c r="E67" s="66" t="s">
        <v>45</v>
      </c>
      <c r="F67" s="63">
        <v>1543.8</v>
      </c>
      <c r="G67" s="44"/>
      <c r="H67" s="38"/>
      <c r="I67" s="39" t="s">
        <v>36</v>
      </c>
      <c r="J67" s="40">
        <f t="shared" si="0"/>
        <v>1</v>
      </c>
      <c r="K67" s="38" t="s">
        <v>37</v>
      </c>
      <c r="L67" s="38" t="s">
        <v>4</v>
      </c>
      <c r="M67" s="41"/>
      <c r="N67" s="50"/>
      <c r="O67" s="50"/>
      <c r="P67" s="51"/>
      <c r="Q67" s="50"/>
      <c r="R67" s="50"/>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3">
        <f t="shared" si="1"/>
        <v>16209.9</v>
      </c>
      <c r="BB67" s="52">
        <f t="shared" si="2"/>
        <v>16209.9</v>
      </c>
      <c r="BC67" s="61" t="str">
        <f t="shared" si="3"/>
        <v>INR  Sixteen Thousand Two Hundred &amp; Nine  and Paise Ninety Only</v>
      </c>
      <c r="IA67" s="21">
        <v>5.31</v>
      </c>
      <c r="IB67" s="21" t="s">
        <v>121</v>
      </c>
      <c r="ID67" s="21">
        <v>10.5</v>
      </c>
      <c r="IE67" s="22" t="s">
        <v>45</v>
      </c>
      <c r="IF67" s="22"/>
      <c r="IG67" s="22"/>
      <c r="IH67" s="22"/>
      <c r="II67" s="22"/>
    </row>
    <row r="68" spans="1:243" s="21" customFormat="1" ht="110.25">
      <c r="A68" s="33">
        <v>5.32</v>
      </c>
      <c r="B68" s="34" t="s">
        <v>122</v>
      </c>
      <c r="C68" s="35"/>
      <c r="D68" s="72"/>
      <c r="E68" s="72"/>
      <c r="F68" s="72"/>
      <c r="G68" s="72"/>
      <c r="H68" s="72"/>
      <c r="I68" s="72"/>
      <c r="J68" s="72"/>
      <c r="K68" s="72"/>
      <c r="L68" s="72"/>
      <c r="M68" s="72"/>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IA68" s="21">
        <v>5.32</v>
      </c>
      <c r="IB68" s="21" t="s">
        <v>122</v>
      </c>
      <c r="IE68" s="22"/>
      <c r="IF68" s="22"/>
      <c r="IG68" s="22"/>
      <c r="IH68" s="22"/>
      <c r="II68" s="22"/>
    </row>
    <row r="69" spans="1:243" s="21" customFormat="1" ht="15.75">
      <c r="A69" s="33">
        <v>5.33</v>
      </c>
      <c r="B69" s="34" t="s">
        <v>123</v>
      </c>
      <c r="C69" s="35"/>
      <c r="D69" s="72"/>
      <c r="E69" s="72"/>
      <c r="F69" s="72"/>
      <c r="G69" s="72"/>
      <c r="H69" s="72"/>
      <c r="I69" s="72"/>
      <c r="J69" s="72"/>
      <c r="K69" s="72"/>
      <c r="L69" s="72"/>
      <c r="M69" s="72"/>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IA69" s="21">
        <v>5.33</v>
      </c>
      <c r="IB69" s="21" t="s">
        <v>123</v>
      </c>
      <c r="IE69" s="22"/>
      <c r="IF69" s="22"/>
      <c r="IG69" s="22"/>
      <c r="IH69" s="22"/>
      <c r="II69" s="22"/>
    </row>
    <row r="70" spans="1:243" s="21" customFormat="1" ht="31.5">
      <c r="A70" s="33">
        <v>5.34</v>
      </c>
      <c r="B70" s="34" t="s">
        <v>124</v>
      </c>
      <c r="C70" s="35"/>
      <c r="D70" s="72"/>
      <c r="E70" s="72"/>
      <c r="F70" s="72"/>
      <c r="G70" s="72"/>
      <c r="H70" s="72"/>
      <c r="I70" s="72"/>
      <c r="J70" s="72"/>
      <c r="K70" s="72"/>
      <c r="L70" s="72"/>
      <c r="M70" s="72"/>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IA70" s="21">
        <v>5.34</v>
      </c>
      <c r="IB70" s="21" t="s">
        <v>124</v>
      </c>
      <c r="IE70" s="22"/>
      <c r="IF70" s="22"/>
      <c r="IG70" s="22"/>
      <c r="IH70" s="22"/>
      <c r="II70" s="22"/>
    </row>
    <row r="71" spans="1:243" s="21" customFormat="1" ht="42.75">
      <c r="A71" s="33">
        <v>5.35</v>
      </c>
      <c r="B71" s="34" t="s">
        <v>98</v>
      </c>
      <c r="C71" s="35"/>
      <c r="D71" s="35">
        <v>13.4</v>
      </c>
      <c r="E71" s="66" t="s">
        <v>45</v>
      </c>
      <c r="F71" s="63">
        <v>3816.05</v>
      </c>
      <c r="G71" s="44"/>
      <c r="H71" s="38"/>
      <c r="I71" s="39" t="s">
        <v>36</v>
      </c>
      <c r="J71" s="40">
        <f t="shared" si="0"/>
        <v>1</v>
      </c>
      <c r="K71" s="38" t="s">
        <v>37</v>
      </c>
      <c r="L71" s="38" t="s">
        <v>4</v>
      </c>
      <c r="M71" s="41"/>
      <c r="N71" s="50"/>
      <c r="O71" s="50"/>
      <c r="P71" s="51"/>
      <c r="Q71" s="50"/>
      <c r="R71" s="50"/>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3">
        <f t="shared" si="1"/>
        <v>51135.07</v>
      </c>
      <c r="BB71" s="52">
        <f t="shared" si="2"/>
        <v>51135.07</v>
      </c>
      <c r="BC71" s="61" t="str">
        <f t="shared" si="3"/>
        <v>INR  Fifty One Thousand One Hundred &amp; Thirty Five  and Paise Seven Only</v>
      </c>
      <c r="IA71" s="21">
        <v>5.35</v>
      </c>
      <c r="IB71" s="21" t="s">
        <v>98</v>
      </c>
      <c r="ID71" s="21">
        <v>13.4</v>
      </c>
      <c r="IE71" s="22" t="s">
        <v>45</v>
      </c>
      <c r="IF71" s="22"/>
      <c r="IG71" s="22"/>
      <c r="IH71" s="22"/>
      <c r="II71" s="22"/>
    </row>
    <row r="72" spans="1:243" s="21" customFormat="1" ht="15.75">
      <c r="A72" s="33">
        <v>6</v>
      </c>
      <c r="B72" s="34" t="s">
        <v>125</v>
      </c>
      <c r="C72" s="35"/>
      <c r="D72" s="72"/>
      <c r="E72" s="72"/>
      <c r="F72" s="72"/>
      <c r="G72" s="72"/>
      <c r="H72" s="72"/>
      <c r="I72" s="72"/>
      <c r="J72" s="72"/>
      <c r="K72" s="72"/>
      <c r="L72" s="72"/>
      <c r="M72" s="72"/>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IA72" s="21">
        <v>6</v>
      </c>
      <c r="IB72" s="21" t="s">
        <v>125</v>
      </c>
      <c r="IE72" s="22"/>
      <c r="IF72" s="22"/>
      <c r="IG72" s="22"/>
      <c r="IH72" s="22"/>
      <c r="II72" s="22"/>
    </row>
    <row r="73" spans="1:243" s="21" customFormat="1" ht="252">
      <c r="A73" s="33">
        <v>6.01</v>
      </c>
      <c r="B73" s="34" t="s">
        <v>126</v>
      </c>
      <c r="C73" s="35"/>
      <c r="D73" s="72"/>
      <c r="E73" s="72"/>
      <c r="F73" s="72"/>
      <c r="G73" s="72"/>
      <c r="H73" s="72"/>
      <c r="I73" s="72"/>
      <c r="J73" s="72"/>
      <c r="K73" s="72"/>
      <c r="L73" s="72"/>
      <c r="M73" s="72"/>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IA73" s="21">
        <v>6.01</v>
      </c>
      <c r="IB73" s="21" t="s">
        <v>126</v>
      </c>
      <c r="IE73" s="22"/>
      <c r="IF73" s="22"/>
      <c r="IG73" s="22"/>
      <c r="IH73" s="22"/>
      <c r="II73" s="22"/>
    </row>
    <row r="74" spans="1:243" s="21" customFormat="1" ht="65.25" customHeight="1">
      <c r="A74" s="33">
        <v>6.02</v>
      </c>
      <c r="B74" s="34" t="s">
        <v>127</v>
      </c>
      <c r="C74" s="35"/>
      <c r="D74" s="35">
        <v>15</v>
      </c>
      <c r="E74" s="66" t="s">
        <v>252</v>
      </c>
      <c r="F74" s="63">
        <v>145.99</v>
      </c>
      <c r="G74" s="44"/>
      <c r="H74" s="38"/>
      <c r="I74" s="39" t="s">
        <v>36</v>
      </c>
      <c r="J74" s="40">
        <f t="shared" si="0"/>
        <v>1</v>
      </c>
      <c r="K74" s="38" t="s">
        <v>37</v>
      </c>
      <c r="L74" s="38" t="s">
        <v>4</v>
      </c>
      <c r="M74" s="41"/>
      <c r="N74" s="50"/>
      <c r="O74" s="50"/>
      <c r="P74" s="51"/>
      <c r="Q74" s="50"/>
      <c r="R74" s="50"/>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3">
        <f t="shared" si="1"/>
        <v>2189.85</v>
      </c>
      <c r="BB74" s="52">
        <f t="shared" si="2"/>
        <v>2189.85</v>
      </c>
      <c r="BC74" s="61" t="str">
        <f t="shared" si="3"/>
        <v>INR  Two Thousand One Hundred &amp; Eighty Nine  and Paise Eighty Five Only</v>
      </c>
      <c r="IA74" s="21">
        <v>6.02</v>
      </c>
      <c r="IB74" s="21" t="s">
        <v>127</v>
      </c>
      <c r="ID74" s="21">
        <v>15</v>
      </c>
      <c r="IE74" s="22" t="s">
        <v>252</v>
      </c>
      <c r="IF74" s="22"/>
      <c r="IG74" s="22"/>
      <c r="IH74" s="22"/>
      <c r="II74" s="22"/>
    </row>
    <row r="75" spans="1:243" s="21" customFormat="1" ht="110.25">
      <c r="A75" s="33">
        <v>6.03</v>
      </c>
      <c r="B75" s="34" t="s">
        <v>128</v>
      </c>
      <c r="C75" s="35"/>
      <c r="D75" s="72"/>
      <c r="E75" s="72"/>
      <c r="F75" s="72"/>
      <c r="G75" s="72"/>
      <c r="H75" s="72"/>
      <c r="I75" s="72"/>
      <c r="J75" s="72"/>
      <c r="K75" s="72"/>
      <c r="L75" s="72"/>
      <c r="M75" s="72"/>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IA75" s="21">
        <v>6.03</v>
      </c>
      <c r="IB75" s="21" t="s">
        <v>128</v>
      </c>
      <c r="IE75" s="22"/>
      <c r="IF75" s="22"/>
      <c r="IG75" s="22"/>
      <c r="IH75" s="22"/>
      <c r="II75" s="22"/>
    </row>
    <row r="76" spans="1:243" s="21" customFormat="1" ht="78.75">
      <c r="A76" s="33">
        <v>6.04</v>
      </c>
      <c r="B76" s="34" t="s">
        <v>129</v>
      </c>
      <c r="C76" s="35"/>
      <c r="D76" s="35">
        <v>50</v>
      </c>
      <c r="E76" s="66" t="s">
        <v>252</v>
      </c>
      <c r="F76" s="63">
        <v>93.34</v>
      </c>
      <c r="G76" s="44"/>
      <c r="H76" s="38"/>
      <c r="I76" s="39" t="s">
        <v>36</v>
      </c>
      <c r="J76" s="40">
        <f t="shared" si="0"/>
        <v>1</v>
      </c>
      <c r="K76" s="38" t="s">
        <v>37</v>
      </c>
      <c r="L76" s="38" t="s">
        <v>4</v>
      </c>
      <c r="M76" s="41"/>
      <c r="N76" s="50"/>
      <c r="O76" s="50"/>
      <c r="P76" s="51"/>
      <c r="Q76" s="50"/>
      <c r="R76" s="50"/>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3">
        <f t="shared" si="1"/>
        <v>4667</v>
      </c>
      <c r="BB76" s="52">
        <f t="shared" si="2"/>
        <v>4667</v>
      </c>
      <c r="BC76" s="61" t="str">
        <f t="shared" si="3"/>
        <v>INR  Four Thousand Six Hundred &amp; Sixty Seven  Only</v>
      </c>
      <c r="IA76" s="21">
        <v>6.04</v>
      </c>
      <c r="IB76" s="21" t="s">
        <v>129</v>
      </c>
      <c r="ID76" s="21">
        <v>50</v>
      </c>
      <c r="IE76" s="22" t="s">
        <v>252</v>
      </c>
      <c r="IF76" s="22"/>
      <c r="IG76" s="22"/>
      <c r="IH76" s="22"/>
      <c r="II76" s="22"/>
    </row>
    <row r="77" spans="1:243" s="21" customFormat="1" ht="63">
      <c r="A77" s="33">
        <v>6.05</v>
      </c>
      <c r="B77" s="34" t="s">
        <v>130</v>
      </c>
      <c r="C77" s="35"/>
      <c r="D77" s="72"/>
      <c r="E77" s="72"/>
      <c r="F77" s="72"/>
      <c r="G77" s="72"/>
      <c r="H77" s="72"/>
      <c r="I77" s="72"/>
      <c r="J77" s="72"/>
      <c r="K77" s="72"/>
      <c r="L77" s="72"/>
      <c r="M77" s="72"/>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IA77" s="21">
        <v>6.05</v>
      </c>
      <c r="IB77" s="21" t="s">
        <v>130</v>
      </c>
      <c r="IE77" s="22"/>
      <c r="IF77" s="22"/>
      <c r="IG77" s="22"/>
      <c r="IH77" s="22"/>
      <c r="II77" s="22"/>
    </row>
    <row r="78" spans="1:243" s="21" customFormat="1" ht="28.5">
      <c r="A78" s="33">
        <v>6.06</v>
      </c>
      <c r="B78" s="34" t="s">
        <v>131</v>
      </c>
      <c r="C78" s="35"/>
      <c r="D78" s="35">
        <v>0.5</v>
      </c>
      <c r="E78" s="66" t="s">
        <v>45</v>
      </c>
      <c r="F78" s="63">
        <v>789.61</v>
      </c>
      <c r="G78" s="44"/>
      <c r="H78" s="38"/>
      <c r="I78" s="39" t="s">
        <v>36</v>
      </c>
      <c r="J78" s="40">
        <f t="shared" si="0"/>
        <v>1</v>
      </c>
      <c r="K78" s="38" t="s">
        <v>37</v>
      </c>
      <c r="L78" s="38" t="s">
        <v>4</v>
      </c>
      <c r="M78" s="41"/>
      <c r="N78" s="50"/>
      <c r="O78" s="50"/>
      <c r="P78" s="51"/>
      <c r="Q78" s="50"/>
      <c r="R78" s="50"/>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3">
        <f t="shared" si="1"/>
        <v>394.81</v>
      </c>
      <c r="BB78" s="52">
        <f t="shared" si="2"/>
        <v>394.81</v>
      </c>
      <c r="BC78" s="61" t="str">
        <f t="shared" si="3"/>
        <v>INR  Three Hundred &amp; Ninety Four  and Paise Eighty One Only</v>
      </c>
      <c r="IA78" s="21">
        <v>6.06</v>
      </c>
      <c r="IB78" s="21" t="s">
        <v>131</v>
      </c>
      <c r="ID78" s="21">
        <v>0.5</v>
      </c>
      <c r="IE78" s="22" t="s">
        <v>45</v>
      </c>
      <c r="IF78" s="22"/>
      <c r="IG78" s="22"/>
      <c r="IH78" s="22"/>
      <c r="II78" s="22"/>
    </row>
    <row r="79" spans="1:243" s="21" customFormat="1" ht="15.75">
      <c r="A79" s="33">
        <v>7</v>
      </c>
      <c r="B79" s="34" t="s">
        <v>51</v>
      </c>
      <c r="C79" s="35"/>
      <c r="D79" s="72"/>
      <c r="E79" s="72"/>
      <c r="F79" s="72"/>
      <c r="G79" s="72"/>
      <c r="H79" s="72"/>
      <c r="I79" s="72"/>
      <c r="J79" s="72"/>
      <c r="K79" s="72"/>
      <c r="L79" s="72"/>
      <c r="M79" s="72"/>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IA79" s="21">
        <v>7</v>
      </c>
      <c r="IB79" s="21" t="s">
        <v>51</v>
      </c>
      <c r="IE79" s="22"/>
      <c r="IF79" s="22"/>
      <c r="IG79" s="22"/>
      <c r="IH79" s="22"/>
      <c r="II79" s="22"/>
    </row>
    <row r="80" spans="1:243" s="21" customFormat="1" ht="96.75" customHeight="1">
      <c r="A80" s="33">
        <v>7.01</v>
      </c>
      <c r="B80" s="34" t="s">
        <v>132</v>
      </c>
      <c r="C80" s="35"/>
      <c r="D80" s="72"/>
      <c r="E80" s="72"/>
      <c r="F80" s="72"/>
      <c r="G80" s="72"/>
      <c r="H80" s="72"/>
      <c r="I80" s="72"/>
      <c r="J80" s="72"/>
      <c r="K80" s="72"/>
      <c r="L80" s="72"/>
      <c r="M80" s="72"/>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IA80" s="21">
        <v>7.01</v>
      </c>
      <c r="IB80" s="21" t="s">
        <v>132</v>
      </c>
      <c r="IE80" s="22"/>
      <c r="IF80" s="22"/>
      <c r="IG80" s="22"/>
      <c r="IH80" s="22"/>
      <c r="II80" s="22"/>
    </row>
    <row r="81" spans="1:243" s="21" customFormat="1" ht="42.75">
      <c r="A81" s="33">
        <v>7.02</v>
      </c>
      <c r="B81" s="34" t="s">
        <v>133</v>
      </c>
      <c r="C81" s="35"/>
      <c r="D81" s="35">
        <v>4</v>
      </c>
      <c r="E81" s="66" t="s">
        <v>45</v>
      </c>
      <c r="F81" s="63">
        <v>1343.14</v>
      </c>
      <c r="G81" s="44"/>
      <c r="H81" s="38"/>
      <c r="I81" s="39" t="s">
        <v>36</v>
      </c>
      <c r="J81" s="40">
        <f aca="true" t="shared" si="4" ref="J81:J141">IF(I81="Less(-)",-1,1)</f>
        <v>1</v>
      </c>
      <c r="K81" s="38" t="s">
        <v>37</v>
      </c>
      <c r="L81" s="38" t="s">
        <v>4</v>
      </c>
      <c r="M81" s="41"/>
      <c r="N81" s="50"/>
      <c r="O81" s="50"/>
      <c r="P81" s="51"/>
      <c r="Q81" s="50"/>
      <c r="R81" s="50"/>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3">
        <f aca="true" t="shared" si="5" ref="BA81:BA141">total_amount_ba($B$2,$D$2,D81,F81,J81,K81,M81)</f>
        <v>5372.56</v>
      </c>
      <c r="BB81" s="52">
        <f aca="true" t="shared" si="6" ref="BB81:BB141">BA81+SUM(N81:AZ81)</f>
        <v>5372.56</v>
      </c>
      <c r="BC81" s="61" t="str">
        <f aca="true" t="shared" si="7" ref="BC81:BC141">SpellNumber(L81,BB81)</f>
        <v>INR  Five Thousand Three Hundred &amp; Seventy Two  and Paise Fifty Six Only</v>
      </c>
      <c r="IA81" s="21">
        <v>7.02</v>
      </c>
      <c r="IB81" s="21" t="s">
        <v>133</v>
      </c>
      <c r="ID81" s="21">
        <v>4</v>
      </c>
      <c r="IE81" s="22" t="s">
        <v>45</v>
      </c>
      <c r="IF81" s="22"/>
      <c r="IG81" s="22"/>
      <c r="IH81" s="22"/>
      <c r="II81" s="22"/>
    </row>
    <row r="82" spans="1:243" s="21" customFormat="1" ht="204.75">
      <c r="A82" s="33">
        <v>7.03</v>
      </c>
      <c r="B82" s="34" t="s">
        <v>134</v>
      </c>
      <c r="C82" s="35"/>
      <c r="D82" s="35">
        <v>11.2</v>
      </c>
      <c r="E82" s="66" t="s">
        <v>45</v>
      </c>
      <c r="F82" s="63">
        <v>812.71</v>
      </c>
      <c r="G82" s="44"/>
      <c r="H82" s="38"/>
      <c r="I82" s="39" t="s">
        <v>36</v>
      </c>
      <c r="J82" s="40">
        <f t="shared" si="4"/>
        <v>1</v>
      </c>
      <c r="K82" s="38" t="s">
        <v>37</v>
      </c>
      <c r="L82" s="38" t="s">
        <v>4</v>
      </c>
      <c r="M82" s="41"/>
      <c r="N82" s="50"/>
      <c r="O82" s="50"/>
      <c r="P82" s="51"/>
      <c r="Q82" s="50"/>
      <c r="R82" s="50"/>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3">
        <f t="shared" si="5"/>
        <v>9102.35</v>
      </c>
      <c r="BB82" s="52">
        <f t="shared" si="6"/>
        <v>9102.35</v>
      </c>
      <c r="BC82" s="61" t="str">
        <f t="shared" si="7"/>
        <v>INR  Nine Thousand One Hundred &amp; Two  and Paise Thirty Five Only</v>
      </c>
      <c r="IA82" s="21">
        <v>7.03</v>
      </c>
      <c r="IB82" s="21" t="s">
        <v>134</v>
      </c>
      <c r="ID82" s="21">
        <v>11.2</v>
      </c>
      <c r="IE82" s="22" t="s">
        <v>45</v>
      </c>
      <c r="IF82" s="22"/>
      <c r="IG82" s="22"/>
      <c r="IH82" s="22"/>
      <c r="II82" s="22"/>
    </row>
    <row r="83" spans="1:243" s="21" customFormat="1" ht="158.25" customHeight="1">
      <c r="A83" s="33">
        <v>7.04</v>
      </c>
      <c r="B83" s="34" t="s">
        <v>135</v>
      </c>
      <c r="C83" s="35"/>
      <c r="D83" s="72"/>
      <c r="E83" s="72"/>
      <c r="F83" s="72"/>
      <c r="G83" s="72"/>
      <c r="H83" s="72"/>
      <c r="I83" s="72"/>
      <c r="J83" s="72"/>
      <c r="K83" s="72"/>
      <c r="L83" s="72"/>
      <c r="M83" s="72"/>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IA83" s="21">
        <v>7.04</v>
      </c>
      <c r="IB83" s="21" t="s">
        <v>135</v>
      </c>
      <c r="IE83" s="22"/>
      <c r="IF83" s="22"/>
      <c r="IG83" s="22"/>
      <c r="IH83" s="22"/>
      <c r="II83" s="22"/>
    </row>
    <row r="84" spans="1:243" s="21" customFormat="1" ht="42.75">
      <c r="A84" s="33">
        <v>7.05</v>
      </c>
      <c r="B84" s="34" t="s">
        <v>136</v>
      </c>
      <c r="C84" s="35"/>
      <c r="D84" s="35">
        <v>16.5</v>
      </c>
      <c r="E84" s="66" t="s">
        <v>45</v>
      </c>
      <c r="F84" s="63">
        <v>1355.41</v>
      </c>
      <c r="G84" s="44"/>
      <c r="H84" s="38"/>
      <c r="I84" s="39" t="s">
        <v>36</v>
      </c>
      <c r="J84" s="40">
        <f t="shared" si="4"/>
        <v>1</v>
      </c>
      <c r="K84" s="38" t="s">
        <v>37</v>
      </c>
      <c r="L84" s="38" t="s">
        <v>4</v>
      </c>
      <c r="M84" s="41"/>
      <c r="N84" s="50"/>
      <c r="O84" s="50"/>
      <c r="P84" s="51"/>
      <c r="Q84" s="50"/>
      <c r="R84" s="50"/>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3">
        <f t="shared" si="5"/>
        <v>22364.27</v>
      </c>
      <c r="BB84" s="52">
        <f t="shared" si="6"/>
        <v>22364.27</v>
      </c>
      <c r="BC84" s="61" t="str">
        <f t="shared" si="7"/>
        <v>INR  Twenty Two Thousand Three Hundred &amp; Sixty Four  and Paise Twenty Seven Only</v>
      </c>
      <c r="IA84" s="21">
        <v>7.05</v>
      </c>
      <c r="IB84" s="21" t="s">
        <v>136</v>
      </c>
      <c r="ID84" s="21">
        <v>16.5</v>
      </c>
      <c r="IE84" s="22" t="s">
        <v>45</v>
      </c>
      <c r="IF84" s="22"/>
      <c r="IG84" s="22"/>
      <c r="IH84" s="22"/>
      <c r="II84" s="22"/>
    </row>
    <row r="85" spans="1:243" s="21" customFormat="1" ht="204.75">
      <c r="A85" s="33">
        <v>7.06</v>
      </c>
      <c r="B85" s="34" t="s">
        <v>137</v>
      </c>
      <c r="C85" s="35"/>
      <c r="D85" s="72"/>
      <c r="E85" s="72"/>
      <c r="F85" s="72"/>
      <c r="G85" s="72"/>
      <c r="H85" s="72"/>
      <c r="I85" s="72"/>
      <c r="J85" s="72"/>
      <c r="K85" s="72"/>
      <c r="L85" s="72"/>
      <c r="M85" s="72"/>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IA85" s="21">
        <v>7.06</v>
      </c>
      <c r="IB85" s="21" t="s">
        <v>137</v>
      </c>
      <c r="IE85" s="22"/>
      <c r="IF85" s="22"/>
      <c r="IG85" s="22"/>
      <c r="IH85" s="22"/>
      <c r="II85" s="22"/>
    </row>
    <row r="86" spans="1:243" s="21" customFormat="1" ht="42.75">
      <c r="A86" s="33">
        <v>7.07</v>
      </c>
      <c r="B86" s="34" t="s">
        <v>136</v>
      </c>
      <c r="C86" s="35"/>
      <c r="D86" s="35">
        <v>135</v>
      </c>
      <c r="E86" s="66" t="s">
        <v>45</v>
      </c>
      <c r="F86" s="63">
        <v>1411.62</v>
      </c>
      <c r="G86" s="44"/>
      <c r="H86" s="38"/>
      <c r="I86" s="39" t="s">
        <v>36</v>
      </c>
      <c r="J86" s="40">
        <f t="shared" si="4"/>
        <v>1</v>
      </c>
      <c r="K86" s="38" t="s">
        <v>37</v>
      </c>
      <c r="L86" s="38" t="s">
        <v>4</v>
      </c>
      <c r="M86" s="41"/>
      <c r="N86" s="50"/>
      <c r="O86" s="50"/>
      <c r="P86" s="51"/>
      <c r="Q86" s="50"/>
      <c r="R86" s="50"/>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3">
        <f t="shared" si="5"/>
        <v>190568.7</v>
      </c>
      <c r="BB86" s="52">
        <f t="shared" si="6"/>
        <v>190568.7</v>
      </c>
      <c r="BC86" s="61" t="str">
        <f t="shared" si="7"/>
        <v>INR  One Lakh Ninety Thousand Five Hundred &amp; Sixty Eight  and Paise Seventy Only</v>
      </c>
      <c r="IA86" s="21">
        <v>7.07</v>
      </c>
      <c r="IB86" s="21" t="s">
        <v>136</v>
      </c>
      <c r="ID86" s="21">
        <v>135</v>
      </c>
      <c r="IE86" s="22" t="s">
        <v>45</v>
      </c>
      <c r="IF86" s="22"/>
      <c r="IG86" s="22"/>
      <c r="IH86" s="22"/>
      <c r="II86" s="22"/>
    </row>
    <row r="87" spans="1:243" s="21" customFormat="1" ht="15.75">
      <c r="A87" s="33">
        <v>8</v>
      </c>
      <c r="B87" s="34" t="s">
        <v>138</v>
      </c>
      <c r="C87" s="35"/>
      <c r="D87" s="72"/>
      <c r="E87" s="72"/>
      <c r="F87" s="72"/>
      <c r="G87" s="72"/>
      <c r="H87" s="72"/>
      <c r="I87" s="72"/>
      <c r="J87" s="72"/>
      <c r="K87" s="72"/>
      <c r="L87" s="72"/>
      <c r="M87" s="72"/>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IA87" s="21">
        <v>8</v>
      </c>
      <c r="IB87" s="21" t="s">
        <v>138</v>
      </c>
      <c r="IE87" s="22"/>
      <c r="IF87" s="22"/>
      <c r="IG87" s="22"/>
      <c r="IH87" s="22"/>
      <c r="II87" s="22"/>
    </row>
    <row r="88" spans="1:243" s="21" customFormat="1" ht="173.25">
      <c r="A88" s="33">
        <v>8.01</v>
      </c>
      <c r="B88" s="34" t="s">
        <v>139</v>
      </c>
      <c r="C88" s="35"/>
      <c r="D88" s="35">
        <v>6</v>
      </c>
      <c r="E88" s="66" t="s">
        <v>66</v>
      </c>
      <c r="F88" s="63">
        <v>213.99</v>
      </c>
      <c r="G88" s="44"/>
      <c r="H88" s="38"/>
      <c r="I88" s="39" t="s">
        <v>36</v>
      </c>
      <c r="J88" s="40">
        <f t="shared" si="4"/>
        <v>1</v>
      </c>
      <c r="K88" s="38" t="s">
        <v>37</v>
      </c>
      <c r="L88" s="38" t="s">
        <v>4</v>
      </c>
      <c r="M88" s="41"/>
      <c r="N88" s="50"/>
      <c r="O88" s="50"/>
      <c r="P88" s="51"/>
      <c r="Q88" s="50"/>
      <c r="R88" s="50"/>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3">
        <f t="shared" si="5"/>
        <v>1283.94</v>
      </c>
      <c r="BB88" s="52">
        <f t="shared" si="6"/>
        <v>1283.94</v>
      </c>
      <c r="BC88" s="61" t="str">
        <f t="shared" si="7"/>
        <v>INR  One Thousand Two Hundred &amp; Eighty Three  and Paise Ninety Four Only</v>
      </c>
      <c r="IA88" s="21">
        <v>8.01</v>
      </c>
      <c r="IB88" s="21" t="s">
        <v>139</v>
      </c>
      <c r="ID88" s="21">
        <v>6</v>
      </c>
      <c r="IE88" s="22" t="s">
        <v>66</v>
      </c>
      <c r="IF88" s="22"/>
      <c r="IG88" s="22"/>
      <c r="IH88" s="22"/>
      <c r="II88" s="22"/>
    </row>
    <row r="89" spans="1:243" s="21" customFormat="1" ht="110.25">
      <c r="A89" s="33">
        <v>8.02</v>
      </c>
      <c r="B89" s="34" t="s">
        <v>140</v>
      </c>
      <c r="C89" s="35"/>
      <c r="D89" s="72"/>
      <c r="E89" s="72"/>
      <c r="F89" s="72"/>
      <c r="G89" s="72"/>
      <c r="H89" s="72"/>
      <c r="I89" s="72"/>
      <c r="J89" s="72"/>
      <c r="K89" s="72"/>
      <c r="L89" s="72"/>
      <c r="M89" s="72"/>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IA89" s="21">
        <v>8.02</v>
      </c>
      <c r="IB89" s="21" t="s">
        <v>140</v>
      </c>
      <c r="IE89" s="22"/>
      <c r="IF89" s="22"/>
      <c r="IG89" s="22"/>
      <c r="IH89" s="22"/>
      <c r="II89" s="22"/>
    </row>
    <row r="90" spans="1:243" s="21" customFormat="1" ht="42.75">
      <c r="A90" s="33">
        <v>8.03</v>
      </c>
      <c r="B90" s="34" t="s">
        <v>141</v>
      </c>
      <c r="C90" s="35"/>
      <c r="D90" s="35">
        <v>14</v>
      </c>
      <c r="E90" s="66" t="s">
        <v>65</v>
      </c>
      <c r="F90" s="63">
        <v>267.47</v>
      </c>
      <c r="G90" s="44"/>
      <c r="H90" s="38"/>
      <c r="I90" s="39" t="s">
        <v>36</v>
      </c>
      <c r="J90" s="40">
        <f t="shared" si="4"/>
        <v>1</v>
      </c>
      <c r="K90" s="38" t="s">
        <v>37</v>
      </c>
      <c r="L90" s="38" t="s">
        <v>4</v>
      </c>
      <c r="M90" s="41"/>
      <c r="N90" s="50"/>
      <c r="O90" s="50"/>
      <c r="P90" s="51"/>
      <c r="Q90" s="50"/>
      <c r="R90" s="50"/>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3">
        <f t="shared" si="5"/>
        <v>3744.58</v>
      </c>
      <c r="BB90" s="52">
        <f t="shared" si="6"/>
        <v>3744.58</v>
      </c>
      <c r="BC90" s="61" t="str">
        <f t="shared" si="7"/>
        <v>INR  Three Thousand Seven Hundred &amp; Forty Four  and Paise Fifty Eight Only</v>
      </c>
      <c r="IA90" s="21">
        <v>8.03</v>
      </c>
      <c r="IB90" s="21" t="s">
        <v>141</v>
      </c>
      <c r="ID90" s="21">
        <v>14</v>
      </c>
      <c r="IE90" s="22" t="s">
        <v>65</v>
      </c>
      <c r="IF90" s="22"/>
      <c r="IG90" s="22"/>
      <c r="IH90" s="22"/>
      <c r="II90" s="22"/>
    </row>
    <row r="91" spans="1:243" s="21" customFormat="1" ht="96.75" customHeight="1">
      <c r="A91" s="33">
        <v>8.04</v>
      </c>
      <c r="B91" s="34" t="s">
        <v>142</v>
      </c>
      <c r="C91" s="35"/>
      <c r="D91" s="72"/>
      <c r="E91" s="72"/>
      <c r="F91" s="72"/>
      <c r="G91" s="72"/>
      <c r="H91" s="72"/>
      <c r="I91" s="72"/>
      <c r="J91" s="72"/>
      <c r="K91" s="72"/>
      <c r="L91" s="72"/>
      <c r="M91" s="72"/>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IA91" s="21">
        <v>8.04</v>
      </c>
      <c r="IB91" s="21" t="s">
        <v>142</v>
      </c>
      <c r="IE91" s="22"/>
      <c r="IF91" s="22"/>
      <c r="IG91" s="22"/>
      <c r="IH91" s="22"/>
      <c r="II91" s="22"/>
    </row>
    <row r="92" spans="1:243" s="21" customFormat="1" ht="15.75">
      <c r="A92" s="33">
        <v>8.05</v>
      </c>
      <c r="B92" s="34" t="s">
        <v>143</v>
      </c>
      <c r="C92" s="35"/>
      <c r="D92" s="72"/>
      <c r="E92" s="72"/>
      <c r="F92" s="72"/>
      <c r="G92" s="72"/>
      <c r="H92" s="72"/>
      <c r="I92" s="72"/>
      <c r="J92" s="72"/>
      <c r="K92" s="72"/>
      <c r="L92" s="72"/>
      <c r="M92" s="72"/>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IA92" s="21">
        <v>8.05</v>
      </c>
      <c r="IB92" s="21" t="s">
        <v>143</v>
      </c>
      <c r="IE92" s="22"/>
      <c r="IF92" s="22"/>
      <c r="IG92" s="22"/>
      <c r="IH92" s="22"/>
      <c r="II92" s="22"/>
    </row>
    <row r="93" spans="1:243" s="21" customFormat="1" ht="28.5">
      <c r="A93" s="33">
        <v>8.06</v>
      </c>
      <c r="B93" s="34" t="s">
        <v>144</v>
      </c>
      <c r="C93" s="35"/>
      <c r="D93" s="35">
        <v>2</v>
      </c>
      <c r="E93" s="66" t="s">
        <v>66</v>
      </c>
      <c r="F93" s="63">
        <v>165.32</v>
      </c>
      <c r="G93" s="44"/>
      <c r="H93" s="38"/>
      <c r="I93" s="39" t="s">
        <v>36</v>
      </c>
      <c r="J93" s="40">
        <f t="shared" si="4"/>
        <v>1</v>
      </c>
      <c r="K93" s="38" t="s">
        <v>37</v>
      </c>
      <c r="L93" s="38" t="s">
        <v>4</v>
      </c>
      <c r="M93" s="41"/>
      <c r="N93" s="50"/>
      <c r="O93" s="50"/>
      <c r="P93" s="51"/>
      <c r="Q93" s="50"/>
      <c r="R93" s="50"/>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3">
        <f t="shared" si="5"/>
        <v>330.64</v>
      </c>
      <c r="BB93" s="52">
        <f t="shared" si="6"/>
        <v>330.64</v>
      </c>
      <c r="BC93" s="61" t="str">
        <f t="shared" si="7"/>
        <v>INR  Three Hundred &amp; Thirty  and Paise Sixty Four Only</v>
      </c>
      <c r="IA93" s="21">
        <v>8.06</v>
      </c>
      <c r="IB93" s="21" t="s">
        <v>144</v>
      </c>
      <c r="ID93" s="21">
        <v>2</v>
      </c>
      <c r="IE93" s="22" t="s">
        <v>66</v>
      </c>
      <c r="IF93" s="22"/>
      <c r="IG93" s="22"/>
      <c r="IH93" s="22"/>
      <c r="II93" s="22"/>
    </row>
    <row r="94" spans="1:243" s="21" customFormat="1" ht="15.75">
      <c r="A94" s="33">
        <v>8.07</v>
      </c>
      <c r="B94" s="34" t="s">
        <v>145</v>
      </c>
      <c r="C94" s="35"/>
      <c r="D94" s="72"/>
      <c r="E94" s="72"/>
      <c r="F94" s="72"/>
      <c r="G94" s="72"/>
      <c r="H94" s="72"/>
      <c r="I94" s="72"/>
      <c r="J94" s="72"/>
      <c r="K94" s="72"/>
      <c r="L94" s="72"/>
      <c r="M94" s="72"/>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IA94" s="21">
        <v>8.07</v>
      </c>
      <c r="IB94" s="21" t="s">
        <v>145</v>
      </c>
      <c r="IE94" s="22"/>
      <c r="IF94" s="22"/>
      <c r="IG94" s="22"/>
      <c r="IH94" s="22"/>
      <c r="II94" s="22"/>
    </row>
    <row r="95" spans="1:243" s="21" customFormat="1" ht="28.5">
      <c r="A95" s="33">
        <v>8.08</v>
      </c>
      <c r="B95" s="34" t="s">
        <v>146</v>
      </c>
      <c r="C95" s="35"/>
      <c r="D95" s="35">
        <v>2</v>
      </c>
      <c r="E95" s="66" t="s">
        <v>66</v>
      </c>
      <c r="F95" s="63">
        <v>99.78</v>
      </c>
      <c r="G95" s="44"/>
      <c r="H95" s="38"/>
      <c r="I95" s="39" t="s">
        <v>36</v>
      </c>
      <c r="J95" s="40">
        <f t="shared" si="4"/>
        <v>1</v>
      </c>
      <c r="K95" s="38" t="s">
        <v>37</v>
      </c>
      <c r="L95" s="38" t="s">
        <v>4</v>
      </c>
      <c r="M95" s="41"/>
      <c r="N95" s="50"/>
      <c r="O95" s="50"/>
      <c r="P95" s="51"/>
      <c r="Q95" s="50"/>
      <c r="R95" s="50"/>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3">
        <f t="shared" si="5"/>
        <v>199.56</v>
      </c>
      <c r="BB95" s="52">
        <f t="shared" si="6"/>
        <v>199.56</v>
      </c>
      <c r="BC95" s="61" t="str">
        <f t="shared" si="7"/>
        <v>INR  One Hundred &amp; Ninety Nine  and Paise Fifty Six Only</v>
      </c>
      <c r="IA95" s="21">
        <v>8.08</v>
      </c>
      <c r="IB95" s="21" t="s">
        <v>146</v>
      </c>
      <c r="ID95" s="21">
        <v>2</v>
      </c>
      <c r="IE95" s="22" t="s">
        <v>66</v>
      </c>
      <c r="IF95" s="22"/>
      <c r="IG95" s="22"/>
      <c r="IH95" s="22"/>
      <c r="II95" s="22"/>
    </row>
    <row r="96" spans="1:243" s="21" customFormat="1" ht="157.5">
      <c r="A96" s="33">
        <v>8.09</v>
      </c>
      <c r="B96" s="34" t="s">
        <v>147</v>
      </c>
      <c r="C96" s="35"/>
      <c r="D96" s="72"/>
      <c r="E96" s="72"/>
      <c r="F96" s="72"/>
      <c r="G96" s="72"/>
      <c r="H96" s="72"/>
      <c r="I96" s="72"/>
      <c r="J96" s="72"/>
      <c r="K96" s="72"/>
      <c r="L96" s="72"/>
      <c r="M96" s="72"/>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IA96" s="21">
        <v>8.09</v>
      </c>
      <c r="IB96" s="21" t="s">
        <v>147</v>
      </c>
      <c r="IE96" s="22"/>
      <c r="IF96" s="22"/>
      <c r="IG96" s="22"/>
      <c r="IH96" s="22"/>
      <c r="II96" s="22"/>
    </row>
    <row r="97" spans="1:243" s="21" customFormat="1" ht="42.75">
      <c r="A97" s="65">
        <v>8.1</v>
      </c>
      <c r="B97" s="34" t="s">
        <v>148</v>
      </c>
      <c r="C97" s="35"/>
      <c r="D97" s="35">
        <v>6</v>
      </c>
      <c r="E97" s="66" t="s">
        <v>66</v>
      </c>
      <c r="F97" s="63">
        <v>253.22</v>
      </c>
      <c r="G97" s="44"/>
      <c r="H97" s="38"/>
      <c r="I97" s="39" t="s">
        <v>36</v>
      </c>
      <c r="J97" s="40">
        <f t="shared" si="4"/>
        <v>1</v>
      </c>
      <c r="K97" s="38" t="s">
        <v>37</v>
      </c>
      <c r="L97" s="38" t="s">
        <v>4</v>
      </c>
      <c r="M97" s="41"/>
      <c r="N97" s="50"/>
      <c r="O97" s="50"/>
      <c r="P97" s="51"/>
      <c r="Q97" s="50"/>
      <c r="R97" s="50"/>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3">
        <f t="shared" si="5"/>
        <v>1519.32</v>
      </c>
      <c r="BB97" s="52">
        <f t="shared" si="6"/>
        <v>1519.32</v>
      </c>
      <c r="BC97" s="61" t="str">
        <f t="shared" si="7"/>
        <v>INR  One Thousand Five Hundred &amp; Nineteen  and Paise Thirty Two Only</v>
      </c>
      <c r="IA97" s="21">
        <v>8.1</v>
      </c>
      <c r="IB97" s="21" t="s">
        <v>148</v>
      </c>
      <c r="ID97" s="21">
        <v>6</v>
      </c>
      <c r="IE97" s="22" t="s">
        <v>66</v>
      </c>
      <c r="IF97" s="22"/>
      <c r="IG97" s="22"/>
      <c r="IH97" s="22"/>
      <c r="II97" s="22"/>
    </row>
    <row r="98" spans="1:243" s="21" customFormat="1" ht="15.75">
      <c r="A98" s="33">
        <v>9</v>
      </c>
      <c r="B98" s="34" t="s">
        <v>47</v>
      </c>
      <c r="C98" s="35"/>
      <c r="D98" s="72"/>
      <c r="E98" s="72"/>
      <c r="F98" s="72"/>
      <c r="G98" s="72"/>
      <c r="H98" s="72"/>
      <c r="I98" s="72"/>
      <c r="J98" s="72"/>
      <c r="K98" s="72"/>
      <c r="L98" s="72"/>
      <c r="M98" s="72"/>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IA98" s="21">
        <v>9</v>
      </c>
      <c r="IB98" s="21" t="s">
        <v>47</v>
      </c>
      <c r="IE98" s="22"/>
      <c r="IF98" s="22"/>
      <c r="IG98" s="22"/>
      <c r="IH98" s="22"/>
      <c r="II98" s="22"/>
    </row>
    <row r="99" spans="1:243" s="21" customFormat="1" ht="31.5">
      <c r="A99" s="33">
        <v>9.01</v>
      </c>
      <c r="B99" s="34" t="s">
        <v>149</v>
      </c>
      <c r="C99" s="35"/>
      <c r="D99" s="72"/>
      <c r="E99" s="72"/>
      <c r="F99" s="72"/>
      <c r="G99" s="72"/>
      <c r="H99" s="72"/>
      <c r="I99" s="72"/>
      <c r="J99" s="72"/>
      <c r="K99" s="72"/>
      <c r="L99" s="72"/>
      <c r="M99" s="72"/>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IA99" s="21">
        <v>9.01</v>
      </c>
      <c r="IB99" s="21" t="s">
        <v>149</v>
      </c>
      <c r="IE99" s="22"/>
      <c r="IF99" s="22"/>
      <c r="IG99" s="22"/>
      <c r="IH99" s="22"/>
      <c r="II99" s="22"/>
    </row>
    <row r="100" spans="1:243" s="21" customFormat="1" ht="42.75">
      <c r="A100" s="33">
        <v>9.02</v>
      </c>
      <c r="B100" s="34" t="s">
        <v>52</v>
      </c>
      <c r="C100" s="35"/>
      <c r="D100" s="35">
        <v>37.5</v>
      </c>
      <c r="E100" s="66" t="s">
        <v>45</v>
      </c>
      <c r="F100" s="63">
        <v>266.46</v>
      </c>
      <c r="G100" s="44"/>
      <c r="H100" s="38"/>
      <c r="I100" s="39" t="s">
        <v>36</v>
      </c>
      <c r="J100" s="40">
        <f t="shared" si="4"/>
        <v>1</v>
      </c>
      <c r="K100" s="38" t="s">
        <v>37</v>
      </c>
      <c r="L100" s="38" t="s">
        <v>4</v>
      </c>
      <c r="M100" s="41"/>
      <c r="N100" s="50"/>
      <c r="O100" s="50"/>
      <c r="P100" s="51"/>
      <c r="Q100" s="50"/>
      <c r="R100" s="50"/>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3">
        <f t="shared" si="5"/>
        <v>9992.25</v>
      </c>
      <c r="BB100" s="52">
        <f t="shared" si="6"/>
        <v>9992.25</v>
      </c>
      <c r="BC100" s="61" t="str">
        <f t="shared" si="7"/>
        <v>INR  Nine Thousand Nine Hundred &amp; Ninety Two  and Paise Twenty Five Only</v>
      </c>
      <c r="IA100" s="21">
        <v>9.02</v>
      </c>
      <c r="IB100" s="21" t="s">
        <v>52</v>
      </c>
      <c r="ID100" s="21">
        <v>37.5</v>
      </c>
      <c r="IE100" s="22" t="s">
        <v>45</v>
      </c>
      <c r="IF100" s="22"/>
      <c r="IG100" s="22"/>
      <c r="IH100" s="22"/>
      <c r="II100" s="22"/>
    </row>
    <row r="101" spans="1:243" s="21" customFormat="1" ht="15.75">
      <c r="A101" s="33">
        <v>9.03</v>
      </c>
      <c r="B101" s="34" t="s">
        <v>150</v>
      </c>
      <c r="C101" s="35"/>
      <c r="D101" s="72"/>
      <c r="E101" s="72"/>
      <c r="F101" s="72"/>
      <c r="G101" s="72"/>
      <c r="H101" s="72"/>
      <c r="I101" s="72"/>
      <c r="J101" s="72"/>
      <c r="K101" s="72"/>
      <c r="L101" s="72"/>
      <c r="M101" s="72"/>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IA101" s="21">
        <v>9.03</v>
      </c>
      <c r="IB101" s="21" t="s">
        <v>150</v>
      </c>
      <c r="IE101" s="22"/>
      <c r="IF101" s="22"/>
      <c r="IG101" s="22"/>
      <c r="IH101" s="22"/>
      <c r="II101" s="22"/>
    </row>
    <row r="102" spans="1:243" s="21" customFormat="1" ht="42.75">
      <c r="A102" s="33">
        <v>9.04</v>
      </c>
      <c r="B102" s="34" t="s">
        <v>151</v>
      </c>
      <c r="C102" s="35"/>
      <c r="D102" s="35">
        <v>12.5</v>
      </c>
      <c r="E102" s="66" t="s">
        <v>45</v>
      </c>
      <c r="F102" s="63">
        <v>199.34</v>
      </c>
      <c r="G102" s="44"/>
      <c r="H102" s="38"/>
      <c r="I102" s="39" t="s">
        <v>36</v>
      </c>
      <c r="J102" s="40">
        <f t="shared" si="4"/>
        <v>1</v>
      </c>
      <c r="K102" s="38" t="s">
        <v>37</v>
      </c>
      <c r="L102" s="38" t="s">
        <v>4</v>
      </c>
      <c r="M102" s="41"/>
      <c r="N102" s="50"/>
      <c r="O102" s="50"/>
      <c r="P102" s="51"/>
      <c r="Q102" s="50"/>
      <c r="R102" s="50"/>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3">
        <f t="shared" si="5"/>
        <v>2491.75</v>
      </c>
      <c r="BB102" s="52">
        <f t="shared" si="6"/>
        <v>2491.75</v>
      </c>
      <c r="BC102" s="61" t="str">
        <f t="shared" si="7"/>
        <v>INR  Two Thousand Four Hundred &amp; Ninety One  and Paise Seventy Five Only</v>
      </c>
      <c r="IA102" s="21">
        <v>9.04</v>
      </c>
      <c r="IB102" s="21" t="s">
        <v>151</v>
      </c>
      <c r="ID102" s="21">
        <v>12.5</v>
      </c>
      <c r="IE102" s="22" t="s">
        <v>45</v>
      </c>
      <c r="IF102" s="22"/>
      <c r="IG102" s="22"/>
      <c r="IH102" s="22"/>
      <c r="II102" s="22"/>
    </row>
    <row r="103" spans="1:243" s="21" customFormat="1" ht="81.75" customHeight="1">
      <c r="A103" s="33">
        <v>9.05</v>
      </c>
      <c r="B103" s="34" t="s">
        <v>152</v>
      </c>
      <c r="C103" s="35"/>
      <c r="D103" s="72"/>
      <c r="E103" s="72"/>
      <c r="F103" s="72"/>
      <c r="G103" s="72"/>
      <c r="H103" s="72"/>
      <c r="I103" s="72"/>
      <c r="J103" s="72"/>
      <c r="K103" s="72"/>
      <c r="L103" s="72"/>
      <c r="M103" s="72"/>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IA103" s="21">
        <v>9.05</v>
      </c>
      <c r="IB103" s="21" t="s">
        <v>152</v>
      </c>
      <c r="IE103" s="22"/>
      <c r="IF103" s="22"/>
      <c r="IG103" s="22"/>
      <c r="IH103" s="22"/>
      <c r="II103" s="22"/>
    </row>
    <row r="104" spans="1:243" s="21" customFormat="1" ht="42.75">
      <c r="A104" s="33">
        <v>9.06</v>
      </c>
      <c r="B104" s="34" t="s">
        <v>153</v>
      </c>
      <c r="C104" s="35"/>
      <c r="D104" s="35">
        <v>652</v>
      </c>
      <c r="E104" s="66" t="s">
        <v>45</v>
      </c>
      <c r="F104" s="63">
        <v>76.41</v>
      </c>
      <c r="G104" s="44"/>
      <c r="H104" s="38"/>
      <c r="I104" s="39" t="s">
        <v>36</v>
      </c>
      <c r="J104" s="40">
        <f t="shared" si="4"/>
        <v>1</v>
      </c>
      <c r="K104" s="38" t="s">
        <v>37</v>
      </c>
      <c r="L104" s="38" t="s">
        <v>4</v>
      </c>
      <c r="M104" s="41"/>
      <c r="N104" s="50"/>
      <c r="O104" s="50"/>
      <c r="P104" s="51"/>
      <c r="Q104" s="50"/>
      <c r="R104" s="50"/>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3">
        <f t="shared" si="5"/>
        <v>49819.32</v>
      </c>
      <c r="BB104" s="52">
        <f t="shared" si="6"/>
        <v>49819.32</v>
      </c>
      <c r="BC104" s="61" t="str">
        <f t="shared" si="7"/>
        <v>INR  Forty Nine Thousand Eight Hundred &amp; Nineteen  and Paise Thirty Two Only</v>
      </c>
      <c r="IA104" s="21">
        <v>9.06</v>
      </c>
      <c r="IB104" s="21" t="s">
        <v>153</v>
      </c>
      <c r="ID104" s="21">
        <v>652</v>
      </c>
      <c r="IE104" s="22" t="s">
        <v>45</v>
      </c>
      <c r="IF104" s="22"/>
      <c r="IG104" s="22"/>
      <c r="IH104" s="22"/>
      <c r="II104" s="22"/>
    </row>
    <row r="105" spans="1:243" s="21" customFormat="1" ht="47.25">
      <c r="A105" s="33">
        <v>9.07</v>
      </c>
      <c r="B105" s="34" t="s">
        <v>154</v>
      </c>
      <c r="C105" s="35"/>
      <c r="D105" s="72"/>
      <c r="E105" s="72"/>
      <c r="F105" s="72"/>
      <c r="G105" s="72"/>
      <c r="H105" s="72"/>
      <c r="I105" s="72"/>
      <c r="J105" s="72"/>
      <c r="K105" s="72"/>
      <c r="L105" s="72"/>
      <c r="M105" s="72"/>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IA105" s="21">
        <v>9.07</v>
      </c>
      <c r="IB105" s="21" t="s">
        <v>154</v>
      </c>
      <c r="IE105" s="22"/>
      <c r="IF105" s="22"/>
      <c r="IG105" s="22"/>
      <c r="IH105" s="22"/>
      <c r="II105" s="22"/>
    </row>
    <row r="106" spans="1:243" s="21" customFormat="1" ht="33.75" customHeight="1">
      <c r="A106" s="33">
        <v>9.08</v>
      </c>
      <c r="B106" s="34" t="s">
        <v>153</v>
      </c>
      <c r="C106" s="35"/>
      <c r="D106" s="35">
        <v>30</v>
      </c>
      <c r="E106" s="66" t="s">
        <v>45</v>
      </c>
      <c r="F106" s="63">
        <v>106.58</v>
      </c>
      <c r="G106" s="44"/>
      <c r="H106" s="38"/>
      <c r="I106" s="39" t="s">
        <v>36</v>
      </c>
      <c r="J106" s="40">
        <f t="shared" si="4"/>
        <v>1</v>
      </c>
      <c r="K106" s="38" t="s">
        <v>37</v>
      </c>
      <c r="L106" s="38" t="s">
        <v>4</v>
      </c>
      <c r="M106" s="41"/>
      <c r="N106" s="50"/>
      <c r="O106" s="50"/>
      <c r="P106" s="51"/>
      <c r="Q106" s="50"/>
      <c r="R106" s="50"/>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3">
        <f t="shared" si="5"/>
        <v>3197.4</v>
      </c>
      <c r="BB106" s="52">
        <f t="shared" si="6"/>
        <v>3197.4</v>
      </c>
      <c r="BC106" s="61" t="str">
        <f t="shared" si="7"/>
        <v>INR  Three Thousand One Hundred &amp; Ninety Seven  and Paise Forty Only</v>
      </c>
      <c r="IA106" s="21">
        <v>9.08</v>
      </c>
      <c r="IB106" s="21" t="s">
        <v>153</v>
      </c>
      <c r="ID106" s="21">
        <v>30</v>
      </c>
      <c r="IE106" s="22" t="s">
        <v>45</v>
      </c>
      <c r="IF106" s="22"/>
      <c r="IG106" s="22"/>
      <c r="IH106" s="22"/>
      <c r="II106" s="22"/>
    </row>
    <row r="107" spans="1:243" s="21" customFormat="1" ht="63">
      <c r="A107" s="33">
        <v>9.09</v>
      </c>
      <c r="B107" s="34" t="s">
        <v>155</v>
      </c>
      <c r="C107" s="35"/>
      <c r="D107" s="72"/>
      <c r="E107" s="72"/>
      <c r="F107" s="72"/>
      <c r="G107" s="72"/>
      <c r="H107" s="72"/>
      <c r="I107" s="72"/>
      <c r="J107" s="72"/>
      <c r="K107" s="72"/>
      <c r="L107" s="72"/>
      <c r="M107" s="72"/>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IA107" s="21">
        <v>9.09</v>
      </c>
      <c r="IB107" s="21" t="s">
        <v>155</v>
      </c>
      <c r="IE107" s="22"/>
      <c r="IF107" s="22"/>
      <c r="IG107" s="22"/>
      <c r="IH107" s="22"/>
      <c r="II107" s="22"/>
    </row>
    <row r="108" spans="1:243" s="21" customFormat="1" ht="63">
      <c r="A108" s="65">
        <v>9.1</v>
      </c>
      <c r="B108" s="34" t="s">
        <v>156</v>
      </c>
      <c r="C108" s="35"/>
      <c r="D108" s="35">
        <v>46</v>
      </c>
      <c r="E108" s="66" t="s">
        <v>45</v>
      </c>
      <c r="F108" s="63">
        <v>155.33</v>
      </c>
      <c r="G108" s="44"/>
      <c r="H108" s="38"/>
      <c r="I108" s="39" t="s">
        <v>36</v>
      </c>
      <c r="J108" s="40">
        <f t="shared" si="4"/>
        <v>1</v>
      </c>
      <c r="K108" s="38" t="s">
        <v>37</v>
      </c>
      <c r="L108" s="38" t="s">
        <v>4</v>
      </c>
      <c r="M108" s="41"/>
      <c r="N108" s="50"/>
      <c r="O108" s="50"/>
      <c r="P108" s="51"/>
      <c r="Q108" s="50"/>
      <c r="R108" s="50"/>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3">
        <f t="shared" si="5"/>
        <v>7145.18</v>
      </c>
      <c r="BB108" s="52">
        <f t="shared" si="6"/>
        <v>7145.18</v>
      </c>
      <c r="BC108" s="61" t="str">
        <f t="shared" si="7"/>
        <v>INR  Seven Thousand One Hundred &amp; Forty Five  and Paise Eighteen Only</v>
      </c>
      <c r="IA108" s="21">
        <v>9.1</v>
      </c>
      <c r="IB108" s="21" t="s">
        <v>156</v>
      </c>
      <c r="ID108" s="21">
        <v>46</v>
      </c>
      <c r="IE108" s="22" t="s">
        <v>45</v>
      </c>
      <c r="IF108" s="22"/>
      <c r="IG108" s="22"/>
      <c r="IH108" s="22"/>
      <c r="II108" s="22"/>
    </row>
    <row r="109" spans="1:243" s="21" customFormat="1" ht="94.5">
      <c r="A109" s="33">
        <v>9.11</v>
      </c>
      <c r="B109" s="34" t="s">
        <v>157</v>
      </c>
      <c r="C109" s="35"/>
      <c r="D109" s="35">
        <v>330</v>
      </c>
      <c r="E109" s="66" t="s">
        <v>45</v>
      </c>
      <c r="F109" s="63">
        <v>100.96</v>
      </c>
      <c r="G109" s="44"/>
      <c r="H109" s="38"/>
      <c r="I109" s="39" t="s">
        <v>36</v>
      </c>
      <c r="J109" s="40">
        <f t="shared" si="4"/>
        <v>1</v>
      </c>
      <c r="K109" s="38" t="s">
        <v>37</v>
      </c>
      <c r="L109" s="38" t="s">
        <v>4</v>
      </c>
      <c r="M109" s="41"/>
      <c r="N109" s="50"/>
      <c r="O109" s="50"/>
      <c r="P109" s="51"/>
      <c r="Q109" s="50"/>
      <c r="R109" s="50"/>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3">
        <f t="shared" si="5"/>
        <v>33316.8</v>
      </c>
      <c r="BB109" s="52">
        <f t="shared" si="6"/>
        <v>33316.8</v>
      </c>
      <c r="BC109" s="61" t="str">
        <f t="shared" si="7"/>
        <v>INR  Thirty Three Thousand Three Hundred &amp; Sixteen  and Paise Eighty Only</v>
      </c>
      <c r="IA109" s="21">
        <v>9.11</v>
      </c>
      <c r="IB109" s="21" t="s">
        <v>157</v>
      </c>
      <c r="ID109" s="21">
        <v>330</v>
      </c>
      <c r="IE109" s="22" t="s">
        <v>45</v>
      </c>
      <c r="IF109" s="22"/>
      <c r="IG109" s="22"/>
      <c r="IH109" s="22"/>
      <c r="II109" s="22"/>
    </row>
    <row r="110" spans="1:243" s="21" customFormat="1" ht="31.5">
      <c r="A110" s="33">
        <v>9.12</v>
      </c>
      <c r="B110" s="34" t="s">
        <v>158</v>
      </c>
      <c r="C110" s="35"/>
      <c r="D110" s="72"/>
      <c r="E110" s="72"/>
      <c r="F110" s="72"/>
      <c r="G110" s="72"/>
      <c r="H110" s="72"/>
      <c r="I110" s="72"/>
      <c r="J110" s="72"/>
      <c r="K110" s="72"/>
      <c r="L110" s="72"/>
      <c r="M110" s="72"/>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IA110" s="21">
        <v>9.12</v>
      </c>
      <c r="IB110" s="21" t="s">
        <v>158</v>
      </c>
      <c r="IE110" s="22"/>
      <c r="IF110" s="22"/>
      <c r="IG110" s="22"/>
      <c r="IH110" s="22"/>
      <c r="II110" s="22"/>
    </row>
    <row r="111" spans="1:243" s="21" customFormat="1" ht="42.75">
      <c r="A111" s="33">
        <v>9.13</v>
      </c>
      <c r="B111" s="34" t="s">
        <v>159</v>
      </c>
      <c r="C111" s="35"/>
      <c r="D111" s="35">
        <v>190</v>
      </c>
      <c r="E111" s="66" t="s">
        <v>45</v>
      </c>
      <c r="F111" s="63">
        <v>14.69</v>
      </c>
      <c r="G111" s="44"/>
      <c r="H111" s="38"/>
      <c r="I111" s="39" t="s">
        <v>36</v>
      </c>
      <c r="J111" s="40">
        <f t="shared" si="4"/>
        <v>1</v>
      </c>
      <c r="K111" s="38" t="s">
        <v>37</v>
      </c>
      <c r="L111" s="38" t="s">
        <v>4</v>
      </c>
      <c r="M111" s="41"/>
      <c r="N111" s="50"/>
      <c r="O111" s="50"/>
      <c r="P111" s="51"/>
      <c r="Q111" s="50"/>
      <c r="R111" s="50"/>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3">
        <f t="shared" si="5"/>
        <v>2791.1</v>
      </c>
      <c r="BB111" s="52">
        <f t="shared" si="6"/>
        <v>2791.1</v>
      </c>
      <c r="BC111" s="61" t="str">
        <f t="shared" si="7"/>
        <v>INR  Two Thousand Seven Hundred &amp; Ninety One  and Paise Ten Only</v>
      </c>
      <c r="IA111" s="21">
        <v>9.13</v>
      </c>
      <c r="IB111" s="21" t="s">
        <v>159</v>
      </c>
      <c r="ID111" s="21">
        <v>190</v>
      </c>
      <c r="IE111" s="22" t="s">
        <v>45</v>
      </c>
      <c r="IF111" s="22"/>
      <c r="IG111" s="22"/>
      <c r="IH111" s="22"/>
      <c r="II111" s="22"/>
    </row>
    <row r="112" spans="1:243" s="21" customFormat="1" ht="94.5">
      <c r="A112" s="33">
        <v>9.14</v>
      </c>
      <c r="B112" s="34" t="s">
        <v>160</v>
      </c>
      <c r="C112" s="35"/>
      <c r="D112" s="35">
        <v>330</v>
      </c>
      <c r="E112" s="66" t="s">
        <v>45</v>
      </c>
      <c r="F112" s="62">
        <v>16</v>
      </c>
      <c r="G112" s="44"/>
      <c r="H112" s="38"/>
      <c r="I112" s="39" t="s">
        <v>36</v>
      </c>
      <c r="J112" s="40">
        <f t="shared" si="4"/>
        <v>1</v>
      </c>
      <c r="K112" s="38" t="s">
        <v>37</v>
      </c>
      <c r="L112" s="38" t="s">
        <v>4</v>
      </c>
      <c r="M112" s="41"/>
      <c r="N112" s="50"/>
      <c r="O112" s="50"/>
      <c r="P112" s="51"/>
      <c r="Q112" s="50"/>
      <c r="R112" s="50"/>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3">
        <f t="shared" si="5"/>
        <v>5280</v>
      </c>
      <c r="BB112" s="52">
        <f t="shared" si="6"/>
        <v>5280</v>
      </c>
      <c r="BC112" s="61" t="str">
        <f t="shared" si="7"/>
        <v>INR  Five Thousand Two Hundred &amp; Eighty  Only</v>
      </c>
      <c r="IA112" s="21">
        <v>9.14</v>
      </c>
      <c r="IB112" s="21" t="s">
        <v>160</v>
      </c>
      <c r="ID112" s="21">
        <v>330</v>
      </c>
      <c r="IE112" s="22" t="s">
        <v>45</v>
      </c>
      <c r="IF112" s="22"/>
      <c r="IG112" s="22"/>
      <c r="IH112" s="22"/>
      <c r="II112" s="22"/>
    </row>
    <row r="113" spans="1:243" s="21" customFormat="1" ht="63">
      <c r="A113" s="33">
        <v>9.15</v>
      </c>
      <c r="B113" s="34" t="s">
        <v>155</v>
      </c>
      <c r="C113" s="35"/>
      <c r="D113" s="72"/>
      <c r="E113" s="72"/>
      <c r="F113" s="72"/>
      <c r="G113" s="72"/>
      <c r="H113" s="72"/>
      <c r="I113" s="72"/>
      <c r="J113" s="72"/>
      <c r="K113" s="72"/>
      <c r="L113" s="72"/>
      <c r="M113" s="72"/>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IA113" s="21">
        <v>9.15</v>
      </c>
      <c r="IB113" s="21" t="s">
        <v>155</v>
      </c>
      <c r="IE113" s="22"/>
      <c r="IF113" s="22"/>
      <c r="IG113" s="22"/>
      <c r="IH113" s="22"/>
      <c r="II113" s="22"/>
    </row>
    <row r="114" spans="1:243" s="21" customFormat="1" ht="30.75" customHeight="1">
      <c r="A114" s="33">
        <v>9.16</v>
      </c>
      <c r="B114" s="34" t="s">
        <v>161</v>
      </c>
      <c r="C114" s="35"/>
      <c r="D114" s="35">
        <v>180</v>
      </c>
      <c r="E114" s="66" t="s">
        <v>45</v>
      </c>
      <c r="F114" s="63">
        <v>70.1</v>
      </c>
      <c r="G114" s="44"/>
      <c r="H114" s="38"/>
      <c r="I114" s="39" t="s">
        <v>36</v>
      </c>
      <c r="J114" s="40">
        <f t="shared" si="4"/>
        <v>1</v>
      </c>
      <c r="K114" s="38" t="s">
        <v>37</v>
      </c>
      <c r="L114" s="38" t="s">
        <v>4</v>
      </c>
      <c r="M114" s="41"/>
      <c r="N114" s="50"/>
      <c r="O114" s="50"/>
      <c r="P114" s="51"/>
      <c r="Q114" s="50"/>
      <c r="R114" s="50"/>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3">
        <f t="shared" si="5"/>
        <v>12618</v>
      </c>
      <c r="BB114" s="52">
        <f t="shared" si="6"/>
        <v>12618</v>
      </c>
      <c r="BC114" s="61" t="str">
        <f t="shared" si="7"/>
        <v>INR  Twelve Thousand Six Hundred &amp; Eighteen  Only</v>
      </c>
      <c r="IA114" s="21">
        <v>9.16</v>
      </c>
      <c r="IB114" s="21" t="s">
        <v>161</v>
      </c>
      <c r="ID114" s="21">
        <v>180</v>
      </c>
      <c r="IE114" s="22" t="s">
        <v>45</v>
      </c>
      <c r="IF114" s="22"/>
      <c r="IG114" s="22"/>
      <c r="IH114" s="22"/>
      <c r="II114" s="22"/>
    </row>
    <row r="115" spans="1:243" s="21" customFormat="1" ht="31.5">
      <c r="A115" s="33">
        <v>9.17</v>
      </c>
      <c r="B115" s="34" t="s">
        <v>162</v>
      </c>
      <c r="C115" s="35"/>
      <c r="D115" s="72"/>
      <c r="E115" s="72"/>
      <c r="F115" s="72"/>
      <c r="G115" s="72"/>
      <c r="H115" s="72"/>
      <c r="I115" s="72"/>
      <c r="J115" s="72"/>
      <c r="K115" s="72"/>
      <c r="L115" s="72"/>
      <c r="M115" s="72"/>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IA115" s="21">
        <v>9.17</v>
      </c>
      <c r="IB115" s="21" t="s">
        <v>162</v>
      </c>
      <c r="IE115" s="22"/>
      <c r="IF115" s="22"/>
      <c r="IG115" s="22"/>
      <c r="IH115" s="22"/>
      <c r="II115" s="22"/>
    </row>
    <row r="116" spans="1:243" s="21" customFormat="1" ht="47.25">
      <c r="A116" s="33">
        <v>9.18</v>
      </c>
      <c r="B116" s="34" t="s">
        <v>163</v>
      </c>
      <c r="C116" s="35"/>
      <c r="D116" s="35">
        <v>50</v>
      </c>
      <c r="E116" s="66" t="s">
        <v>45</v>
      </c>
      <c r="F116" s="63">
        <v>87.59</v>
      </c>
      <c r="G116" s="44"/>
      <c r="H116" s="38"/>
      <c r="I116" s="39" t="s">
        <v>36</v>
      </c>
      <c r="J116" s="40">
        <f t="shared" si="4"/>
        <v>1</v>
      </c>
      <c r="K116" s="38" t="s">
        <v>37</v>
      </c>
      <c r="L116" s="38" t="s">
        <v>4</v>
      </c>
      <c r="M116" s="41"/>
      <c r="N116" s="50"/>
      <c r="O116" s="50"/>
      <c r="P116" s="51"/>
      <c r="Q116" s="50"/>
      <c r="R116" s="50"/>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3">
        <f t="shared" si="5"/>
        <v>4379.5</v>
      </c>
      <c r="BB116" s="52">
        <f t="shared" si="6"/>
        <v>4379.5</v>
      </c>
      <c r="BC116" s="61" t="str">
        <f t="shared" si="7"/>
        <v>INR  Four Thousand Three Hundred &amp; Seventy Nine  and Paise Fifty Only</v>
      </c>
      <c r="IA116" s="21">
        <v>9.18</v>
      </c>
      <c r="IB116" s="21" t="s">
        <v>163</v>
      </c>
      <c r="ID116" s="21">
        <v>50</v>
      </c>
      <c r="IE116" s="22" t="s">
        <v>45</v>
      </c>
      <c r="IF116" s="22"/>
      <c r="IG116" s="22"/>
      <c r="IH116" s="22"/>
      <c r="II116" s="22"/>
    </row>
    <row r="117" spans="1:243" s="21" customFormat="1" ht="15.75">
      <c r="A117" s="33">
        <v>9.19</v>
      </c>
      <c r="B117" s="34" t="s">
        <v>164</v>
      </c>
      <c r="C117" s="35"/>
      <c r="D117" s="72"/>
      <c r="E117" s="72"/>
      <c r="F117" s="72"/>
      <c r="G117" s="72"/>
      <c r="H117" s="72"/>
      <c r="I117" s="72"/>
      <c r="J117" s="72"/>
      <c r="K117" s="72"/>
      <c r="L117" s="72"/>
      <c r="M117" s="72"/>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IA117" s="21">
        <v>9.19</v>
      </c>
      <c r="IB117" s="21" t="s">
        <v>164</v>
      </c>
      <c r="IE117" s="22"/>
      <c r="IF117" s="22"/>
      <c r="IG117" s="22"/>
      <c r="IH117" s="22"/>
      <c r="II117" s="22"/>
    </row>
    <row r="118" spans="1:243" s="21" customFormat="1" ht="157.5">
      <c r="A118" s="65">
        <v>9.2</v>
      </c>
      <c r="B118" s="34" t="s">
        <v>165</v>
      </c>
      <c r="C118" s="35"/>
      <c r="D118" s="72"/>
      <c r="E118" s="72"/>
      <c r="F118" s="72"/>
      <c r="G118" s="72"/>
      <c r="H118" s="72"/>
      <c r="I118" s="72"/>
      <c r="J118" s="72"/>
      <c r="K118" s="72"/>
      <c r="L118" s="72"/>
      <c r="M118" s="72"/>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IA118" s="21">
        <v>9.2</v>
      </c>
      <c r="IB118" s="21" t="s">
        <v>165</v>
      </c>
      <c r="IE118" s="22"/>
      <c r="IF118" s="22"/>
      <c r="IG118" s="22"/>
      <c r="IH118" s="22"/>
      <c r="II118" s="22"/>
    </row>
    <row r="119" spans="1:243" s="21" customFormat="1" ht="31.5">
      <c r="A119" s="33">
        <v>9.21</v>
      </c>
      <c r="B119" s="34" t="s">
        <v>166</v>
      </c>
      <c r="C119" s="35"/>
      <c r="D119" s="35">
        <v>30</v>
      </c>
      <c r="E119" s="66" t="s">
        <v>45</v>
      </c>
      <c r="F119" s="63">
        <v>376.68</v>
      </c>
      <c r="G119" s="44"/>
      <c r="H119" s="38"/>
      <c r="I119" s="39" t="s">
        <v>36</v>
      </c>
      <c r="J119" s="40">
        <f t="shared" si="4"/>
        <v>1</v>
      </c>
      <c r="K119" s="38" t="s">
        <v>37</v>
      </c>
      <c r="L119" s="38" t="s">
        <v>4</v>
      </c>
      <c r="M119" s="41"/>
      <c r="N119" s="50"/>
      <c r="O119" s="50"/>
      <c r="P119" s="51"/>
      <c r="Q119" s="50"/>
      <c r="R119" s="50"/>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3">
        <f t="shared" si="5"/>
        <v>11300.4</v>
      </c>
      <c r="BB119" s="52">
        <f t="shared" si="6"/>
        <v>11300.4</v>
      </c>
      <c r="BC119" s="61" t="str">
        <f t="shared" si="7"/>
        <v>INR  Eleven Thousand Three Hundred    and Paise Forty Only</v>
      </c>
      <c r="IA119" s="21">
        <v>9.21</v>
      </c>
      <c r="IB119" s="21" t="s">
        <v>166</v>
      </c>
      <c r="ID119" s="21">
        <v>30</v>
      </c>
      <c r="IE119" s="22" t="s">
        <v>45</v>
      </c>
      <c r="IF119" s="22"/>
      <c r="IG119" s="22"/>
      <c r="IH119" s="22"/>
      <c r="II119" s="22"/>
    </row>
    <row r="120" spans="1:243" s="21" customFormat="1" ht="189.75" customHeight="1">
      <c r="A120" s="33">
        <v>9.22</v>
      </c>
      <c r="B120" s="34" t="s">
        <v>167</v>
      </c>
      <c r="C120" s="35"/>
      <c r="D120" s="72"/>
      <c r="E120" s="72"/>
      <c r="F120" s="72"/>
      <c r="G120" s="72"/>
      <c r="H120" s="72"/>
      <c r="I120" s="72"/>
      <c r="J120" s="72"/>
      <c r="K120" s="72"/>
      <c r="L120" s="72"/>
      <c r="M120" s="72"/>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IA120" s="21">
        <v>9.22</v>
      </c>
      <c r="IB120" s="21" t="s">
        <v>167</v>
      </c>
      <c r="IE120" s="22"/>
      <c r="IF120" s="22"/>
      <c r="IG120" s="22"/>
      <c r="IH120" s="22"/>
      <c r="II120" s="22"/>
    </row>
    <row r="121" spans="1:243" s="21" customFormat="1" ht="42.75">
      <c r="A121" s="33">
        <v>9.23</v>
      </c>
      <c r="B121" s="34" t="s">
        <v>168</v>
      </c>
      <c r="C121" s="35"/>
      <c r="D121" s="35">
        <v>5</v>
      </c>
      <c r="E121" s="66" t="s">
        <v>66</v>
      </c>
      <c r="F121" s="63">
        <v>1198.47</v>
      </c>
      <c r="G121" s="44"/>
      <c r="H121" s="38"/>
      <c r="I121" s="39" t="s">
        <v>36</v>
      </c>
      <c r="J121" s="40">
        <f t="shared" si="4"/>
        <v>1</v>
      </c>
      <c r="K121" s="38" t="s">
        <v>37</v>
      </c>
      <c r="L121" s="38" t="s">
        <v>4</v>
      </c>
      <c r="M121" s="41"/>
      <c r="N121" s="50"/>
      <c r="O121" s="50"/>
      <c r="P121" s="51"/>
      <c r="Q121" s="50"/>
      <c r="R121" s="50"/>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3">
        <f t="shared" si="5"/>
        <v>5992.35</v>
      </c>
      <c r="BB121" s="52">
        <f t="shared" si="6"/>
        <v>5992.35</v>
      </c>
      <c r="BC121" s="61" t="str">
        <f t="shared" si="7"/>
        <v>INR  Five Thousand Nine Hundred &amp; Ninety Two  and Paise Thirty Five Only</v>
      </c>
      <c r="IA121" s="21">
        <v>9.23</v>
      </c>
      <c r="IB121" s="21" t="s">
        <v>168</v>
      </c>
      <c r="ID121" s="21">
        <v>5</v>
      </c>
      <c r="IE121" s="22" t="s">
        <v>66</v>
      </c>
      <c r="IF121" s="22"/>
      <c r="IG121" s="22"/>
      <c r="IH121" s="22"/>
      <c r="II121" s="22"/>
    </row>
    <row r="122" spans="1:243" s="21" customFormat="1" ht="110.25">
      <c r="A122" s="33">
        <v>9.24</v>
      </c>
      <c r="B122" s="34" t="s">
        <v>169</v>
      </c>
      <c r="C122" s="35"/>
      <c r="D122" s="35">
        <v>6</v>
      </c>
      <c r="E122" s="66" t="s">
        <v>66</v>
      </c>
      <c r="F122" s="63">
        <v>193.25</v>
      </c>
      <c r="G122" s="44"/>
      <c r="H122" s="38"/>
      <c r="I122" s="39" t="s">
        <v>36</v>
      </c>
      <c r="J122" s="40">
        <f t="shared" si="4"/>
        <v>1</v>
      </c>
      <c r="K122" s="38" t="s">
        <v>37</v>
      </c>
      <c r="L122" s="38" t="s">
        <v>4</v>
      </c>
      <c r="M122" s="41"/>
      <c r="N122" s="50"/>
      <c r="O122" s="50"/>
      <c r="P122" s="51"/>
      <c r="Q122" s="50"/>
      <c r="R122" s="50"/>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3">
        <f t="shared" si="5"/>
        <v>1159.5</v>
      </c>
      <c r="BB122" s="52">
        <f t="shared" si="6"/>
        <v>1159.5</v>
      </c>
      <c r="BC122" s="61" t="str">
        <f t="shared" si="7"/>
        <v>INR  One Thousand One Hundred &amp; Fifty Nine  and Paise Fifty Only</v>
      </c>
      <c r="IA122" s="21">
        <v>9.24</v>
      </c>
      <c r="IB122" s="21" t="s">
        <v>169</v>
      </c>
      <c r="ID122" s="21">
        <v>6</v>
      </c>
      <c r="IE122" s="22" t="s">
        <v>66</v>
      </c>
      <c r="IF122" s="22"/>
      <c r="IG122" s="22"/>
      <c r="IH122" s="22"/>
      <c r="II122" s="22"/>
    </row>
    <row r="123" spans="1:243" s="21" customFormat="1" ht="63">
      <c r="A123" s="33">
        <v>9.25</v>
      </c>
      <c r="B123" s="34" t="s">
        <v>170</v>
      </c>
      <c r="C123" s="35"/>
      <c r="D123" s="35">
        <v>135</v>
      </c>
      <c r="E123" s="66" t="s">
        <v>45</v>
      </c>
      <c r="F123" s="63">
        <v>2.19</v>
      </c>
      <c r="G123" s="44"/>
      <c r="H123" s="38"/>
      <c r="I123" s="39" t="s">
        <v>36</v>
      </c>
      <c r="J123" s="40">
        <f t="shared" si="4"/>
        <v>1</v>
      </c>
      <c r="K123" s="38" t="s">
        <v>37</v>
      </c>
      <c r="L123" s="38" t="s">
        <v>4</v>
      </c>
      <c r="M123" s="41"/>
      <c r="N123" s="50"/>
      <c r="O123" s="50"/>
      <c r="P123" s="51"/>
      <c r="Q123" s="50"/>
      <c r="R123" s="50"/>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3">
        <f t="shared" si="5"/>
        <v>295.65</v>
      </c>
      <c r="BB123" s="52">
        <f t="shared" si="6"/>
        <v>295.65</v>
      </c>
      <c r="BC123" s="61" t="str">
        <f t="shared" si="7"/>
        <v>INR  Two Hundred &amp; Ninety Five  and Paise Sixty Five Only</v>
      </c>
      <c r="IA123" s="21">
        <v>9.25</v>
      </c>
      <c r="IB123" s="21" t="s">
        <v>170</v>
      </c>
      <c r="ID123" s="21">
        <v>135</v>
      </c>
      <c r="IE123" s="22" t="s">
        <v>45</v>
      </c>
      <c r="IF123" s="22"/>
      <c r="IG123" s="22"/>
      <c r="IH123" s="22"/>
      <c r="II123" s="22"/>
    </row>
    <row r="124" spans="1:243" s="21" customFormat="1" ht="126">
      <c r="A124" s="33">
        <v>9.26</v>
      </c>
      <c r="B124" s="34" t="s">
        <v>171</v>
      </c>
      <c r="C124" s="35"/>
      <c r="D124" s="35">
        <v>11</v>
      </c>
      <c r="E124" s="66" t="s">
        <v>66</v>
      </c>
      <c r="F124" s="63">
        <v>261.16</v>
      </c>
      <c r="G124" s="44"/>
      <c r="H124" s="38"/>
      <c r="I124" s="39" t="s">
        <v>36</v>
      </c>
      <c r="J124" s="40">
        <f t="shared" si="4"/>
        <v>1</v>
      </c>
      <c r="K124" s="38" t="s">
        <v>37</v>
      </c>
      <c r="L124" s="38" t="s">
        <v>4</v>
      </c>
      <c r="M124" s="41"/>
      <c r="N124" s="50"/>
      <c r="O124" s="50"/>
      <c r="P124" s="51"/>
      <c r="Q124" s="50"/>
      <c r="R124" s="50"/>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3">
        <f t="shared" si="5"/>
        <v>2872.76</v>
      </c>
      <c r="BB124" s="52">
        <f t="shared" si="6"/>
        <v>2872.76</v>
      </c>
      <c r="BC124" s="61" t="str">
        <f t="shared" si="7"/>
        <v>INR  Two Thousand Eight Hundred &amp; Seventy Two  and Paise Seventy Six Only</v>
      </c>
      <c r="IA124" s="21">
        <v>9.26</v>
      </c>
      <c r="IB124" s="21" t="s">
        <v>171</v>
      </c>
      <c r="ID124" s="21">
        <v>11</v>
      </c>
      <c r="IE124" s="22" t="s">
        <v>66</v>
      </c>
      <c r="IF124" s="22"/>
      <c r="IG124" s="22"/>
      <c r="IH124" s="22"/>
      <c r="II124" s="22"/>
    </row>
    <row r="125" spans="1:243" s="21" customFormat="1" ht="15.75">
      <c r="A125" s="33">
        <v>9.27</v>
      </c>
      <c r="B125" s="34" t="s">
        <v>53</v>
      </c>
      <c r="C125" s="35"/>
      <c r="D125" s="72"/>
      <c r="E125" s="72"/>
      <c r="F125" s="72"/>
      <c r="G125" s="72"/>
      <c r="H125" s="72"/>
      <c r="I125" s="72"/>
      <c r="J125" s="72"/>
      <c r="K125" s="72"/>
      <c r="L125" s="72"/>
      <c r="M125" s="72"/>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IA125" s="21">
        <v>9.27</v>
      </c>
      <c r="IB125" s="21" t="s">
        <v>53</v>
      </c>
      <c r="IE125" s="22"/>
      <c r="IF125" s="22"/>
      <c r="IG125" s="22"/>
      <c r="IH125" s="22"/>
      <c r="II125" s="22"/>
    </row>
    <row r="126" spans="1:243" s="21" customFormat="1" ht="63">
      <c r="A126" s="33">
        <v>9.28</v>
      </c>
      <c r="B126" s="34" t="s">
        <v>172</v>
      </c>
      <c r="C126" s="35"/>
      <c r="D126" s="35">
        <v>25.3</v>
      </c>
      <c r="E126" s="66" t="s">
        <v>64</v>
      </c>
      <c r="F126" s="63">
        <v>532.66</v>
      </c>
      <c r="G126" s="44"/>
      <c r="H126" s="38"/>
      <c r="I126" s="39" t="s">
        <v>36</v>
      </c>
      <c r="J126" s="40">
        <f t="shared" si="4"/>
        <v>1</v>
      </c>
      <c r="K126" s="38" t="s">
        <v>37</v>
      </c>
      <c r="L126" s="38" t="s">
        <v>4</v>
      </c>
      <c r="M126" s="41"/>
      <c r="N126" s="50"/>
      <c r="O126" s="50"/>
      <c r="P126" s="51"/>
      <c r="Q126" s="50"/>
      <c r="R126" s="50"/>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3">
        <f t="shared" si="5"/>
        <v>13476.3</v>
      </c>
      <c r="BB126" s="52">
        <f t="shared" si="6"/>
        <v>13476.3</v>
      </c>
      <c r="BC126" s="61" t="str">
        <f t="shared" si="7"/>
        <v>INR  Thirteen Thousand Four Hundred &amp; Seventy Six  and Paise Thirty Only</v>
      </c>
      <c r="IA126" s="21">
        <v>9.28</v>
      </c>
      <c r="IB126" s="21" t="s">
        <v>172</v>
      </c>
      <c r="ID126" s="21">
        <v>25.3</v>
      </c>
      <c r="IE126" s="22" t="s">
        <v>64</v>
      </c>
      <c r="IF126" s="22"/>
      <c r="IG126" s="22"/>
      <c r="IH126" s="22"/>
      <c r="II126" s="22"/>
    </row>
    <row r="127" spans="1:243" s="21" customFormat="1" ht="78.75">
      <c r="A127" s="33">
        <v>9.29</v>
      </c>
      <c r="B127" s="34" t="s">
        <v>54</v>
      </c>
      <c r="C127" s="35"/>
      <c r="D127" s="72"/>
      <c r="E127" s="72"/>
      <c r="F127" s="72"/>
      <c r="G127" s="72"/>
      <c r="H127" s="72"/>
      <c r="I127" s="72"/>
      <c r="J127" s="72"/>
      <c r="K127" s="72"/>
      <c r="L127" s="72"/>
      <c r="M127" s="72"/>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IA127" s="21">
        <v>9.29</v>
      </c>
      <c r="IB127" s="21" t="s">
        <v>54</v>
      </c>
      <c r="IE127" s="22"/>
      <c r="IF127" s="22"/>
      <c r="IG127" s="22"/>
      <c r="IH127" s="22"/>
      <c r="II127" s="22"/>
    </row>
    <row r="128" spans="1:243" s="21" customFormat="1" ht="42.75">
      <c r="A128" s="65">
        <v>9.3</v>
      </c>
      <c r="B128" s="34" t="s">
        <v>55</v>
      </c>
      <c r="C128" s="35"/>
      <c r="D128" s="35">
        <v>1.75</v>
      </c>
      <c r="E128" s="66" t="s">
        <v>64</v>
      </c>
      <c r="F128" s="63">
        <v>1523.41</v>
      </c>
      <c r="G128" s="44"/>
      <c r="H128" s="38"/>
      <c r="I128" s="39" t="s">
        <v>36</v>
      </c>
      <c r="J128" s="40">
        <f t="shared" si="4"/>
        <v>1</v>
      </c>
      <c r="K128" s="38" t="s">
        <v>37</v>
      </c>
      <c r="L128" s="38" t="s">
        <v>4</v>
      </c>
      <c r="M128" s="41"/>
      <c r="N128" s="50"/>
      <c r="O128" s="50"/>
      <c r="P128" s="51"/>
      <c r="Q128" s="50"/>
      <c r="R128" s="50"/>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3">
        <f t="shared" si="5"/>
        <v>2665.97</v>
      </c>
      <c r="BB128" s="52">
        <f t="shared" si="6"/>
        <v>2665.97</v>
      </c>
      <c r="BC128" s="61" t="str">
        <f t="shared" si="7"/>
        <v>INR  Two Thousand Six Hundred &amp; Sixty Five  and Paise Ninety Seven Only</v>
      </c>
      <c r="IA128" s="21">
        <v>9.3</v>
      </c>
      <c r="IB128" s="21" t="s">
        <v>55</v>
      </c>
      <c r="ID128" s="21">
        <v>1.75</v>
      </c>
      <c r="IE128" s="22" t="s">
        <v>64</v>
      </c>
      <c r="IF128" s="22"/>
      <c r="IG128" s="22"/>
      <c r="IH128" s="22"/>
      <c r="II128" s="22"/>
    </row>
    <row r="129" spans="1:243" s="21" customFormat="1" ht="94.5">
      <c r="A129" s="33">
        <v>9.31</v>
      </c>
      <c r="B129" s="34" t="s">
        <v>56</v>
      </c>
      <c r="C129" s="35"/>
      <c r="D129" s="35">
        <v>0.85</v>
      </c>
      <c r="E129" s="66" t="s">
        <v>64</v>
      </c>
      <c r="F129" s="63">
        <v>2222.45</v>
      </c>
      <c r="G129" s="44"/>
      <c r="H129" s="38"/>
      <c r="I129" s="39" t="s">
        <v>36</v>
      </c>
      <c r="J129" s="40">
        <f t="shared" si="4"/>
        <v>1</v>
      </c>
      <c r="K129" s="38" t="s">
        <v>37</v>
      </c>
      <c r="L129" s="38" t="s">
        <v>4</v>
      </c>
      <c r="M129" s="41"/>
      <c r="N129" s="50"/>
      <c r="O129" s="50"/>
      <c r="P129" s="51"/>
      <c r="Q129" s="50"/>
      <c r="R129" s="50"/>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3">
        <f t="shared" si="5"/>
        <v>1889.08</v>
      </c>
      <c r="BB129" s="52">
        <f t="shared" si="6"/>
        <v>1889.08</v>
      </c>
      <c r="BC129" s="61" t="str">
        <f t="shared" si="7"/>
        <v>INR  One Thousand Eight Hundred &amp; Eighty Nine  and Paise Eight Only</v>
      </c>
      <c r="IA129" s="21">
        <v>9.31</v>
      </c>
      <c r="IB129" s="21" t="s">
        <v>56</v>
      </c>
      <c r="ID129" s="21">
        <v>0.85</v>
      </c>
      <c r="IE129" s="22" t="s">
        <v>64</v>
      </c>
      <c r="IF129" s="22"/>
      <c r="IG129" s="22"/>
      <c r="IH129" s="22"/>
      <c r="II129" s="22"/>
    </row>
    <row r="130" spans="1:243" s="21" customFormat="1" ht="94.5">
      <c r="A130" s="33">
        <v>9.32</v>
      </c>
      <c r="B130" s="34" t="s">
        <v>173</v>
      </c>
      <c r="C130" s="35"/>
      <c r="D130" s="35">
        <v>0.25</v>
      </c>
      <c r="E130" s="66" t="s">
        <v>45</v>
      </c>
      <c r="F130" s="63">
        <v>756.99</v>
      </c>
      <c r="G130" s="44"/>
      <c r="H130" s="38"/>
      <c r="I130" s="39" t="s">
        <v>36</v>
      </c>
      <c r="J130" s="40">
        <f t="shared" si="4"/>
        <v>1</v>
      </c>
      <c r="K130" s="38" t="s">
        <v>37</v>
      </c>
      <c r="L130" s="38" t="s">
        <v>4</v>
      </c>
      <c r="M130" s="41"/>
      <c r="N130" s="50"/>
      <c r="O130" s="50"/>
      <c r="P130" s="51"/>
      <c r="Q130" s="50"/>
      <c r="R130" s="50"/>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3">
        <f t="shared" si="5"/>
        <v>189.25</v>
      </c>
      <c r="BB130" s="52">
        <f t="shared" si="6"/>
        <v>189.25</v>
      </c>
      <c r="BC130" s="61" t="str">
        <f t="shared" si="7"/>
        <v>INR  One Hundred &amp; Eighty Nine  and Paise Twenty Five Only</v>
      </c>
      <c r="IA130" s="21">
        <v>9.32</v>
      </c>
      <c r="IB130" s="21" t="s">
        <v>173</v>
      </c>
      <c r="ID130" s="21">
        <v>0.25</v>
      </c>
      <c r="IE130" s="22" t="s">
        <v>45</v>
      </c>
      <c r="IF130" s="22"/>
      <c r="IG130" s="22"/>
      <c r="IH130" s="22"/>
      <c r="II130" s="22"/>
    </row>
    <row r="131" spans="1:243" s="21" customFormat="1" ht="94.5">
      <c r="A131" s="33">
        <v>9.33</v>
      </c>
      <c r="B131" s="34" t="s">
        <v>174</v>
      </c>
      <c r="C131" s="35"/>
      <c r="D131" s="72"/>
      <c r="E131" s="72"/>
      <c r="F131" s="72"/>
      <c r="G131" s="72"/>
      <c r="H131" s="72"/>
      <c r="I131" s="72"/>
      <c r="J131" s="72"/>
      <c r="K131" s="72"/>
      <c r="L131" s="72"/>
      <c r="M131" s="72"/>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IA131" s="21">
        <v>9.33</v>
      </c>
      <c r="IB131" s="21" t="s">
        <v>174</v>
      </c>
      <c r="IE131" s="22"/>
      <c r="IF131" s="22"/>
      <c r="IG131" s="22"/>
      <c r="IH131" s="22"/>
      <c r="II131" s="22"/>
    </row>
    <row r="132" spans="1:243" s="21" customFormat="1" ht="42.75">
      <c r="A132" s="33">
        <v>9.34</v>
      </c>
      <c r="B132" s="34" t="s">
        <v>175</v>
      </c>
      <c r="C132" s="35"/>
      <c r="D132" s="35">
        <v>3.5</v>
      </c>
      <c r="E132" s="66" t="s">
        <v>64</v>
      </c>
      <c r="F132" s="63">
        <v>1288.82</v>
      </c>
      <c r="G132" s="44"/>
      <c r="H132" s="38"/>
      <c r="I132" s="39" t="s">
        <v>36</v>
      </c>
      <c r="J132" s="40">
        <f t="shared" si="4"/>
        <v>1</v>
      </c>
      <c r="K132" s="38" t="s">
        <v>37</v>
      </c>
      <c r="L132" s="38" t="s">
        <v>4</v>
      </c>
      <c r="M132" s="41"/>
      <c r="N132" s="50"/>
      <c r="O132" s="50"/>
      <c r="P132" s="51"/>
      <c r="Q132" s="50"/>
      <c r="R132" s="50"/>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3">
        <f t="shared" si="5"/>
        <v>4510.87</v>
      </c>
      <c r="BB132" s="52">
        <f t="shared" si="6"/>
        <v>4510.87</v>
      </c>
      <c r="BC132" s="61" t="str">
        <f t="shared" si="7"/>
        <v>INR  Four Thousand Five Hundred &amp; Ten  and Paise Eighty Seven Only</v>
      </c>
      <c r="IA132" s="21">
        <v>9.34</v>
      </c>
      <c r="IB132" s="21" t="s">
        <v>175</v>
      </c>
      <c r="ID132" s="21">
        <v>3.5</v>
      </c>
      <c r="IE132" s="22" t="s">
        <v>64</v>
      </c>
      <c r="IF132" s="22"/>
      <c r="IG132" s="22"/>
      <c r="IH132" s="22"/>
      <c r="II132" s="22"/>
    </row>
    <row r="133" spans="1:243" s="21" customFormat="1" ht="63.75" customHeight="1">
      <c r="A133" s="33">
        <v>9.35</v>
      </c>
      <c r="B133" s="34" t="s">
        <v>176</v>
      </c>
      <c r="C133" s="35"/>
      <c r="D133" s="72"/>
      <c r="E133" s="72"/>
      <c r="F133" s="72"/>
      <c r="G133" s="72"/>
      <c r="H133" s="72"/>
      <c r="I133" s="72"/>
      <c r="J133" s="72"/>
      <c r="K133" s="72"/>
      <c r="L133" s="72"/>
      <c r="M133" s="72"/>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IA133" s="21">
        <v>9.35</v>
      </c>
      <c r="IB133" s="21" t="s">
        <v>176</v>
      </c>
      <c r="IE133" s="22"/>
      <c r="IF133" s="22"/>
      <c r="IG133" s="22"/>
      <c r="IH133" s="22"/>
      <c r="II133" s="22"/>
    </row>
    <row r="134" spans="1:243" s="21" customFormat="1" ht="28.5">
      <c r="A134" s="33">
        <v>9.36</v>
      </c>
      <c r="B134" s="34" t="s">
        <v>177</v>
      </c>
      <c r="C134" s="35"/>
      <c r="D134" s="35">
        <v>10</v>
      </c>
      <c r="E134" s="66" t="s">
        <v>66</v>
      </c>
      <c r="F134" s="63">
        <v>240.68</v>
      </c>
      <c r="G134" s="44"/>
      <c r="H134" s="38"/>
      <c r="I134" s="39" t="s">
        <v>36</v>
      </c>
      <c r="J134" s="40">
        <f t="shared" si="4"/>
        <v>1</v>
      </c>
      <c r="K134" s="38" t="s">
        <v>37</v>
      </c>
      <c r="L134" s="38" t="s">
        <v>4</v>
      </c>
      <c r="M134" s="41"/>
      <c r="N134" s="50"/>
      <c r="O134" s="50"/>
      <c r="P134" s="51"/>
      <c r="Q134" s="50"/>
      <c r="R134" s="50"/>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3">
        <f t="shared" si="5"/>
        <v>2406.8</v>
      </c>
      <c r="BB134" s="52">
        <f t="shared" si="6"/>
        <v>2406.8</v>
      </c>
      <c r="BC134" s="61" t="str">
        <f t="shared" si="7"/>
        <v>INR  Two Thousand Four Hundred &amp; Six  and Paise Eighty Only</v>
      </c>
      <c r="IA134" s="21">
        <v>9.36</v>
      </c>
      <c r="IB134" s="21" t="s">
        <v>177</v>
      </c>
      <c r="ID134" s="21">
        <v>10</v>
      </c>
      <c r="IE134" s="22" t="s">
        <v>66</v>
      </c>
      <c r="IF134" s="22"/>
      <c r="IG134" s="22"/>
      <c r="IH134" s="22"/>
      <c r="II134" s="22"/>
    </row>
    <row r="135" spans="1:243" s="21" customFormat="1" ht="63">
      <c r="A135" s="33">
        <v>9.37</v>
      </c>
      <c r="B135" s="34" t="s">
        <v>178</v>
      </c>
      <c r="C135" s="35"/>
      <c r="D135" s="72"/>
      <c r="E135" s="72"/>
      <c r="F135" s="72"/>
      <c r="G135" s="72"/>
      <c r="H135" s="72"/>
      <c r="I135" s="72"/>
      <c r="J135" s="72"/>
      <c r="K135" s="72"/>
      <c r="L135" s="72"/>
      <c r="M135" s="72"/>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IA135" s="21">
        <v>9.37</v>
      </c>
      <c r="IB135" s="21" t="s">
        <v>178</v>
      </c>
      <c r="IE135" s="22"/>
      <c r="IF135" s="22"/>
      <c r="IG135" s="22"/>
      <c r="IH135" s="22"/>
      <c r="II135" s="22"/>
    </row>
    <row r="136" spans="1:243" s="21" customFormat="1" ht="30.75" customHeight="1">
      <c r="A136" s="33">
        <v>9.38</v>
      </c>
      <c r="B136" s="34" t="s">
        <v>177</v>
      </c>
      <c r="C136" s="35"/>
      <c r="D136" s="35">
        <v>8</v>
      </c>
      <c r="E136" s="66" t="s">
        <v>66</v>
      </c>
      <c r="F136" s="63">
        <v>93.42</v>
      </c>
      <c r="G136" s="44"/>
      <c r="H136" s="38"/>
      <c r="I136" s="39" t="s">
        <v>36</v>
      </c>
      <c r="J136" s="40">
        <f t="shared" si="4"/>
        <v>1</v>
      </c>
      <c r="K136" s="38" t="s">
        <v>37</v>
      </c>
      <c r="L136" s="38" t="s">
        <v>4</v>
      </c>
      <c r="M136" s="41"/>
      <c r="N136" s="50"/>
      <c r="O136" s="50"/>
      <c r="P136" s="51"/>
      <c r="Q136" s="50"/>
      <c r="R136" s="50"/>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3">
        <f t="shared" si="5"/>
        <v>747.36</v>
      </c>
      <c r="BB136" s="52">
        <f t="shared" si="6"/>
        <v>747.36</v>
      </c>
      <c r="BC136" s="61" t="str">
        <f t="shared" si="7"/>
        <v>INR  Seven Hundred &amp; Forty Seven  and Paise Thirty Six Only</v>
      </c>
      <c r="IA136" s="21">
        <v>9.38</v>
      </c>
      <c r="IB136" s="21" t="s">
        <v>177</v>
      </c>
      <c r="ID136" s="21">
        <v>8</v>
      </c>
      <c r="IE136" s="22" t="s">
        <v>66</v>
      </c>
      <c r="IF136" s="22"/>
      <c r="IG136" s="22"/>
      <c r="IH136" s="22"/>
      <c r="II136" s="22"/>
    </row>
    <row r="137" spans="1:243" s="21" customFormat="1" ht="78.75">
      <c r="A137" s="33">
        <v>9.39</v>
      </c>
      <c r="B137" s="34" t="s">
        <v>179</v>
      </c>
      <c r="C137" s="35"/>
      <c r="D137" s="35">
        <v>95</v>
      </c>
      <c r="E137" s="66" t="s">
        <v>45</v>
      </c>
      <c r="F137" s="63">
        <v>34.2</v>
      </c>
      <c r="G137" s="44"/>
      <c r="H137" s="38"/>
      <c r="I137" s="39" t="s">
        <v>36</v>
      </c>
      <c r="J137" s="40">
        <f t="shared" si="4"/>
        <v>1</v>
      </c>
      <c r="K137" s="38" t="s">
        <v>37</v>
      </c>
      <c r="L137" s="38" t="s">
        <v>4</v>
      </c>
      <c r="M137" s="41"/>
      <c r="N137" s="50"/>
      <c r="O137" s="50"/>
      <c r="P137" s="51"/>
      <c r="Q137" s="50"/>
      <c r="R137" s="50"/>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3">
        <f t="shared" si="5"/>
        <v>3249</v>
      </c>
      <c r="BB137" s="52">
        <f t="shared" si="6"/>
        <v>3249</v>
      </c>
      <c r="BC137" s="61" t="str">
        <f t="shared" si="7"/>
        <v>INR  Three Thousand Two Hundred &amp; Forty Nine  Only</v>
      </c>
      <c r="IA137" s="21">
        <v>9.39</v>
      </c>
      <c r="IB137" s="21" t="s">
        <v>179</v>
      </c>
      <c r="ID137" s="21">
        <v>95</v>
      </c>
      <c r="IE137" s="22" t="s">
        <v>45</v>
      </c>
      <c r="IF137" s="22"/>
      <c r="IG137" s="22"/>
      <c r="IH137" s="22"/>
      <c r="II137" s="22"/>
    </row>
    <row r="138" spans="1:243" s="21" customFormat="1" ht="141.75">
      <c r="A138" s="65">
        <v>9.4</v>
      </c>
      <c r="B138" s="34" t="s">
        <v>57</v>
      </c>
      <c r="C138" s="35"/>
      <c r="D138" s="35">
        <v>31</v>
      </c>
      <c r="E138" s="66" t="s">
        <v>64</v>
      </c>
      <c r="F138" s="63">
        <v>121.74</v>
      </c>
      <c r="G138" s="44"/>
      <c r="H138" s="38"/>
      <c r="I138" s="39" t="s">
        <v>36</v>
      </c>
      <c r="J138" s="40">
        <f t="shared" si="4"/>
        <v>1</v>
      </c>
      <c r="K138" s="38" t="s">
        <v>37</v>
      </c>
      <c r="L138" s="38" t="s">
        <v>4</v>
      </c>
      <c r="M138" s="41"/>
      <c r="N138" s="50"/>
      <c r="O138" s="50"/>
      <c r="P138" s="51"/>
      <c r="Q138" s="50"/>
      <c r="R138" s="50"/>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3">
        <f t="shared" si="5"/>
        <v>3773.94</v>
      </c>
      <c r="BB138" s="52">
        <f t="shared" si="6"/>
        <v>3773.94</v>
      </c>
      <c r="BC138" s="61" t="str">
        <f t="shared" si="7"/>
        <v>INR  Three Thousand Seven Hundred &amp; Seventy Three  and Paise Ninety Four Only</v>
      </c>
      <c r="IA138" s="21">
        <v>9.4</v>
      </c>
      <c r="IB138" s="21" t="s">
        <v>57</v>
      </c>
      <c r="ID138" s="21">
        <v>31</v>
      </c>
      <c r="IE138" s="22" t="s">
        <v>64</v>
      </c>
      <c r="IF138" s="22"/>
      <c r="IG138" s="22"/>
      <c r="IH138" s="22"/>
      <c r="II138" s="22"/>
    </row>
    <row r="139" spans="1:243" s="21" customFormat="1" ht="15.75">
      <c r="A139" s="33">
        <v>10</v>
      </c>
      <c r="B139" s="34" t="s">
        <v>180</v>
      </c>
      <c r="C139" s="35"/>
      <c r="D139" s="72"/>
      <c r="E139" s="72"/>
      <c r="F139" s="72"/>
      <c r="G139" s="72"/>
      <c r="H139" s="72"/>
      <c r="I139" s="72"/>
      <c r="J139" s="72"/>
      <c r="K139" s="72"/>
      <c r="L139" s="72"/>
      <c r="M139" s="72"/>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IA139" s="21">
        <v>10</v>
      </c>
      <c r="IB139" s="21" t="s">
        <v>180</v>
      </c>
      <c r="IE139" s="22"/>
      <c r="IF139" s="22"/>
      <c r="IG139" s="22"/>
      <c r="IH139" s="22"/>
      <c r="II139" s="22"/>
    </row>
    <row r="140" spans="1:243" s="21" customFormat="1" ht="173.25">
      <c r="A140" s="33">
        <v>10.01</v>
      </c>
      <c r="B140" s="34" t="s">
        <v>181</v>
      </c>
      <c r="C140" s="35"/>
      <c r="D140" s="72"/>
      <c r="E140" s="72"/>
      <c r="F140" s="72"/>
      <c r="G140" s="72"/>
      <c r="H140" s="72"/>
      <c r="I140" s="72"/>
      <c r="J140" s="72"/>
      <c r="K140" s="72"/>
      <c r="L140" s="72"/>
      <c r="M140" s="72"/>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IA140" s="21">
        <v>10.01</v>
      </c>
      <c r="IB140" s="21" t="s">
        <v>181</v>
      </c>
      <c r="IE140" s="22"/>
      <c r="IF140" s="22"/>
      <c r="IG140" s="22"/>
      <c r="IH140" s="22"/>
      <c r="II140" s="22"/>
    </row>
    <row r="141" spans="1:243" s="21" customFormat="1" ht="47.25">
      <c r="A141" s="33">
        <v>10.02</v>
      </c>
      <c r="B141" s="34" t="s">
        <v>182</v>
      </c>
      <c r="C141" s="35"/>
      <c r="D141" s="35">
        <v>2</v>
      </c>
      <c r="E141" s="66" t="s">
        <v>66</v>
      </c>
      <c r="F141" s="63">
        <v>4753.62</v>
      </c>
      <c r="G141" s="44"/>
      <c r="H141" s="38"/>
      <c r="I141" s="39" t="s">
        <v>36</v>
      </c>
      <c r="J141" s="40">
        <f t="shared" si="4"/>
        <v>1</v>
      </c>
      <c r="K141" s="38" t="s">
        <v>37</v>
      </c>
      <c r="L141" s="38" t="s">
        <v>4</v>
      </c>
      <c r="M141" s="41"/>
      <c r="N141" s="50"/>
      <c r="O141" s="50"/>
      <c r="P141" s="51"/>
      <c r="Q141" s="50"/>
      <c r="R141" s="50"/>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3">
        <f t="shared" si="5"/>
        <v>9507.24</v>
      </c>
      <c r="BB141" s="52">
        <f t="shared" si="6"/>
        <v>9507.24</v>
      </c>
      <c r="BC141" s="61" t="str">
        <f t="shared" si="7"/>
        <v>INR  Nine Thousand Five Hundred &amp; Seven  and Paise Twenty Four Only</v>
      </c>
      <c r="IA141" s="21">
        <v>10.02</v>
      </c>
      <c r="IB141" s="21" t="s">
        <v>182</v>
      </c>
      <c r="ID141" s="21">
        <v>2</v>
      </c>
      <c r="IE141" s="22" t="s">
        <v>66</v>
      </c>
      <c r="IF141" s="22"/>
      <c r="IG141" s="22"/>
      <c r="IH141" s="22"/>
      <c r="II141" s="22"/>
    </row>
    <row r="142" spans="1:243" s="21" customFormat="1" ht="173.25">
      <c r="A142" s="33">
        <v>10.03</v>
      </c>
      <c r="B142" s="34" t="s">
        <v>183</v>
      </c>
      <c r="C142" s="35"/>
      <c r="D142" s="72"/>
      <c r="E142" s="72"/>
      <c r="F142" s="72"/>
      <c r="G142" s="72"/>
      <c r="H142" s="72"/>
      <c r="I142" s="72"/>
      <c r="J142" s="72"/>
      <c r="K142" s="72"/>
      <c r="L142" s="72"/>
      <c r="M142" s="72"/>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IA142" s="21">
        <v>10.03</v>
      </c>
      <c r="IB142" s="21" t="s">
        <v>183</v>
      </c>
      <c r="IE142" s="22"/>
      <c r="IF142" s="22"/>
      <c r="IG142" s="22"/>
      <c r="IH142" s="22"/>
      <c r="II142" s="22"/>
    </row>
    <row r="143" spans="1:243" s="21" customFormat="1" ht="42.75">
      <c r="A143" s="33">
        <v>10.04</v>
      </c>
      <c r="B143" s="34" t="s">
        <v>184</v>
      </c>
      <c r="C143" s="35"/>
      <c r="D143" s="35">
        <v>1</v>
      </c>
      <c r="E143" s="66" t="s">
        <v>66</v>
      </c>
      <c r="F143" s="63">
        <v>4612.85</v>
      </c>
      <c r="G143" s="44"/>
      <c r="H143" s="38"/>
      <c r="I143" s="39" t="s">
        <v>36</v>
      </c>
      <c r="J143" s="40">
        <f>IF(I143="Less(-)",-1,1)</f>
        <v>1</v>
      </c>
      <c r="K143" s="38" t="s">
        <v>37</v>
      </c>
      <c r="L143" s="38" t="s">
        <v>4</v>
      </c>
      <c r="M143" s="41"/>
      <c r="N143" s="50"/>
      <c r="O143" s="50"/>
      <c r="P143" s="51"/>
      <c r="Q143" s="50"/>
      <c r="R143" s="50"/>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3">
        <f>total_amount_ba($B$2,$D$2,D143,F143,J143,K143,M143)</f>
        <v>4612.85</v>
      </c>
      <c r="BB143" s="52">
        <f>BA143+SUM(N143:AZ143)</f>
        <v>4612.85</v>
      </c>
      <c r="BC143" s="61" t="str">
        <f>SpellNumber(L143,BB143)</f>
        <v>INR  Four Thousand Six Hundred &amp; Twelve  and Paise Eighty Five Only</v>
      </c>
      <c r="IA143" s="21">
        <v>10.04</v>
      </c>
      <c r="IB143" s="21" t="s">
        <v>184</v>
      </c>
      <c r="ID143" s="21">
        <v>1</v>
      </c>
      <c r="IE143" s="22" t="s">
        <v>66</v>
      </c>
      <c r="IF143" s="22"/>
      <c r="IG143" s="22"/>
      <c r="IH143" s="22"/>
      <c r="II143" s="22"/>
    </row>
    <row r="144" spans="1:243" s="21" customFormat="1" ht="110.25">
      <c r="A144" s="33">
        <v>10.05</v>
      </c>
      <c r="B144" s="34" t="s">
        <v>185</v>
      </c>
      <c r="C144" s="35"/>
      <c r="D144" s="72"/>
      <c r="E144" s="72"/>
      <c r="F144" s="72"/>
      <c r="G144" s="72"/>
      <c r="H144" s="72"/>
      <c r="I144" s="72"/>
      <c r="J144" s="72"/>
      <c r="K144" s="72"/>
      <c r="L144" s="72"/>
      <c r="M144" s="72"/>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IA144" s="21">
        <v>10.05</v>
      </c>
      <c r="IB144" s="21" t="s">
        <v>185</v>
      </c>
      <c r="IE144" s="22"/>
      <c r="IF144" s="22"/>
      <c r="IG144" s="22"/>
      <c r="IH144" s="22"/>
      <c r="II144" s="22"/>
    </row>
    <row r="145" spans="1:243" s="21" customFormat="1" ht="47.25">
      <c r="A145" s="33">
        <v>10.06</v>
      </c>
      <c r="B145" s="34" t="s">
        <v>186</v>
      </c>
      <c r="C145" s="35"/>
      <c r="D145" s="35">
        <v>3</v>
      </c>
      <c r="E145" s="66" t="s">
        <v>66</v>
      </c>
      <c r="F145" s="63">
        <v>2201.18</v>
      </c>
      <c r="G145" s="44"/>
      <c r="H145" s="38"/>
      <c r="I145" s="39" t="s">
        <v>36</v>
      </c>
      <c r="J145" s="40">
        <f>IF(I145="Less(-)",-1,1)</f>
        <v>1</v>
      </c>
      <c r="K145" s="38" t="s">
        <v>37</v>
      </c>
      <c r="L145" s="38" t="s">
        <v>4</v>
      </c>
      <c r="M145" s="41"/>
      <c r="N145" s="50"/>
      <c r="O145" s="50"/>
      <c r="P145" s="51"/>
      <c r="Q145" s="50"/>
      <c r="R145" s="50"/>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3">
        <f>total_amount_ba($B$2,$D$2,D145,F145,J145,K145,M145)</f>
        <v>6603.54</v>
      </c>
      <c r="BB145" s="52">
        <f>BA145+SUM(N145:AZ145)</f>
        <v>6603.54</v>
      </c>
      <c r="BC145" s="61" t="str">
        <f>SpellNumber(L145,BB145)</f>
        <v>INR  Six Thousand Six Hundred &amp; Three  and Paise Fifty Four Only</v>
      </c>
      <c r="IA145" s="21">
        <v>10.06</v>
      </c>
      <c r="IB145" s="21" t="s">
        <v>186</v>
      </c>
      <c r="ID145" s="21">
        <v>3</v>
      </c>
      <c r="IE145" s="22" t="s">
        <v>66</v>
      </c>
      <c r="IF145" s="22"/>
      <c r="IG145" s="22"/>
      <c r="IH145" s="22"/>
      <c r="II145" s="22"/>
    </row>
    <row r="146" spans="1:243" s="21" customFormat="1" ht="110.25">
      <c r="A146" s="33">
        <v>10.07</v>
      </c>
      <c r="B146" s="34" t="s">
        <v>187</v>
      </c>
      <c r="C146" s="35"/>
      <c r="D146" s="72"/>
      <c r="E146" s="72"/>
      <c r="F146" s="72"/>
      <c r="G146" s="72"/>
      <c r="H146" s="72"/>
      <c r="I146" s="72"/>
      <c r="J146" s="72"/>
      <c r="K146" s="72"/>
      <c r="L146" s="72"/>
      <c r="M146" s="72"/>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IA146" s="21">
        <v>10.07</v>
      </c>
      <c r="IB146" s="21" t="s">
        <v>187</v>
      </c>
      <c r="IE146" s="22"/>
      <c r="IF146" s="22"/>
      <c r="IG146" s="22"/>
      <c r="IH146" s="22"/>
      <c r="II146" s="22"/>
    </row>
    <row r="147" spans="1:243" s="21" customFormat="1" ht="15.75">
      <c r="A147" s="33">
        <v>10.08</v>
      </c>
      <c r="B147" s="34" t="s">
        <v>188</v>
      </c>
      <c r="C147" s="35"/>
      <c r="D147" s="72"/>
      <c r="E147" s="72"/>
      <c r="F147" s="72"/>
      <c r="G147" s="72"/>
      <c r="H147" s="72"/>
      <c r="I147" s="72"/>
      <c r="J147" s="72"/>
      <c r="K147" s="72"/>
      <c r="L147" s="72"/>
      <c r="M147" s="72"/>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IA147" s="21">
        <v>10.08</v>
      </c>
      <c r="IB147" s="21" t="s">
        <v>188</v>
      </c>
      <c r="IE147" s="22"/>
      <c r="IF147" s="22"/>
      <c r="IG147" s="22"/>
      <c r="IH147" s="22"/>
      <c r="II147" s="22"/>
    </row>
    <row r="148" spans="1:243" s="21" customFormat="1" ht="42.75">
      <c r="A148" s="33">
        <v>10.09</v>
      </c>
      <c r="B148" s="34" t="s">
        <v>189</v>
      </c>
      <c r="C148" s="35"/>
      <c r="D148" s="35">
        <v>1</v>
      </c>
      <c r="E148" s="66" t="s">
        <v>66</v>
      </c>
      <c r="F148" s="63">
        <v>5130.82</v>
      </c>
      <c r="G148" s="44"/>
      <c r="H148" s="38"/>
      <c r="I148" s="39" t="s">
        <v>36</v>
      </c>
      <c r="J148" s="40">
        <f>IF(I148="Less(-)",-1,1)</f>
        <v>1</v>
      </c>
      <c r="K148" s="38" t="s">
        <v>37</v>
      </c>
      <c r="L148" s="38" t="s">
        <v>4</v>
      </c>
      <c r="M148" s="41"/>
      <c r="N148" s="50"/>
      <c r="O148" s="50"/>
      <c r="P148" s="51"/>
      <c r="Q148" s="50"/>
      <c r="R148" s="50"/>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3">
        <f>total_amount_ba($B$2,$D$2,D148,F148,J148,K148,M148)</f>
        <v>5130.82</v>
      </c>
      <c r="BB148" s="52">
        <f>BA148+SUM(N148:AZ148)</f>
        <v>5130.82</v>
      </c>
      <c r="BC148" s="61" t="str">
        <f>SpellNumber(L148,BB148)</f>
        <v>INR  Five Thousand One Hundred &amp; Thirty  and Paise Eighty Two Only</v>
      </c>
      <c r="IA148" s="21">
        <v>10.09</v>
      </c>
      <c r="IB148" s="21" t="s">
        <v>189</v>
      </c>
      <c r="ID148" s="21">
        <v>1</v>
      </c>
      <c r="IE148" s="22" t="s">
        <v>66</v>
      </c>
      <c r="IF148" s="22"/>
      <c r="IG148" s="22"/>
      <c r="IH148" s="22"/>
      <c r="II148" s="22"/>
    </row>
    <row r="149" spans="1:243" s="21" customFormat="1" ht="15.75">
      <c r="A149" s="65">
        <v>10.1</v>
      </c>
      <c r="B149" s="34" t="s">
        <v>190</v>
      </c>
      <c r="C149" s="35"/>
      <c r="D149" s="72"/>
      <c r="E149" s="72"/>
      <c r="F149" s="72"/>
      <c r="G149" s="72"/>
      <c r="H149" s="72"/>
      <c r="I149" s="72"/>
      <c r="J149" s="72"/>
      <c r="K149" s="72"/>
      <c r="L149" s="72"/>
      <c r="M149" s="72"/>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IA149" s="21">
        <v>10.1</v>
      </c>
      <c r="IB149" s="21" t="s">
        <v>190</v>
      </c>
      <c r="IE149" s="22"/>
      <c r="IF149" s="22"/>
      <c r="IG149" s="22"/>
      <c r="IH149" s="22"/>
      <c r="II149" s="22"/>
    </row>
    <row r="150" spans="1:243" s="21" customFormat="1" ht="42.75">
      <c r="A150" s="33">
        <v>10.11</v>
      </c>
      <c r="B150" s="34" t="s">
        <v>191</v>
      </c>
      <c r="C150" s="35"/>
      <c r="D150" s="35">
        <v>1</v>
      </c>
      <c r="E150" s="66" t="s">
        <v>66</v>
      </c>
      <c r="F150" s="63">
        <v>3184.17</v>
      </c>
      <c r="G150" s="44"/>
      <c r="H150" s="38"/>
      <c r="I150" s="39" t="s">
        <v>36</v>
      </c>
      <c r="J150" s="40">
        <f>IF(I150="Less(-)",-1,1)</f>
        <v>1</v>
      </c>
      <c r="K150" s="38" t="s">
        <v>37</v>
      </c>
      <c r="L150" s="38" t="s">
        <v>4</v>
      </c>
      <c r="M150" s="41"/>
      <c r="N150" s="50"/>
      <c r="O150" s="50"/>
      <c r="P150" s="51"/>
      <c r="Q150" s="50"/>
      <c r="R150" s="50"/>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3">
        <f>total_amount_ba($B$2,$D$2,D150,F150,J150,K150,M150)</f>
        <v>3184.17</v>
      </c>
      <c r="BB150" s="52">
        <f>BA150+SUM(N150:AZ150)</f>
        <v>3184.17</v>
      </c>
      <c r="BC150" s="61" t="str">
        <f>SpellNumber(L150,BB150)</f>
        <v>INR  Three Thousand One Hundred &amp; Eighty Four  and Paise Seventeen Only</v>
      </c>
      <c r="IA150" s="21">
        <v>10.11</v>
      </c>
      <c r="IB150" s="21" t="s">
        <v>191</v>
      </c>
      <c r="ID150" s="21">
        <v>1</v>
      </c>
      <c r="IE150" s="22" t="s">
        <v>66</v>
      </c>
      <c r="IF150" s="22"/>
      <c r="IG150" s="22"/>
      <c r="IH150" s="22"/>
      <c r="II150" s="22"/>
    </row>
    <row r="151" spans="1:243" s="21" customFormat="1" ht="94.5">
      <c r="A151" s="33">
        <v>10.12</v>
      </c>
      <c r="B151" s="34" t="s">
        <v>192</v>
      </c>
      <c r="C151" s="35"/>
      <c r="D151" s="35">
        <v>1</v>
      </c>
      <c r="E151" s="66" t="s">
        <v>66</v>
      </c>
      <c r="F151" s="63">
        <v>260.89</v>
      </c>
      <c r="G151" s="44"/>
      <c r="H151" s="38"/>
      <c r="I151" s="39" t="s">
        <v>36</v>
      </c>
      <c r="J151" s="40">
        <f>IF(I151="Less(-)",-1,1)</f>
        <v>1</v>
      </c>
      <c r="K151" s="38" t="s">
        <v>37</v>
      </c>
      <c r="L151" s="38" t="s">
        <v>4</v>
      </c>
      <c r="M151" s="41"/>
      <c r="N151" s="50"/>
      <c r="O151" s="50"/>
      <c r="P151" s="51"/>
      <c r="Q151" s="50"/>
      <c r="R151" s="50"/>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3">
        <f>total_amount_ba($B$2,$D$2,D151,F151,J151,K151,M151)</f>
        <v>260.89</v>
      </c>
      <c r="BB151" s="52">
        <f>BA151+SUM(N151:AZ151)</f>
        <v>260.89</v>
      </c>
      <c r="BC151" s="61" t="str">
        <f>SpellNumber(L151,BB151)</f>
        <v>INR  Two Hundred &amp; Sixty  and Paise Eighty Nine Only</v>
      </c>
      <c r="IA151" s="21">
        <v>10.12</v>
      </c>
      <c r="IB151" s="21" t="s">
        <v>192</v>
      </c>
      <c r="ID151" s="21">
        <v>1</v>
      </c>
      <c r="IE151" s="22" t="s">
        <v>66</v>
      </c>
      <c r="IF151" s="22"/>
      <c r="IG151" s="22"/>
      <c r="IH151" s="22"/>
      <c r="II151" s="22"/>
    </row>
    <row r="152" spans="1:243" s="21" customFormat="1" ht="47.25">
      <c r="A152" s="33">
        <v>10.13</v>
      </c>
      <c r="B152" s="34" t="s">
        <v>193</v>
      </c>
      <c r="C152" s="35"/>
      <c r="D152" s="72"/>
      <c r="E152" s="72"/>
      <c r="F152" s="72"/>
      <c r="G152" s="72"/>
      <c r="H152" s="72"/>
      <c r="I152" s="72"/>
      <c r="J152" s="72"/>
      <c r="K152" s="72"/>
      <c r="L152" s="72"/>
      <c r="M152" s="72"/>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IA152" s="21">
        <v>10.13</v>
      </c>
      <c r="IB152" s="21" t="s">
        <v>193</v>
      </c>
      <c r="IE152" s="22"/>
      <c r="IF152" s="22"/>
      <c r="IG152" s="22"/>
      <c r="IH152" s="22"/>
      <c r="II152" s="22"/>
    </row>
    <row r="153" spans="1:243" s="21" customFormat="1" ht="15.75">
      <c r="A153" s="33">
        <v>10.14</v>
      </c>
      <c r="B153" s="34" t="s">
        <v>194</v>
      </c>
      <c r="C153" s="35"/>
      <c r="D153" s="72"/>
      <c r="E153" s="72"/>
      <c r="F153" s="72"/>
      <c r="G153" s="72"/>
      <c r="H153" s="72"/>
      <c r="I153" s="72"/>
      <c r="J153" s="72"/>
      <c r="K153" s="72"/>
      <c r="L153" s="72"/>
      <c r="M153" s="72"/>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IA153" s="21">
        <v>10.14</v>
      </c>
      <c r="IB153" s="21" t="s">
        <v>194</v>
      </c>
      <c r="IE153" s="22"/>
      <c r="IF153" s="22"/>
      <c r="IG153" s="22"/>
      <c r="IH153" s="22"/>
      <c r="II153" s="22"/>
    </row>
    <row r="154" spans="1:243" s="21" customFormat="1" ht="28.5">
      <c r="A154" s="33">
        <v>10.15</v>
      </c>
      <c r="B154" s="34" t="s">
        <v>195</v>
      </c>
      <c r="C154" s="35"/>
      <c r="D154" s="35">
        <v>5</v>
      </c>
      <c r="E154" s="66" t="s">
        <v>66</v>
      </c>
      <c r="F154" s="63">
        <v>88.65</v>
      </c>
      <c r="G154" s="44"/>
      <c r="H154" s="38"/>
      <c r="I154" s="39" t="s">
        <v>36</v>
      </c>
      <c r="J154" s="40">
        <f>IF(I154="Less(-)",-1,1)</f>
        <v>1</v>
      </c>
      <c r="K154" s="38" t="s">
        <v>37</v>
      </c>
      <c r="L154" s="38" t="s">
        <v>4</v>
      </c>
      <c r="M154" s="41"/>
      <c r="N154" s="50"/>
      <c r="O154" s="50"/>
      <c r="P154" s="51"/>
      <c r="Q154" s="50"/>
      <c r="R154" s="50"/>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3">
        <f>total_amount_ba($B$2,$D$2,D154,F154,J154,K154,M154)</f>
        <v>443.25</v>
      </c>
      <c r="BB154" s="52">
        <f>BA154+SUM(N154:AZ154)</f>
        <v>443.25</v>
      </c>
      <c r="BC154" s="61" t="str">
        <f>SpellNumber(L154,BB154)</f>
        <v>INR  Four Hundred &amp; Forty Three  and Paise Twenty Five Only</v>
      </c>
      <c r="IA154" s="21">
        <v>10.15</v>
      </c>
      <c r="IB154" s="21" t="s">
        <v>195</v>
      </c>
      <c r="ID154" s="21">
        <v>5</v>
      </c>
      <c r="IE154" s="22" t="s">
        <v>66</v>
      </c>
      <c r="IF154" s="22"/>
      <c r="IG154" s="22"/>
      <c r="IH154" s="22"/>
      <c r="II154" s="22"/>
    </row>
    <row r="155" spans="1:243" s="21" customFormat="1" ht="94.5">
      <c r="A155" s="33">
        <v>10.16</v>
      </c>
      <c r="B155" s="34" t="s">
        <v>196</v>
      </c>
      <c r="C155" s="35"/>
      <c r="D155" s="35">
        <v>4</v>
      </c>
      <c r="E155" s="66" t="s">
        <v>66</v>
      </c>
      <c r="F155" s="63">
        <v>1124.99</v>
      </c>
      <c r="G155" s="44"/>
      <c r="H155" s="38"/>
      <c r="I155" s="39" t="s">
        <v>36</v>
      </c>
      <c r="J155" s="40">
        <f>IF(I155="Less(-)",-1,1)</f>
        <v>1</v>
      </c>
      <c r="K155" s="38" t="s">
        <v>37</v>
      </c>
      <c r="L155" s="38" t="s">
        <v>4</v>
      </c>
      <c r="M155" s="41"/>
      <c r="N155" s="50"/>
      <c r="O155" s="50"/>
      <c r="P155" s="51"/>
      <c r="Q155" s="50"/>
      <c r="R155" s="50"/>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3">
        <f>total_amount_ba($B$2,$D$2,D155,F155,J155,K155,M155)</f>
        <v>4499.96</v>
      </c>
      <c r="BB155" s="52">
        <f>BA155+SUM(N155:AZ155)</f>
        <v>4499.96</v>
      </c>
      <c r="BC155" s="61" t="str">
        <f>SpellNumber(L155,BB155)</f>
        <v>INR  Four Thousand Four Hundred &amp; Ninety Nine  and Paise Ninety Six Only</v>
      </c>
      <c r="IA155" s="21">
        <v>10.16</v>
      </c>
      <c r="IB155" s="21" t="s">
        <v>196</v>
      </c>
      <c r="ID155" s="21">
        <v>4</v>
      </c>
      <c r="IE155" s="22" t="s">
        <v>66</v>
      </c>
      <c r="IF155" s="22"/>
      <c r="IG155" s="22"/>
      <c r="IH155" s="22"/>
      <c r="II155" s="22"/>
    </row>
    <row r="156" spans="1:243" s="21" customFormat="1" ht="31.5">
      <c r="A156" s="33">
        <v>10.17</v>
      </c>
      <c r="B156" s="34" t="s">
        <v>197</v>
      </c>
      <c r="C156" s="35"/>
      <c r="D156" s="72"/>
      <c r="E156" s="72"/>
      <c r="F156" s="72"/>
      <c r="G156" s="72"/>
      <c r="H156" s="72"/>
      <c r="I156" s="72"/>
      <c r="J156" s="72"/>
      <c r="K156" s="72"/>
      <c r="L156" s="72"/>
      <c r="M156" s="72"/>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IA156" s="21">
        <v>10.17</v>
      </c>
      <c r="IB156" s="21" t="s">
        <v>197</v>
      </c>
      <c r="IE156" s="22"/>
      <c r="IF156" s="22"/>
      <c r="IG156" s="22"/>
      <c r="IH156" s="22"/>
      <c r="II156" s="22"/>
    </row>
    <row r="157" spans="1:243" s="21" customFormat="1" ht="15.75">
      <c r="A157" s="33">
        <v>10.18</v>
      </c>
      <c r="B157" s="34" t="s">
        <v>198</v>
      </c>
      <c r="C157" s="35"/>
      <c r="D157" s="72"/>
      <c r="E157" s="72"/>
      <c r="F157" s="72"/>
      <c r="G157" s="72"/>
      <c r="H157" s="72"/>
      <c r="I157" s="72"/>
      <c r="J157" s="72"/>
      <c r="K157" s="72"/>
      <c r="L157" s="72"/>
      <c r="M157" s="72"/>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IA157" s="21">
        <v>10.18</v>
      </c>
      <c r="IB157" s="21" t="s">
        <v>198</v>
      </c>
      <c r="IE157" s="22"/>
      <c r="IF157" s="22"/>
      <c r="IG157" s="22"/>
      <c r="IH157" s="22"/>
      <c r="II157" s="22"/>
    </row>
    <row r="158" spans="1:243" s="21" customFormat="1" ht="31.5">
      <c r="A158" s="33">
        <v>10.19</v>
      </c>
      <c r="B158" s="34" t="s">
        <v>199</v>
      </c>
      <c r="C158" s="35"/>
      <c r="D158" s="35">
        <v>33.5</v>
      </c>
      <c r="E158" s="66" t="s">
        <v>65</v>
      </c>
      <c r="F158" s="62">
        <v>884</v>
      </c>
      <c r="G158" s="44"/>
      <c r="H158" s="38"/>
      <c r="I158" s="39" t="s">
        <v>36</v>
      </c>
      <c r="J158" s="40">
        <f>IF(I158="Less(-)",-1,1)</f>
        <v>1</v>
      </c>
      <c r="K158" s="38" t="s">
        <v>37</v>
      </c>
      <c r="L158" s="38" t="s">
        <v>4</v>
      </c>
      <c r="M158" s="41"/>
      <c r="N158" s="50"/>
      <c r="O158" s="50"/>
      <c r="P158" s="51"/>
      <c r="Q158" s="50"/>
      <c r="R158" s="50"/>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3">
        <f>total_amount_ba($B$2,$D$2,D158,F158,J158,K158,M158)</f>
        <v>29614</v>
      </c>
      <c r="BB158" s="52">
        <f>BA158+SUM(N158:AZ158)</f>
        <v>29614</v>
      </c>
      <c r="BC158" s="61" t="str">
        <f>SpellNumber(L158,BB158)</f>
        <v>INR  Twenty Nine Thousand Six Hundred &amp; Fourteen  Only</v>
      </c>
      <c r="IA158" s="21">
        <v>10.19</v>
      </c>
      <c r="IB158" s="21" t="s">
        <v>199</v>
      </c>
      <c r="ID158" s="21">
        <v>33.5</v>
      </c>
      <c r="IE158" s="22" t="s">
        <v>65</v>
      </c>
      <c r="IF158" s="22"/>
      <c r="IG158" s="22"/>
      <c r="IH158" s="22"/>
      <c r="II158" s="22"/>
    </row>
    <row r="159" spans="1:243" s="21" customFormat="1" ht="15.75">
      <c r="A159" s="65">
        <v>10.2</v>
      </c>
      <c r="B159" s="34" t="s">
        <v>200</v>
      </c>
      <c r="C159" s="35"/>
      <c r="D159" s="72"/>
      <c r="E159" s="72"/>
      <c r="F159" s="72"/>
      <c r="G159" s="72"/>
      <c r="H159" s="72"/>
      <c r="I159" s="72"/>
      <c r="J159" s="72"/>
      <c r="K159" s="72"/>
      <c r="L159" s="72"/>
      <c r="M159" s="72"/>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IA159" s="21">
        <v>10.2</v>
      </c>
      <c r="IB159" s="21" t="s">
        <v>200</v>
      </c>
      <c r="IE159" s="22"/>
      <c r="IF159" s="22"/>
      <c r="IG159" s="22"/>
      <c r="IH159" s="22"/>
      <c r="II159" s="22"/>
    </row>
    <row r="160" spans="1:243" s="21" customFormat="1" ht="42.75">
      <c r="A160" s="33">
        <v>10.21</v>
      </c>
      <c r="B160" s="34" t="s">
        <v>199</v>
      </c>
      <c r="C160" s="35"/>
      <c r="D160" s="35">
        <v>4.5</v>
      </c>
      <c r="E160" s="66" t="s">
        <v>65</v>
      </c>
      <c r="F160" s="63">
        <v>809.51</v>
      </c>
      <c r="G160" s="44"/>
      <c r="H160" s="38"/>
      <c r="I160" s="39" t="s">
        <v>36</v>
      </c>
      <c r="J160" s="40">
        <f>IF(I160="Less(-)",-1,1)</f>
        <v>1</v>
      </c>
      <c r="K160" s="38" t="s">
        <v>37</v>
      </c>
      <c r="L160" s="38" t="s">
        <v>4</v>
      </c>
      <c r="M160" s="41"/>
      <c r="N160" s="50"/>
      <c r="O160" s="50"/>
      <c r="P160" s="51"/>
      <c r="Q160" s="50"/>
      <c r="R160" s="50"/>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3">
        <f>total_amount_ba($B$2,$D$2,D160,F160,J160,K160,M160)</f>
        <v>3642.8</v>
      </c>
      <c r="BB160" s="52">
        <f>BA160+SUM(N160:AZ160)</f>
        <v>3642.8</v>
      </c>
      <c r="BC160" s="61" t="str">
        <f>SpellNumber(L160,BB160)</f>
        <v>INR  Three Thousand Six Hundred &amp; Forty Two  and Paise Eighty Only</v>
      </c>
      <c r="IA160" s="21">
        <v>10.21</v>
      </c>
      <c r="IB160" s="21" t="s">
        <v>199</v>
      </c>
      <c r="ID160" s="21">
        <v>4.5</v>
      </c>
      <c r="IE160" s="22" t="s">
        <v>65</v>
      </c>
      <c r="IF160" s="22"/>
      <c r="IG160" s="22"/>
      <c r="IH160" s="22"/>
      <c r="II160" s="22"/>
    </row>
    <row r="161" spans="1:243" s="21" customFormat="1" ht="157.5">
      <c r="A161" s="33">
        <v>10.22</v>
      </c>
      <c r="B161" s="34" t="s">
        <v>201</v>
      </c>
      <c r="C161" s="35"/>
      <c r="D161" s="72"/>
      <c r="E161" s="72"/>
      <c r="F161" s="72"/>
      <c r="G161" s="72"/>
      <c r="H161" s="72"/>
      <c r="I161" s="72"/>
      <c r="J161" s="72"/>
      <c r="K161" s="72"/>
      <c r="L161" s="72"/>
      <c r="M161" s="72"/>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IA161" s="21">
        <v>10.22</v>
      </c>
      <c r="IB161" s="21" t="s">
        <v>201</v>
      </c>
      <c r="IE161" s="22"/>
      <c r="IF161" s="22"/>
      <c r="IG161" s="22"/>
      <c r="IH161" s="22"/>
      <c r="II161" s="22"/>
    </row>
    <row r="162" spans="1:243" s="21" customFormat="1" ht="28.5">
      <c r="A162" s="33">
        <v>10.23</v>
      </c>
      <c r="B162" s="34" t="s">
        <v>202</v>
      </c>
      <c r="C162" s="35"/>
      <c r="D162" s="35">
        <v>16</v>
      </c>
      <c r="E162" s="66" t="s">
        <v>66</v>
      </c>
      <c r="F162" s="63">
        <v>252.04</v>
      </c>
      <c r="G162" s="44"/>
      <c r="H162" s="38"/>
      <c r="I162" s="39" t="s">
        <v>36</v>
      </c>
      <c r="J162" s="40">
        <f>IF(I162="Less(-)",-1,1)</f>
        <v>1</v>
      </c>
      <c r="K162" s="38" t="s">
        <v>37</v>
      </c>
      <c r="L162" s="38" t="s">
        <v>4</v>
      </c>
      <c r="M162" s="41"/>
      <c r="N162" s="50"/>
      <c r="O162" s="50"/>
      <c r="P162" s="51"/>
      <c r="Q162" s="50"/>
      <c r="R162" s="50"/>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3">
        <f>total_amount_ba($B$2,$D$2,D162,F162,J162,K162,M162)</f>
        <v>4032.64</v>
      </c>
      <c r="BB162" s="52">
        <f>BA162+SUM(N162:AZ162)</f>
        <v>4032.64</v>
      </c>
      <c r="BC162" s="61" t="str">
        <f>SpellNumber(L162,BB162)</f>
        <v>INR  Four Thousand  &amp;Thirty Two  and Paise Sixty Four Only</v>
      </c>
      <c r="IA162" s="21">
        <v>10.23</v>
      </c>
      <c r="IB162" s="21" t="s">
        <v>202</v>
      </c>
      <c r="ID162" s="21">
        <v>16</v>
      </c>
      <c r="IE162" s="22" t="s">
        <v>66</v>
      </c>
      <c r="IF162" s="22"/>
      <c r="IG162" s="22"/>
      <c r="IH162" s="22"/>
      <c r="II162" s="22"/>
    </row>
    <row r="163" spans="1:243" s="21" customFormat="1" ht="31.5">
      <c r="A163" s="33">
        <v>10.24</v>
      </c>
      <c r="B163" s="34" t="s">
        <v>203</v>
      </c>
      <c r="C163" s="35"/>
      <c r="D163" s="72"/>
      <c r="E163" s="72"/>
      <c r="F163" s="72"/>
      <c r="G163" s="72"/>
      <c r="H163" s="72"/>
      <c r="I163" s="72"/>
      <c r="J163" s="72"/>
      <c r="K163" s="72"/>
      <c r="L163" s="72"/>
      <c r="M163" s="72"/>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IA163" s="21">
        <v>10.24</v>
      </c>
      <c r="IB163" s="21" t="s">
        <v>203</v>
      </c>
      <c r="IE163" s="22"/>
      <c r="IF163" s="22"/>
      <c r="IG163" s="22"/>
      <c r="IH163" s="22"/>
      <c r="II163" s="22"/>
    </row>
    <row r="164" spans="1:243" s="21" customFormat="1" ht="15.75">
      <c r="A164" s="33">
        <v>10.25</v>
      </c>
      <c r="B164" s="34" t="s">
        <v>198</v>
      </c>
      <c r="C164" s="35"/>
      <c r="D164" s="72"/>
      <c r="E164" s="72"/>
      <c r="F164" s="72"/>
      <c r="G164" s="72"/>
      <c r="H164" s="72"/>
      <c r="I164" s="72"/>
      <c r="J164" s="72"/>
      <c r="K164" s="72"/>
      <c r="L164" s="72"/>
      <c r="M164" s="72"/>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IA164" s="21">
        <v>10.25</v>
      </c>
      <c r="IB164" s="21" t="s">
        <v>198</v>
      </c>
      <c r="IE164" s="22"/>
      <c r="IF164" s="22"/>
      <c r="IG164" s="22"/>
      <c r="IH164" s="22"/>
      <c r="II164" s="22"/>
    </row>
    <row r="165" spans="1:243" s="21" customFormat="1" ht="42.75">
      <c r="A165" s="33">
        <v>10.26</v>
      </c>
      <c r="B165" s="34" t="s">
        <v>204</v>
      </c>
      <c r="C165" s="35"/>
      <c r="D165" s="35">
        <v>5</v>
      </c>
      <c r="E165" s="66" t="s">
        <v>66</v>
      </c>
      <c r="F165" s="63">
        <v>334.37</v>
      </c>
      <c r="G165" s="44"/>
      <c r="H165" s="38"/>
      <c r="I165" s="39" t="s">
        <v>36</v>
      </c>
      <c r="J165" s="40">
        <f>IF(I165="Less(-)",-1,1)</f>
        <v>1</v>
      </c>
      <c r="K165" s="38" t="s">
        <v>37</v>
      </c>
      <c r="L165" s="38" t="s">
        <v>4</v>
      </c>
      <c r="M165" s="41"/>
      <c r="N165" s="50"/>
      <c r="O165" s="50"/>
      <c r="P165" s="51"/>
      <c r="Q165" s="50"/>
      <c r="R165" s="50"/>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3">
        <f>total_amount_ba($B$2,$D$2,D165,F165,J165,K165,M165)</f>
        <v>1671.85</v>
      </c>
      <c r="BB165" s="52">
        <f>BA165+SUM(N165:AZ165)</f>
        <v>1671.85</v>
      </c>
      <c r="BC165" s="61" t="str">
        <f>SpellNumber(L165,BB165)</f>
        <v>INR  One Thousand Six Hundred &amp; Seventy One  and Paise Eighty Five Only</v>
      </c>
      <c r="IA165" s="21">
        <v>10.26</v>
      </c>
      <c r="IB165" s="21" t="s">
        <v>204</v>
      </c>
      <c r="ID165" s="21">
        <v>5</v>
      </c>
      <c r="IE165" s="22" t="s">
        <v>66</v>
      </c>
      <c r="IF165" s="22"/>
      <c r="IG165" s="22"/>
      <c r="IH165" s="22"/>
      <c r="II165" s="22"/>
    </row>
    <row r="166" spans="1:243" s="21" customFormat="1" ht="63">
      <c r="A166" s="33">
        <v>10.27</v>
      </c>
      <c r="B166" s="34" t="s">
        <v>205</v>
      </c>
      <c r="C166" s="35"/>
      <c r="D166" s="72"/>
      <c r="E166" s="72"/>
      <c r="F166" s="72"/>
      <c r="G166" s="72"/>
      <c r="H166" s="72"/>
      <c r="I166" s="72"/>
      <c r="J166" s="72"/>
      <c r="K166" s="72"/>
      <c r="L166" s="72"/>
      <c r="M166" s="72"/>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IA166" s="21">
        <v>10.27</v>
      </c>
      <c r="IB166" s="21" t="s">
        <v>205</v>
      </c>
      <c r="IE166" s="22"/>
      <c r="IF166" s="22"/>
      <c r="IG166" s="22"/>
      <c r="IH166" s="22"/>
      <c r="II166" s="22"/>
    </row>
    <row r="167" spans="1:243" s="21" customFormat="1" ht="15.75">
      <c r="A167" s="33">
        <v>10.28</v>
      </c>
      <c r="B167" s="34" t="s">
        <v>206</v>
      </c>
      <c r="C167" s="35"/>
      <c r="D167" s="72"/>
      <c r="E167" s="72"/>
      <c r="F167" s="72"/>
      <c r="G167" s="72"/>
      <c r="H167" s="72"/>
      <c r="I167" s="72"/>
      <c r="J167" s="72"/>
      <c r="K167" s="72"/>
      <c r="L167" s="72"/>
      <c r="M167" s="72"/>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IA167" s="21">
        <v>10.28</v>
      </c>
      <c r="IB167" s="21" t="s">
        <v>206</v>
      </c>
      <c r="IE167" s="22"/>
      <c r="IF167" s="22"/>
      <c r="IG167" s="22"/>
      <c r="IH167" s="22"/>
      <c r="II167" s="22"/>
    </row>
    <row r="168" spans="1:243" s="21" customFormat="1" ht="31.5" customHeight="1">
      <c r="A168" s="33">
        <v>10.29</v>
      </c>
      <c r="B168" s="34" t="s">
        <v>204</v>
      </c>
      <c r="C168" s="35"/>
      <c r="D168" s="35">
        <v>4</v>
      </c>
      <c r="E168" s="66" t="s">
        <v>66</v>
      </c>
      <c r="F168" s="63">
        <v>527.97</v>
      </c>
      <c r="G168" s="44"/>
      <c r="H168" s="38"/>
      <c r="I168" s="39" t="s">
        <v>36</v>
      </c>
      <c r="J168" s="40">
        <f>IF(I168="Less(-)",-1,1)</f>
        <v>1</v>
      </c>
      <c r="K168" s="38" t="s">
        <v>37</v>
      </c>
      <c r="L168" s="38" t="s">
        <v>4</v>
      </c>
      <c r="M168" s="41"/>
      <c r="N168" s="50"/>
      <c r="O168" s="50"/>
      <c r="P168" s="51"/>
      <c r="Q168" s="50"/>
      <c r="R168" s="50"/>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3">
        <f>total_amount_ba($B$2,$D$2,D168,F168,J168,K168,M168)</f>
        <v>2111.88</v>
      </c>
      <c r="BB168" s="52">
        <f>BA168+SUM(N168:AZ168)</f>
        <v>2111.88</v>
      </c>
      <c r="BC168" s="61" t="str">
        <f>SpellNumber(L168,BB168)</f>
        <v>INR  Two Thousand One Hundred &amp; Eleven  and Paise Eighty Eight Only</v>
      </c>
      <c r="IA168" s="21">
        <v>10.29</v>
      </c>
      <c r="IB168" s="21" t="s">
        <v>204</v>
      </c>
      <c r="ID168" s="21">
        <v>4</v>
      </c>
      <c r="IE168" s="22" t="s">
        <v>66</v>
      </c>
      <c r="IF168" s="22"/>
      <c r="IG168" s="22"/>
      <c r="IH168" s="22"/>
      <c r="II168" s="22"/>
    </row>
    <row r="169" spans="1:243" s="21" customFormat="1" ht="15.75">
      <c r="A169" s="65">
        <v>10.3</v>
      </c>
      <c r="B169" s="34" t="s">
        <v>207</v>
      </c>
      <c r="C169" s="35"/>
      <c r="D169" s="72"/>
      <c r="E169" s="72"/>
      <c r="F169" s="72"/>
      <c r="G169" s="72"/>
      <c r="H169" s="72"/>
      <c r="I169" s="72"/>
      <c r="J169" s="72"/>
      <c r="K169" s="72"/>
      <c r="L169" s="72"/>
      <c r="M169" s="72"/>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IA169" s="21">
        <v>10.3</v>
      </c>
      <c r="IB169" s="21" t="s">
        <v>207</v>
      </c>
      <c r="IE169" s="22"/>
      <c r="IF169" s="22"/>
      <c r="IG169" s="22"/>
      <c r="IH169" s="22"/>
      <c r="II169" s="22"/>
    </row>
    <row r="170" spans="1:243" s="21" customFormat="1" ht="15.75">
      <c r="A170" s="33">
        <v>10.31</v>
      </c>
      <c r="B170" s="34" t="s">
        <v>111</v>
      </c>
      <c r="C170" s="35"/>
      <c r="D170" s="72"/>
      <c r="E170" s="72"/>
      <c r="F170" s="72"/>
      <c r="G170" s="72"/>
      <c r="H170" s="72"/>
      <c r="I170" s="72"/>
      <c r="J170" s="72"/>
      <c r="K170" s="72"/>
      <c r="L170" s="72"/>
      <c r="M170" s="72"/>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IA170" s="21">
        <v>10.31</v>
      </c>
      <c r="IB170" s="21" t="s">
        <v>111</v>
      </c>
      <c r="IE170" s="22"/>
      <c r="IF170" s="22"/>
      <c r="IG170" s="22"/>
      <c r="IH170" s="22"/>
      <c r="II170" s="22"/>
    </row>
    <row r="171" spans="1:243" s="21" customFormat="1" ht="33.75" customHeight="1">
      <c r="A171" s="33">
        <v>10.32</v>
      </c>
      <c r="B171" s="34" t="s">
        <v>204</v>
      </c>
      <c r="C171" s="35"/>
      <c r="D171" s="35">
        <v>4</v>
      </c>
      <c r="E171" s="66" t="s">
        <v>66</v>
      </c>
      <c r="F171" s="62">
        <v>312.1</v>
      </c>
      <c r="G171" s="44"/>
      <c r="H171" s="38"/>
      <c r="I171" s="39" t="s">
        <v>36</v>
      </c>
      <c r="J171" s="40">
        <f>IF(I171="Less(-)",-1,1)</f>
        <v>1</v>
      </c>
      <c r="K171" s="38" t="s">
        <v>37</v>
      </c>
      <c r="L171" s="38" t="s">
        <v>4</v>
      </c>
      <c r="M171" s="41"/>
      <c r="N171" s="50"/>
      <c r="O171" s="50"/>
      <c r="P171" s="51"/>
      <c r="Q171" s="50"/>
      <c r="R171" s="50"/>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3">
        <f>total_amount_ba($B$2,$D$2,D171,F171,J171,K171,M171)</f>
        <v>1248.4</v>
      </c>
      <c r="BB171" s="52">
        <f>BA171+SUM(N171:AZ171)</f>
        <v>1248.4</v>
      </c>
      <c r="BC171" s="61" t="str">
        <f>SpellNumber(L171,BB171)</f>
        <v>INR  One Thousand Two Hundred &amp; Forty Eight  and Paise Forty Only</v>
      </c>
      <c r="IA171" s="21">
        <v>10.32</v>
      </c>
      <c r="IB171" s="21" t="s">
        <v>204</v>
      </c>
      <c r="ID171" s="21">
        <v>4</v>
      </c>
      <c r="IE171" s="22" t="s">
        <v>66</v>
      </c>
      <c r="IF171" s="22"/>
      <c r="IG171" s="22"/>
      <c r="IH171" s="22"/>
      <c r="II171" s="22"/>
    </row>
    <row r="172" spans="1:243" s="21" customFormat="1" ht="15.75">
      <c r="A172" s="33">
        <v>10.33</v>
      </c>
      <c r="B172" s="34" t="s">
        <v>208</v>
      </c>
      <c r="C172" s="35"/>
      <c r="D172" s="72"/>
      <c r="E172" s="72"/>
      <c r="F172" s="72"/>
      <c r="G172" s="72"/>
      <c r="H172" s="72"/>
      <c r="I172" s="72"/>
      <c r="J172" s="72"/>
      <c r="K172" s="72"/>
      <c r="L172" s="72"/>
      <c r="M172" s="72"/>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IA172" s="21">
        <v>10.33</v>
      </c>
      <c r="IB172" s="21" t="s">
        <v>208</v>
      </c>
      <c r="IE172" s="22"/>
      <c r="IF172" s="22"/>
      <c r="IG172" s="22"/>
      <c r="IH172" s="22"/>
      <c r="II172" s="22"/>
    </row>
    <row r="173" spans="1:243" s="21" customFormat="1" ht="15.75">
      <c r="A173" s="33">
        <v>10.34</v>
      </c>
      <c r="B173" s="34" t="s">
        <v>111</v>
      </c>
      <c r="C173" s="35"/>
      <c r="D173" s="72"/>
      <c r="E173" s="72"/>
      <c r="F173" s="72"/>
      <c r="G173" s="72"/>
      <c r="H173" s="72"/>
      <c r="I173" s="72"/>
      <c r="J173" s="72"/>
      <c r="K173" s="72"/>
      <c r="L173" s="72"/>
      <c r="M173" s="72"/>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IA173" s="21">
        <v>10.34</v>
      </c>
      <c r="IB173" s="21" t="s">
        <v>111</v>
      </c>
      <c r="IE173" s="22"/>
      <c r="IF173" s="22"/>
      <c r="IG173" s="22"/>
      <c r="IH173" s="22"/>
      <c r="II173" s="22"/>
    </row>
    <row r="174" spans="1:243" s="21" customFormat="1" ht="32.25" customHeight="1">
      <c r="A174" s="33">
        <v>10.35</v>
      </c>
      <c r="B174" s="34" t="s">
        <v>204</v>
      </c>
      <c r="C174" s="35"/>
      <c r="D174" s="35">
        <v>6</v>
      </c>
      <c r="E174" s="66" t="s">
        <v>66</v>
      </c>
      <c r="F174" s="62">
        <v>320.3</v>
      </c>
      <c r="G174" s="44"/>
      <c r="H174" s="38"/>
      <c r="I174" s="39" t="s">
        <v>36</v>
      </c>
      <c r="J174" s="40">
        <f>IF(I174="Less(-)",-1,1)</f>
        <v>1</v>
      </c>
      <c r="K174" s="38" t="s">
        <v>37</v>
      </c>
      <c r="L174" s="38" t="s">
        <v>4</v>
      </c>
      <c r="M174" s="41"/>
      <c r="N174" s="50"/>
      <c r="O174" s="50"/>
      <c r="P174" s="51"/>
      <c r="Q174" s="50"/>
      <c r="R174" s="50"/>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3">
        <f>total_amount_ba($B$2,$D$2,D174,F174,J174,K174,M174)</f>
        <v>1921.8</v>
      </c>
      <c r="BB174" s="52">
        <f>BA174+SUM(N174:AZ174)</f>
        <v>1921.8</v>
      </c>
      <c r="BC174" s="61" t="str">
        <f>SpellNumber(L174,BB174)</f>
        <v>INR  One Thousand Nine Hundred &amp; Twenty One  and Paise Eighty Only</v>
      </c>
      <c r="IA174" s="21">
        <v>10.35</v>
      </c>
      <c r="IB174" s="21" t="s">
        <v>204</v>
      </c>
      <c r="ID174" s="21">
        <v>6</v>
      </c>
      <c r="IE174" s="22" t="s">
        <v>66</v>
      </c>
      <c r="IF174" s="22"/>
      <c r="IG174" s="22"/>
      <c r="IH174" s="22"/>
      <c r="II174" s="22"/>
    </row>
    <row r="175" spans="1:243" s="21" customFormat="1" ht="47.25">
      <c r="A175" s="33">
        <v>10.36</v>
      </c>
      <c r="B175" s="34" t="s">
        <v>209</v>
      </c>
      <c r="C175" s="35"/>
      <c r="D175" s="72"/>
      <c r="E175" s="72"/>
      <c r="F175" s="72"/>
      <c r="G175" s="72"/>
      <c r="H175" s="72"/>
      <c r="I175" s="72"/>
      <c r="J175" s="72"/>
      <c r="K175" s="72"/>
      <c r="L175" s="72"/>
      <c r="M175" s="72"/>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IA175" s="21">
        <v>10.36</v>
      </c>
      <c r="IB175" s="21" t="s">
        <v>209</v>
      </c>
      <c r="IE175" s="22"/>
      <c r="IF175" s="22"/>
      <c r="IG175" s="22"/>
      <c r="IH175" s="22"/>
      <c r="II175" s="22"/>
    </row>
    <row r="176" spans="1:243" s="21" customFormat="1" ht="42.75">
      <c r="A176" s="33">
        <v>10.37</v>
      </c>
      <c r="B176" s="34" t="s">
        <v>111</v>
      </c>
      <c r="C176" s="35"/>
      <c r="D176" s="35">
        <v>37</v>
      </c>
      <c r="E176" s="66" t="s">
        <v>66</v>
      </c>
      <c r="F176" s="63">
        <v>422.14</v>
      </c>
      <c r="G176" s="44"/>
      <c r="H176" s="38"/>
      <c r="I176" s="39" t="s">
        <v>36</v>
      </c>
      <c r="J176" s="40">
        <f aca="true" t="shared" si="8" ref="J176:J200">IF(I176="Less(-)",-1,1)</f>
        <v>1</v>
      </c>
      <c r="K176" s="38" t="s">
        <v>37</v>
      </c>
      <c r="L176" s="38" t="s">
        <v>4</v>
      </c>
      <c r="M176" s="41"/>
      <c r="N176" s="50"/>
      <c r="O176" s="50"/>
      <c r="P176" s="51"/>
      <c r="Q176" s="50"/>
      <c r="R176" s="50"/>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3">
        <f aca="true" t="shared" si="9" ref="BA176:BA200">total_amount_ba($B$2,$D$2,D176,F176,J176,K176,M176)</f>
        <v>15619.18</v>
      </c>
      <c r="BB176" s="52">
        <f aca="true" t="shared" si="10" ref="BB176:BB200">BA176+SUM(N176:AZ176)</f>
        <v>15619.18</v>
      </c>
      <c r="BC176" s="61" t="str">
        <f aca="true" t="shared" si="11" ref="BC176:BC200">SpellNumber(L176,BB176)</f>
        <v>INR  Fifteen Thousand Six Hundred &amp; Nineteen  and Paise Eighteen Only</v>
      </c>
      <c r="IA176" s="21">
        <v>10.37</v>
      </c>
      <c r="IB176" s="21" t="s">
        <v>111</v>
      </c>
      <c r="ID176" s="21">
        <v>37</v>
      </c>
      <c r="IE176" s="22" t="s">
        <v>66</v>
      </c>
      <c r="IF176" s="22"/>
      <c r="IG176" s="22"/>
      <c r="IH176" s="22"/>
      <c r="II176" s="22"/>
    </row>
    <row r="177" spans="1:243" s="21" customFormat="1" ht="28.5">
      <c r="A177" s="33">
        <v>10.38</v>
      </c>
      <c r="B177" s="34" t="s">
        <v>210</v>
      </c>
      <c r="C177" s="35"/>
      <c r="D177" s="35">
        <v>3</v>
      </c>
      <c r="E177" s="66" t="s">
        <v>66</v>
      </c>
      <c r="F177" s="63">
        <v>357.65</v>
      </c>
      <c r="G177" s="44"/>
      <c r="H177" s="38"/>
      <c r="I177" s="39" t="s">
        <v>36</v>
      </c>
      <c r="J177" s="40">
        <f t="shared" si="8"/>
        <v>1</v>
      </c>
      <c r="K177" s="38" t="s">
        <v>37</v>
      </c>
      <c r="L177" s="38" t="s">
        <v>4</v>
      </c>
      <c r="M177" s="41"/>
      <c r="N177" s="50"/>
      <c r="O177" s="50"/>
      <c r="P177" s="51"/>
      <c r="Q177" s="50"/>
      <c r="R177" s="50"/>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3">
        <f t="shared" si="9"/>
        <v>1072.95</v>
      </c>
      <c r="BB177" s="52">
        <f t="shared" si="10"/>
        <v>1072.95</v>
      </c>
      <c r="BC177" s="61" t="str">
        <f t="shared" si="11"/>
        <v>INR  One Thousand  &amp;Seventy Two  and Paise Ninety Five Only</v>
      </c>
      <c r="IA177" s="21">
        <v>10.38</v>
      </c>
      <c r="IB177" s="21" t="s">
        <v>210</v>
      </c>
      <c r="ID177" s="21">
        <v>3</v>
      </c>
      <c r="IE177" s="22" t="s">
        <v>66</v>
      </c>
      <c r="IF177" s="22"/>
      <c r="IG177" s="22"/>
      <c r="IH177" s="22"/>
      <c r="II177" s="22"/>
    </row>
    <row r="178" spans="1:243" s="21" customFormat="1" ht="94.5">
      <c r="A178" s="33">
        <v>10.39</v>
      </c>
      <c r="B178" s="34" t="s">
        <v>211</v>
      </c>
      <c r="C178" s="35"/>
      <c r="D178" s="72"/>
      <c r="E178" s="72"/>
      <c r="F178" s="72"/>
      <c r="G178" s="72"/>
      <c r="H178" s="72"/>
      <c r="I178" s="72"/>
      <c r="J178" s="72"/>
      <c r="K178" s="72"/>
      <c r="L178" s="72"/>
      <c r="M178" s="72"/>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IA178" s="21">
        <v>10.39</v>
      </c>
      <c r="IB178" s="21" t="s">
        <v>211</v>
      </c>
      <c r="IE178" s="22"/>
      <c r="IF178" s="22"/>
      <c r="IG178" s="22"/>
      <c r="IH178" s="22"/>
      <c r="II178" s="22"/>
    </row>
    <row r="179" spans="1:243" s="21" customFormat="1" ht="15.75">
      <c r="A179" s="65">
        <v>10.4</v>
      </c>
      <c r="B179" s="34" t="s">
        <v>212</v>
      </c>
      <c r="C179" s="35"/>
      <c r="D179" s="72"/>
      <c r="E179" s="72"/>
      <c r="F179" s="72"/>
      <c r="G179" s="72"/>
      <c r="H179" s="72"/>
      <c r="I179" s="72"/>
      <c r="J179" s="72"/>
      <c r="K179" s="72"/>
      <c r="L179" s="72"/>
      <c r="M179" s="72"/>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IA179" s="21">
        <v>10.4</v>
      </c>
      <c r="IB179" s="21" t="s">
        <v>212</v>
      </c>
      <c r="IE179" s="22"/>
      <c r="IF179" s="22"/>
      <c r="IG179" s="22"/>
      <c r="IH179" s="22"/>
      <c r="II179" s="22"/>
    </row>
    <row r="180" spans="1:243" s="21" customFormat="1" ht="42.75">
      <c r="A180" s="33">
        <v>10.41</v>
      </c>
      <c r="B180" s="34" t="s">
        <v>213</v>
      </c>
      <c r="C180" s="35"/>
      <c r="D180" s="35">
        <v>2</v>
      </c>
      <c r="E180" s="66" t="s">
        <v>66</v>
      </c>
      <c r="F180" s="63">
        <v>1116.22</v>
      </c>
      <c r="G180" s="44"/>
      <c r="H180" s="38"/>
      <c r="I180" s="39" t="s">
        <v>36</v>
      </c>
      <c r="J180" s="40">
        <f t="shared" si="8"/>
        <v>1</v>
      </c>
      <c r="K180" s="38" t="s">
        <v>37</v>
      </c>
      <c r="L180" s="38" t="s">
        <v>4</v>
      </c>
      <c r="M180" s="41"/>
      <c r="N180" s="50"/>
      <c r="O180" s="50"/>
      <c r="P180" s="51"/>
      <c r="Q180" s="50"/>
      <c r="R180" s="50"/>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3">
        <f t="shared" si="9"/>
        <v>2232.44</v>
      </c>
      <c r="BB180" s="52">
        <f t="shared" si="10"/>
        <v>2232.44</v>
      </c>
      <c r="BC180" s="61" t="str">
        <f t="shared" si="11"/>
        <v>INR  Two Thousand Two Hundred &amp; Thirty Two  and Paise Forty Four Only</v>
      </c>
      <c r="IA180" s="21">
        <v>10.41</v>
      </c>
      <c r="IB180" s="21" t="s">
        <v>213</v>
      </c>
      <c r="ID180" s="21">
        <v>2</v>
      </c>
      <c r="IE180" s="22" t="s">
        <v>66</v>
      </c>
      <c r="IF180" s="22"/>
      <c r="IG180" s="22"/>
      <c r="IH180" s="22"/>
      <c r="II180" s="22"/>
    </row>
    <row r="181" spans="1:243" s="21" customFormat="1" ht="15.75">
      <c r="A181" s="33">
        <v>10.42</v>
      </c>
      <c r="B181" s="34" t="s">
        <v>214</v>
      </c>
      <c r="C181" s="35"/>
      <c r="D181" s="72"/>
      <c r="E181" s="72"/>
      <c r="F181" s="72"/>
      <c r="G181" s="72"/>
      <c r="H181" s="72"/>
      <c r="I181" s="72"/>
      <c r="J181" s="72"/>
      <c r="K181" s="72"/>
      <c r="L181" s="72"/>
      <c r="M181" s="72"/>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IA181" s="21">
        <v>10.42</v>
      </c>
      <c r="IB181" s="21" t="s">
        <v>214</v>
      </c>
      <c r="IE181" s="22"/>
      <c r="IF181" s="22"/>
      <c r="IG181" s="22"/>
      <c r="IH181" s="22"/>
      <c r="II181" s="22"/>
    </row>
    <row r="182" spans="1:243" s="21" customFormat="1" ht="42.75">
      <c r="A182" s="33">
        <v>10.43</v>
      </c>
      <c r="B182" s="34" t="s">
        <v>215</v>
      </c>
      <c r="C182" s="35"/>
      <c r="D182" s="35">
        <v>3</v>
      </c>
      <c r="E182" s="66" t="s">
        <v>66</v>
      </c>
      <c r="F182" s="63">
        <v>1054.06</v>
      </c>
      <c r="G182" s="44"/>
      <c r="H182" s="38"/>
      <c r="I182" s="39" t="s">
        <v>36</v>
      </c>
      <c r="J182" s="40">
        <f t="shared" si="8"/>
        <v>1</v>
      </c>
      <c r="K182" s="38" t="s">
        <v>37</v>
      </c>
      <c r="L182" s="38" t="s">
        <v>4</v>
      </c>
      <c r="M182" s="41"/>
      <c r="N182" s="50"/>
      <c r="O182" s="50"/>
      <c r="P182" s="51"/>
      <c r="Q182" s="50"/>
      <c r="R182" s="50"/>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3">
        <f t="shared" si="9"/>
        <v>3162.18</v>
      </c>
      <c r="BB182" s="52">
        <f t="shared" si="10"/>
        <v>3162.18</v>
      </c>
      <c r="BC182" s="61" t="str">
        <f t="shared" si="11"/>
        <v>INR  Three Thousand One Hundred &amp; Sixty Two  and Paise Eighteen Only</v>
      </c>
      <c r="IA182" s="21">
        <v>10.43</v>
      </c>
      <c r="IB182" s="21" t="s">
        <v>215</v>
      </c>
      <c r="ID182" s="21">
        <v>3</v>
      </c>
      <c r="IE182" s="22" t="s">
        <v>66</v>
      </c>
      <c r="IF182" s="22"/>
      <c r="IG182" s="22"/>
      <c r="IH182" s="22"/>
      <c r="II182" s="22"/>
    </row>
    <row r="183" spans="1:243" s="21" customFormat="1" ht="15.75">
      <c r="A183" s="33">
        <v>11</v>
      </c>
      <c r="B183" s="34" t="s">
        <v>58</v>
      </c>
      <c r="C183" s="35"/>
      <c r="D183" s="72"/>
      <c r="E183" s="72"/>
      <c r="F183" s="72"/>
      <c r="G183" s="72"/>
      <c r="H183" s="72"/>
      <c r="I183" s="72"/>
      <c r="J183" s="72"/>
      <c r="K183" s="72"/>
      <c r="L183" s="72"/>
      <c r="M183" s="72"/>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IA183" s="21">
        <v>11</v>
      </c>
      <c r="IB183" s="21" t="s">
        <v>58</v>
      </c>
      <c r="IE183" s="22"/>
      <c r="IF183" s="22"/>
      <c r="IG183" s="22"/>
      <c r="IH183" s="22"/>
      <c r="II183" s="22"/>
    </row>
    <row r="184" spans="1:243" s="21" customFormat="1" ht="78.75">
      <c r="A184" s="33">
        <v>11.01</v>
      </c>
      <c r="B184" s="34" t="s">
        <v>59</v>
      </c>
      <c r="C184" s="35"/>
      <c r="D184" s="72"/>
      <c r="E184" s="72"/>
      <c r="F184" s="72"/>
      <c r="G184" s="72"/>
      <c r="H184" s="72"/>
      <c r="I184" s="72"/>
      <c r="J184" s="72"/>
      <c r="K184" s="72"/>
      <c r="L184" s="72"/>
      <c r="M184" s="72"/>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IA184" s="21">
        <v>11.01</v>
      </c>
      <c r="IB184" s="21" t="s">
        <v>59</v>
      </c>
      <c r="IE184" s="22"/>
      <c r="IF184" s="22"/>
      <c r="IG184" s="22"/>
      <c r="IH184" s="22"/>
      <c r="II184" s="22"/>
    </row>
    <row r="185" spans="1:243" s="21" customFormat="1" ht="42.75">
      <c r="A185" s="33">
        <v>11.02</v>
      </c>
      <c r="B185" s="34" t="s">
        <v>217</v>
      </c>
      <c r="C185" s="35"/>
      <c r="D185" s="35">
        <v>6</v>
      </c>
      <c r="E185" s="66" t="s">
        <v>65</v>
      </c>
      <c r="F185" s="62">
        <v>249.8</v>
      </c>
      <c r="G185" s="44"/>
      <c r="H185" s="38"/>
      <c r="I185" s="39" t="s">
        <v>36</v>
      </c>
      <c r="J185" s="40">
        <f t="shared" si="8"/>
        <v>1</v>
      </c>
      <c r="K185" s="38" t="s">
        <v>37</v>
      </c>
      <c r="L185" s="38" t="s">
        <v>4</v>
      </c>
      <c r="M185" s="41"/>
      <c r="N185" s="50"/>
      <c r="O185" s="50"/>
      <c r="P185" s="51"/>
      <c r="Q185" s="50"/>
      <c r="R185" s="50"/>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3">
        <f t="shared" si="9"/>
        <v>1498.8</v>
      </c>
      <c r="BB185" s="52">
        <f t="shared" si="10"/>
        <v>1498.8</v>
      </c>
      <c r="BC185" s="61" t="str">
        <f t="shared" si="11"/>
        <v>INR  One Thousand Four Hundred &amp; Ninety Eight  and Paise Eighty Only</v>
      </c>
      <c r="IA185" s="21">
        <v>11.02</v>
      </c>
      <c r="IB185" s="21" t="s">
        <v>217</v>
      </c>
      <c r="ID185" s="21">
        <v>6</v>
      </c>
      <c r="IE185" s="22" t="s">
        <v>65</v>
      </c>
      <c r="IF185" s="22"/>
      <c r="IG185" s="22"/>
      <c r="IH185" s="22"/>
      <c r="II185" s="22"/>
    </row>
    <row r="186" spans="1:243" s="21" customFormat="1" ht="42.75">
      <c r="A186" s="33">
        <v>11.03</v>
      </c>
      <c r="B186" s="34" t="s">
        <v>60</v>
      </c>
      <c r="C186" s="35"/>
      <c r="D186" s="35">
        <v>11</v>
      </c>
      <c r="E186" s="66" t="s">
        <v>65</v>
      </c>
      <c r="F186" s="63">
        <v>301.71</v>
      </c>
      <c r="G186" s="44"/>
      <c r="H186" s="38"/>
      <c r="I186" s="39" t="s">
        <v>36</v>
      </c>
      <c r="J186" s="40">
        <f t="shared" si="8"/>
        <v>1</v>
      </c>
      <c r="K186" s="38" t="s">
        <v>37</v>
      </c>
      <c r="L186" s="38" t="s">
        <v>4</v>
      </c>
      <c r="M186" s="41"/>
      <c r="N186" s="50"/>
      <c r="O186" s="50"/>
      <c r="P186" s="51"/>
      <c r="Q186" s="50"/>
      <c r="R186" s="50"/>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3">
        <f t="shared" si="9"/>
        <v>3318.81</v>
      </c>
      <c r="BB186" s="52">
        <f t="shared" si="10"/>
        <v>3318.81</v>
      </c>
      <c r="BC186" s="61" t="str">
        <f t="shared" si="11"/>
        <v>INR  Three Thousand Three Hundred &amp; Eighteen  and Paise Eighty One Only</v>
      </c>
      <c r="IA186" s="21">
        <v>11.03</v>
      </c>
      <c r="IB186" s="21" t="s">
        <v>60</v>
      </c>
      <c r="ID186" s="21">
        <v>11</v>
      </c>
      <c r="IE186" s="22" t="s">
        <v>65</v>
      </c>
      <c r="IF186" s="22"/>
      <c r="IG186" s="22"/>
      <c r="IH186" s="22"/>
      <c r="II186" s="22"/>
    </row>
    <row r="187" spans="1:243" s="21" customFormat="1" ht="110.25">
      <c r="A187" s="33">
        <v>11.04</v>
      </c>
      <c r="B187" s="34" t="s">
        <v>218</v>
      </c>
      <c r="C187" s="35"/>
      <c r="D187" s="72"/>
      <c r="E187" s="72"/>
      <c r="F187" s="72"/>
      <c r="G187" s="72"/>
      <c r="H187" s="72"/>
      <c r="I187" s="72"/>
      <c r="J187" s="72"/>
      <c r="K187" s="72"/>
      <c r="L187" s="72"/>
      <c r="M187" s="72"/>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IA187" s="21">
        <v>11.04</v>
      </c>
      <c r="IB187" s="21" t="s">
        <v>218</v>
      </c>
      <c r="IE187" s="22"/>
      <c r="IF187" s="22"/>
      <c r="IG187" s="22"/>
      <c r="IH187" s="22"/>
      <c r="II187" s="22"/>
    </row>
    <row r="188" spans="1:243" s="21" customFormat="1" ht="28.5">
      <c r="A188" s="33">
        <v>11.05</v>
      </c>
      <c r="B188" s="34" t="s">
        <v>217</v>
      </c>
      <c r="C188" s="35"/>
      <c r="D188" s="35">
        <v>50</v>
      </c>
      <c r="E188" s="66" t="s">
        <v>65</v>
      </c>
      <c r="F188" s="63">
        <v>392.46</v>
      </c>
      <c r="G188" s="44"/>
      <c r="H188" s="38"/>
      <c r="I188" s="39" t="s">
        <v>36</v>
      </c>
      <c r="J188" s="40">
        <f t="shared" si="8"/>
        <v>1</v>
      </c>
      <c r="K188" s="38" t="s">
        <v>37</v>
      </c>
      <c r="L188" s="38" t="s">
        <v>4</v>
      </c>
      <c r="M188" s="41"/>
      <c r="N188" s="50"/>
      <c r="O188" s="50"/>
      <c r="P188" s="51"/>
      <c r="Q188" s="50"/>
      <c r="R188" s="50"/>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3">
        <f t="shared" si="9"/>
        <v>19623</v>
      </c>
      <c r="BB188" s="52">
        <f t="shared" si="10"/>
        <v>19623</v>
      </c>
      <c r="BC188" s="61" t="str">
        <f t="shared" si="11"/>
        <v>INR  Nineteen Thousand Six Hundred &amp; Twenty Three  Only</v>
      </c>
      <c r="IA188" s="21">
        <v>11.05</v>
      </c>
      <c r="IB188" s="21" t="s">
        <v>217</v>
      </c>
      <c r="ID188" s="21">
        <v>50</v>
      </c>
      <c r="IE188" s="22" t="s">
        <v>65</v>
      </c>
      <c r="IF188" s="22"/>
      <c r="IG188" s="22"/>
      <c r="IH188" s="22"/>
      <c r="II188" s="22"/>
    </row>
    <row r="189" spans="1:243" s="21" customFormat="1" ht="35.25" customHeight="1">
      <c r="A189" s="33">
        <v>11.06</v>
      </c>
      <c r="B189" s="34" t="s">
        <v>61</v>
      </c>
      <c r="C189" s="35"/>
      <c r="D189" s="72"/>
      <c r="E189" s="72"/>
      <c r="F189" s="72"/>
      <c r="G189" s="72"/>
      <c r="H189" s="72"/>
      <c r="I189" s="72"/>
      <c r="J189" s="72"/>
      <c r="K189" s="72"/>
      <c r="L189" s="72"/>
      <c r="M189" s="72"/>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IA189" s="21">
        <v>11.06</v>
      </c>
      <c r="IB189" s="21" t="s">
        <v>61</v>
      </c>
      <c r="IE189" s="22"/>
      <c r="IF189" s="22"/>
      <c r="IG189" s="22"/>
      <c r="IH189" s="22"/>
      <c r="II189" s="22"/>
    </row>
    <row r="190" spans="1:243" s="21" customFormat="1" ht="28.5">
      <c r="A190" s="33">
        <v>11.07</v>
      </c>
      <c r="B190" s="34" t="s">
        <v>62</v>
      </c>
      <c r="C190" s="35"/>
      <c r="D190" s="35">
        <v>4</v>
      </c>
      <c r="E190" s="66" t="s">
        <v>66</v>
      </c>
      <c r="F190" s="63">
        <v>403.51</v>
      </c>
      <c r="G190" s="44"/>
      <c r="H190" s="38"/>
      <c r="I190" s="39" t="s">
        <v>36</v>
      </c>
      <c r="J190" s="40">
        <f t="shared" si="8"/>
        <v>1</v>
      </c>
      <c r="K190" s="38" t="s">
        <v>37</v>
      </c>
      <c r="L190" s="38" t="s">
        <v>4</v>
      </c>
      <c r="M190" s="41"/>
      <c r="N190" s="50"/>
      <c r="O190" s="50"/>
      <c r="P190" s="51"/>
      <c r="Q190" s="50"/>
      <c r="R190" s="50"/>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3">
        <f t="shared" si="9"/>
        <v>1614.04</v>
      </c>
      <c r="BB190" s="52">
        <f t="shared" si="10"/>
        <v>1614.04</v>
      </c>
      <c r="BC190" s="61" t="str">
        <f t="shared" si="11"/>
        <v>INR  One Thousand Six Hundred &amp; Fourteen  and Paise Four Only</v>
      </c>
      <c r="IA190" s="21">
        <v>11.07</v>
      </c>
      <c r="IB190" s="21" t="s">
        <v>62</v>
      </c>
      <c r="ID190" s="21">
        <v>4</v>
      </c>
      <c r="IE190" s="22" t="s">
        <v>66</v>
      </c>
      <c r="IF190" s="22"/>
      <c r="IG190" s="22"/>
      <c r="IH190" s="22"/>
      <c r="II190" s="22"/>
    </row>
    <row r="191" spans="1:243" s="21" customFormat="1" ht="31.5">
      <c r="A191" s="33">
        <v>11.08</v>
      </c>
      <c r="B191" s="34" t="s">
        <v>219</v>
      </c>
      <c r="C191" s="35"/>
      <c r="D191" s="72"/>
      <c r="E191" s="72"/>
      <c r="F191" s="72"/>
      <c r="G191" s="72"/>
      <c r="H191" s="72"/>
      <c r="I191" s="72"/>
      <c r="J191" s="72"/>
      <c r="K191" s="72"/>
      <c r="L191" s="72"/>
      <c r="M191" s="72"/>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IA191" s="21">
        <v>11.08</v>
      </c>
      <c r="IB191" s="21" t="s">
        <v>219</v>
      </c>
      <c r="IE191" s="22"/>
      <c r="IF191" s="22"/>
      <c r="IG191" s="22"/>
      <c r="IH191" s="22"/>
      <c r="II191" s="22"/>
    </row>
    <row r="192" spans="1:243" s="21" customFormat="1" ht="15.75">
      <c r="A192" s="33">
        <v>11.09</v>
      </c>
      <c r="B192" s="34" t="s">
        <v>220</v>
      </c>
      <c r="C192" s="35"/>
      <c r="D192" s="72"/>
      <c r="E192" s="72"/>
      <c r="F192" s="72"/>
      <c r="G192" s="72"/>
      <c r="H192" s="72"/>
      <c r="I192" s="72"/>
      <c r="J192" s="72"/>
      <c r="K192" s="72"/>
      <c r="L192" s="72"/>
      <c r="M192" s="72"/>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IA192" s="21">
        <v>11.09</v>
      </c>
      <c r="IB192" s="21" t="s">
        <v>220</v>
      </c>
      <c r="IE192" s="22"/>
      <c r="IF192" s="22"/>
      <c r="IG192" s="22"/>
      <c r="IH192" s="22"/>
      <c r="II192" s="22"/>
    </row>
    <row r="193" spans="1:243" s="21" customFormat="1" ht="33" customHeight="1">
      <c r="A193" s="65">
        <v>11.1</v>
      </c>
      <c r="B193" s="34" t="s">
        <v>221</v>
      </c>
      <c r="C193" s="35"/>
      <c r="D193" s="35">
        <v>8</v>
      </c>
      <c r="E193" s="66" t="s">
        <v>66</v>
      </c>
      <c r="F193" s="63">
        <v>72.78</v>
      </c>
      <c r="G193" s="44"/>
      <c r="H193" s="38"/>
      <c r="I193" s="39" t="s">
        <v>36</v>
      </c>
      <c r="J193" s="40">
        <f t="shared" si="8"/>
        <v>1</v>
      </c>
      <c r="K193" s="38" t="s">
        <v>37</v>
      </c>
      <c r="L193" s="38" t="s">
        <v>4</v>
      </c>
      <c r="M193" s="41"/>
      <c r="N193" s="50"/>
      <c r="O193" s="50"/>
      <c r="P193" s="51"/>
      <c r="Q193" s="50"/>
      <c r="R193" s="50"/>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3">
        <f t="shared" si="9"/>
        <v>582.24</v>
      </c>
      <c r="BB193" s="52">
        <f t="shared" si="10"/>
        <v>582.24</v>
      </c>
      <c r="BC193" s="61" t="str">
        <f t="shared" si="11"/>
        <v>INR  Five Hundred &amp; Eighty Two  and Paise Twenty Four Only</v>
      </c>
      <c r="IA193" s="21">
        <v>11.1</v>
      </c>
      <c r="IB193" s="21" t="s">
        <v>221</v>
      </c>
      <c r="ID193" s="21">
        <v>8</v>
      </c>
      <c r="IE193" s="22" t="s">
        <v>66</v>
      </c>
      <c r="IF193" s="22"/>
      <c r="IG193" s="22"/>
      <c r="IH193" s="22"/>
      <c r="II193" s="22"/>
    </row>
    <row r="194" spans="1:243" s="21" customFormat="1" ht="50.25" customHeight="1">
      <c r="A194" s="33">
        <v>11.11</v>
      </c>
      <c r="B194" s="34" t="s">
        <v>63</v>
      </c>
      <c r="C194" s="35"/>
      <c r="D194" s="72"/>
      <c r="E194" s="72"/>
      <c r="F194" s="72"/>
      <c r="G194" s="72"/>
      <c r="H194" s="72"/>
      <c r="I194" s="72"/>
      <c r="J194" s="72"/>
      <c r="K194" s="72"/>
      <c r="L194" s="72"/>
      <c r="M194" s="72"/>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IA194" s="21">
        <v>11.11</v>
      </c>
      <c r="IB194" s="21" t="s">
        <v>63</v>
      </c>
      <c r="IE194" s="22"/>
      <c r="IF194" s="22"/>
      <c r="IG194" s="22"/>
      <c r="IH194" s="22"/>
      <c r="II194" s="22"/>
    </row>
    <row r="195" spans="1:243" s="21" customFormat="1" ht="42.75">
      <c r="A195" s="33">
        <v>11.12</v>
      </c>
      <c r="B195" s="34" t="s">
        <v>221</v>
      </c>
      <c r="C195" s="35"/>
      <c r="D195" s="35">
        <v>8</v>
      </c>
      <c r="E195" s="66" t="s">
        <v>66</v>
      </c>
      <c r="F195" s="63">
        <v>206.98</v>
      </c>
      <c r="G195" s="44"/>
      <c r="H195" s="38"/>
      <c r="I195" s="39" t="s">
        <v>36</v>
      </c>
      <c r="J195" s="40">
        <f t="shared" si="8"/>
        <v>1</v>
      </c>
      <c r="K195" s="38" t="s">
        <v>37</v>
      </c>
      <c r="L195" s="38" t="s">
        <v>4</v>
      </c>
      <c r="M195" s="41"/>
      <c r="N195" s="50"/>
      <c r="O195" s="50"/>
      <c r="P195" s="51"/>
      <c r="Q195" s="50"/>
      <c r="R195" s="50"/>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3">
        <f t="shared" si="9"/>
        <v>1655.84</v>
      </c>
      <c r="BB195" s="52">
        <f t="shared" si="10"/>
        <v>1655.84</v>
      </c>
      <c r="BC195" s="61" t="str">
        <f t="shared" si="11"/>
        <v>INR  One Thousand Six Hundred &amp; Fifty Five  and Paise Eighty Four Only</v>
      </c>
      <c r="IA195" s="21">
        <v>11.12</v>
      </c>
      <c r="IB195" s="21" t="s">
        <v>221</v>
      </c>
      <c r="ID195" s="21">
        <v>8</v>
      </c>
      <c r="IE195" s="22" t="s">
        <v>66</v>
      </c>
      <c r="IF195" s="22"/>
      <c r="IG195" s="22"/>
      <c r="IH195" s="22"/>
      <c r="II195" s="22"/>
    </row>
    <row r="196" spans="1:243" s="21" customFormat="1" ht="42.75">
      <c r="A196" s="33">
        <v>11.13</v>
      </c>
      <c r="B196" s="34" t="s">
        <v>62</v>
      </c>
      <c r="C196" s="35"/>
      <c r="D196" s="35">
        <v>8</v>
      </c>
      <c r="E196" s="66" t="s">
        <v>66</v>
      </c>
      <c r="F196" s="63">
        <v>228.98</v>
      </c>
      <c r="G196" s="44"/>
      <c r="H196" s="38"/>
      <c r="I196" s="39" t="s">
        <v>36</v>
      </c>
      <c r="J196" s="40">
        <f t="shared" si="8"/>
        <v>1</v>
      </c>
      <c r="K196" s="38" t="s">
        <v>37</v>
      </c>
      <c r="L196" s="38" t="s">
        <v>4</v>
      </c>
      <c r="M196" s="41"/>
      <c r="N196" s="50"/>
      <c r="O196" s="50"/>
      <c r="P196" s="51"/>
      <c r="Q196" s="50"/>
      <c r="R196" s="50"/>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3">
        <f t="shared" si="9"/>
        <v>1831.84</v>
      </c>
      <c r="BB196" s="52">
        <f t="shared" si="10"/>
        <v>1831.84</v>
      </c>
      <c r="BC196" s="61" t="str">
        <f t="shared" si="11"/>
        <v>INR  One Thousand Eight Hundred &amp; Thirty One  and Paise Eighty Four Only</v>
      </c>
      <c r="IA196" s="21">
        <v>11.13</v>
      </c>
      <c r="IB196" s="21" t="s">
        <v>62</v>
      </c>
      <c r="ID196" s="21">
        <v>8</v>
      </c>
      <c r="IE196" s="22" t="s">
        <v>66</v>
      </c>
      <c r="IF196" s="22"/>
      <c r="IG196" s="22"/>
      <c r="IH196" s="22"/>
      <c r="II196" s="22"/>
    </row>
    <row r="197" spans="1:243" s="21" customFormat="1" ht="47.25">
      <c r="A197" s="33">
        <v>11.14</v>
      </c>
      <c r="B197" s="34" t="s">
        <v>222</v>
      </c>
      <c r="C197" s="35"/>
      <c r="D197" s="72"/>
      <c r="E197" s="72"/>
      <c r="F197" s="72"/>
      <c r="G197" s="72"/>
      <c r="H197" s="72"/>
      <c r="I197" s="72"/>
      <c r="J197" s="72"/>
      <c r="K197" s="72"/>
      <c r="L197" s="72"/>
      <c r="M197" s="72"/>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IA197" s="21">
        <v>11.14</v>
      </c>
      <c r="IB197" s="21" t="s">
        <v>222</v>
      </c>
      <c r="IE197" s="22"/>
      <c r="IF197" s="22"/>
      <c r="IG197" s="22"/>
      <c r="IH197" s="22"/>
      <c r="II197" s="22"/>
    </row>
    <row r="198" spans="1:243" s="21" customFormat="1" ht="28.5">
      <c r="A198" s="33">
        <v>11.15</v>
      </c>
      <c r="B198" s="34" t="s">
        <v>221</v>
      </c>
      <c r="C198" s="35"/>
      <c r="D198" s="35">
        <v>3</v>
      </c>
      <c r="E198" s="66" t="s">
        <v>66</v>
      </c>
      <c r="F198" s="63">
        <v>367.34</v>
      </c>
      <c r="G198" s="44"/>
      <c r="H198" s="38"/>
      <c r="I198" s="39" t="s">
        <v>36</v>
      </c>
      <c r="J198" s="40">
        <f t="shared" si="8"/>
        <v>1</v>
      </c>
      <c r="K198" s="38" t="s">
        <v>37</v>
      </c>
      <c r="L198" s="38" t="s">
        <v>4</v>
      </c>
      <c r="M198" s="41"/>
      <c r="N198" s="50"/>
      <c r="O198" s="50"/>
      <c r="P198" s="51"/>
      <c r="Q198" s="50"/>
      <c r="R198" s="50"/>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3">
        <f t="shared" si="9"/>
        <v>1102.02</v>
      </c>
      <c r="BB198" s="52">
        <f t="shared" si="10"/>
        <v>1102.02</v>
      </c>
      <c r="BC198" s="61" t="str">
        <f t="shared" si="11"/>
        <v>INR  One Thousand One Hundred &amp; Two  and Paise Two Only</v>
      </c>
      <c r="IA198" s="21">
        <v>11.15</v>
      </c>
      <c r="IB198" s="21" t="s">
        <v>221</v>
      </c>
      <c r="ID198" s="21">
        <v>3</v>
      </c>
      <c r="IE198" s="22" t="s">
        <v>66</v>
      </c>
      <c r="IF198" s="22"/>
      <c r="IG198" s="22"/>
      <c r="IH198" s="22"/>
      <c r="II198" s="22"/>
    </row>
    <row r="199" spans="1:243" s="21" customFormat="1" ht="48" customHeight="1">
      <c r="A199" s="33">
        <v>11.16</v>
      </c>
      <c r="B199" s="34" t="s">
        <v>223</v>
      </c>
      <c r="C199" s="35"/>
      <c r="D199" s="72"/>
      <c r="E199" s="72"/>
      <c r="F199" s="72"/>
      <c r="G199" s="72"/>
      <c r="H199" s="72"/>
      <c r="I199" s="72"/>
      <c r="J199" s="72"/>
      <c r="K199" s="72"/>
      <c r="L199" s="72"/>
      <c r="M199" s="72"/>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IA199" s="21">
        <v>11.16</v>
      </c>
      <c r="IB199" s="21" t="s">
        <v>223</v>
      </c>
      <c r="IE199" s="22"/>
      <c r="IF199" s="22"/>
      <c r="IG199" s="22"/>
      <c r="IH199" s="22"/>
      <c r="II199" s="22"/>
    </row>
    <row r="200" spans="1:243" s="21" customFormat="1" ht="42.75">
      <c r="A200" s="33">
        <v>11.17</v>
      </c>
      <c r="B200" s="34" t="s">
        <v>221</v>
      </c>
      <c r="C200" s="35"/>
      <c r="D200" s="35">
        <v>8</v>
      </c>
      <c r="E200" s="66" t="s">
        <v>66</v>
      </c>
      <c r="F200" s="63">
        <v>484.31</v>
      </c>
      <c r="G200" s="44"/>
      <c r="H200" s="38"/>
      <c r="I200" s="39" t="s">
        <v>36</v>
      </c>
      <c r="J200" s="40">
        <f t="shared" si="8"/>
        <v>1</v>
      </c>
      <c r="K200" s="38" t="s">
        <v>37</v>
      </c>
      <c r="L200" s="38" t="s">
        <v>4</v>
      </c>
      <c r="M200" s="41"/>
      <c r="N200" s="50"/>
      <c r="O200" s="50"/>
      <c r="P200" s="51"/>
      <c r="Q200" s="50"/>
      <c r="R200" s="50"/>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3">
        <f t="shared" si="9"/>
        <v>3874.48</v>
      </c>
      <c r="BB200" s="52">
        <f t="shared" si="10"/>
        <v>3874.48</v>
      </c>
      <c r="BC200" s="61" t="str">
        <f t="shared" si="11"/>
        <v>INR  Three Thousand Eight Hundred &amp; Seventy Four  and Paise Forty Eight Only</v>
      </c>
      <c r="IA200" s="21">
        <v>11.17</v>
      </c>
      <c r="IB200" s="21" t="s">
        <v>221</v>
      </c>
      <c r="ID200" s="21">
        <v>8</v>
      </c>
      <c r="IE200" s="22" t="s">
        <v>66</v>
      </c>
      <c r="IF200" s="22"/>
      <c r="IG200" s="22"/>
      <c r="IH200" s="22"/>
      <c r="II200" s="22"/>
    </row>
    <row r="201" spans="1:243" s="21" customFormat="1" ht="63">
      <c r="A201" s="33">
        <v>11.18</v>
      </c>
      <c r="B201" s="34" t="s">
        <v>224</v>
      </c>
      <c r="C201" s="35"/>
      <c r="D201" s="72"/>
      <c r="E201" s="72"/>
      <c r="F201" s="72"/>
      <c r="G201" s="72"/>
      <c r="H201" s="72"/>
      <c r="I201" s="72"/>
      <c r="J201" s="72"/>
      <c r="K201" s="72"/>
      <c r="L201" s="72"/>
      <c r="M201" s="72"/>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IA201" s="21">
        <v>11.18</v>
      </c>
      <c r="IB201" s="21" t="s">
        <v>224</v>
      </c>
      <c r="IE201" s="22"/>
      <c r="IF201" s="22"/>
      <c r="IG201" s="22"/>
      <c r="IH201" s="22"/>
      <c r="II201" s="22"/>
    </row>
    <row r="202" spans="1:243" s="21" customFormat="1" ht="42.75">
      <c r="A202" s="33">
        <v>11.19</v>
      </c>
      <c r="B202" s="34" t="s">
        <v>221</v>
      </c>
      <c r="C202" s="35"/>
      <c r="D202" s="35">
        <v>4</v>
      </c>
      <c r="E202" s="66" t="s">
        <v>66</v>
      </c>
      <c r="F202" s="63">
        <v>531.57</v>
      </c>
      <c r="G202" s="44"/>
      <c r="H202" s="38"/>
      <c r="I202" s="39" t="s">
        <v>36</v>
      </c>
      <c r="J202" s="40">
        <f aca="true" t="shared" si="12" ref="J202:J230">IF(I202="Less(-)",-1,1)</f>
        <v>1</v>
      </c>
      <c r="K202" s="38" t="s">
        <v>37</v>
      </c>
      <c r="L202" s="38" t="s">
        <v>4</v>
      </c>
      <c r="M202" s="41"/>
      <c r="N202" s="50"/>
      <c r="O202" s="50"/>
      <c r="P202" s="51"/>
      <c r="Q202" s="50"/>
      <c r="R202" s="50"/>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3">
        <f aca="true" t="shared" si="13" ref="BA202:BA230">total_amount_ba($B$2,$D$2,D202,F202,J202,K202,M202)</f>
        <v>2126.28</v>
      </c>
      <c r="BB202" s="52">
        <f aca="true" t="shared" si="14" ref="BB202:BB230">BA202+SUM(N202:AZ202)</f>
        <v>2126.28</v>
      </c>
      <c r="BC202" s="61" t="str">
        <f aca="true" t="shared" si="15" ref="BC202:BC230">SpellNumber(L202,BB202)</f>
        <v>INR  Two Thousand One Hundred &amp; Twenty Six  and Paise Twenty Eight Only</v>
      </c>
      <c r="IA202" s="21">
        <v>11.19</v>
      </c>
      <c r="IB202" s="21" t="s">
        <v>221</v>
      </c>
      <c r="ID202" s="21">
        <v>4</v>
      </c>
      <c r="IE202" s="22" t="s">
        <v>66</v>
      </c>
      <c r="IF202" s="22"/>
      <c r="IG202" s="22"/>
      <c r="IH202" s="22"/>
      <c r="II202" s="22"/>
    </row>
    <row r="203" spans="1:243" s="21" customFormat="1" ht="63">
      <c r="A203" s="65">
        <v>11.2</v>
      </c>
      <c r="B203" s="34" t="s">
        <v>225</v>
      </c>
      <c r="C203" s="35"/>
      <c r="D203" s="72"/>
      <c r="E203" s="72"/>
      <c r="F203" s="72"/>
      <c r="G203" s="72"/>
      <c r="H203" s="72"/>
      <c r="I203" s="72"/>
      <c r="J203" s="72"/>
      <c r="K203" s="72"/>
      <c r="L203" s="72"/>
      <c r="M203" s="72"/>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IA203" s="21">
        <v>11.2</v>
      </c>
      <c r="IB203" s="21" t="s">
        <v>225</v>
      </c>
      <c r="IE203" s="22"/>
      <c r="IF203" s="22"/>
      <c r="IG203" s="22"/>
      <c r="IH203" s="22"/>
      <c r="II203" s="22"/>
    </row>
    <row r="204" spans="1:243" s="21" customFormat="1" ht="42.75">
      <c r="A204" s="33">
        <v>11.21</v>
      </c>
      <c r="B204" s="34" t="s">
        <v>226</v>
      </c>
      <c r="C204" s="35"/>
      <c r="D204" s="35">
        <v>12</v>
      </c>
      <c r="E204" s="66" t="s">
        <v>66</v>
      </c>
      <c r="F204" s="63">
        <v>466.46</v>
      </c>
      <c r="G204" s="44"/>
      <c r="H204" s="38"/>
      <c r="I204" s="39" t="s">
        <v>36</v>
      </c>
      <c r="J204" s="40">
        <f t="shared" si="12"/>
        <v>1</v>
      </c>
      <c r="K204" s="38" t="s">
        <v>37</v>
      </c>
      <c r="L204" s="38" t="s">
        <v>4</v>
      </c>
      <c r="M204" s="41"/>
      <c r="N204" s="50"/>
      <c r="O204" s="50"/>
      <c r="P204" s="51"/>
      <c r="Q204" s="50"/>
      <c r="R204" s="50"/>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3">
        <f t="shared" si="13"/>
        <v>5597.52</v>
      </c>
      <c r="BB204" s="52">
        <f t="shared" si="14"/>
        <v>5597.52</v>
      </c>
      <c r="BC204" s="61" t="str">
        <f t="shared" si="15"/>
        <v>INR  Five Thousand Five Hundred &amp; Ninety Seven  and Paise Fifty Two Only</v>
      </c>
      <c r="IA204" s="21">
        <v>11.21</v>
      </c>
      <c r="IB204" s="21" t="s">
        <v>226</v>
      </c>
      <c r="ID204" s="21">
        <v>12</v>
      </c>
      <c r="IE204" s="22" t="s">
        <v>66</v>
      </c>
      <c r="IF204" s="22"/>
      <c r="IG204" s="22"/>
      <c r="IH204" s="22"/>
      <c r="II204" s="22"/>
    </row>
    <row r="205" spans="1:243" s="21" customFormat="1" ht="63">
      <c r="A205" s="33">
        <v>11.22</v>
      </c>
      <c r="B205" s="34" t="s">
        <v>227</v>
      </c>
      <c r="C205" s="35"/>
      <c r="D205" s="35">
        <v>27</v>
      </c>
      <c r="E205" s="66" t="s">
        <v>66</v>
      </c>
      <c r="F205" s="62">
        <v>53.7</v>
      </c>
      <c r="G205" s="44"/>
      <c r="H205" s="38"/>
      <c r="I205" s="39" t="s">
        <v>36</v>
      </c>
      <c r="J205" s="40">
        <f t="shared" si="12"/>
        <v>1</v>
      </c>
      <c r="K205" s="38" t="s">
        <v>37</v>
      </c>
      <c r="L205" s="38" t="s">
        <v>4</v>
      </c>
      <c r="M205" s="41"/>
      <c r="N205" s="50"/>
      <c r="O205" s="50"/>
      <c r="P205" s="51"/>
      <c r="Q205" s="50"/>
      <c r="R205" s="50"/>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3">
        <f t="shared" si="13"/>
        <v>1449.9</v>
      </c>
      <c r="BB205" s="52">
        <f t="shared" si="14"/>
        <v>1449.9</v>
      </c>
      <c r="BC205" s="61" t="str">
        <f t="shared" si="15"/>
        <v>INR  One Thousand Four Hundred &amp; Forty Nine  and Paise Ninety Only</v>
      </c>
      <c r="IA205" s="21">
        <v>11.22</v>
      </c>
      <c r="IB205" s="21" t="s">
        <v>227</v>
      </c>
      <c r="ID205" s="21">
        <v>27</v>
      </c>
      <c r="IE205" s="22" t="s">
        <v>66</v>
      </c>
      <c r="IF205" s="22"/>
      <c r="IG205" s="22"/>
      <c r="IH205" s="22"/>
      <c r="II205" s="22"/>
    </row>
    <row r="206" spans="1:243" s="21" customFormat="1" ht="111.75" customHeight="1">
      <c r="A206" s="33">
        <v>11.23</v>
      </c>
      <c r="B206" s="34" t="s">
        <v>228</v>
      </c>
      <c r="C206" s="35"/>
      <c r="D206" s="35">
        <v>10</v>
      </c>
      <c r="E206" s="66" t="s">
        <v>66</v>
      </c>
      <c r="F206" s="63">
        <v>302.15</v>
      </c>
      <c r="G206" s="44"/>
      <c r="H206" s="38"/>
      <c r="I206" s="39" t="s">
        <v>36</v>
      </c>
      <c r="J206" s="40">
        <f t="shared" si="12"/>
        <v>1</v>
      </c>
      <c r="K206" s="38" t="s">
        <v>37</v>
      </c>
      <c r="L206" s="38" t="s">
        <v>4</v>
      </c>
      <c r="M206" s="41"/>
      <c r="N206" s="50"/>
      <c r="O206" s="50"/>
      <c r="P206" s="51"/>
      <c r="Q206" s="50"/>
      <c r="R206" s="50"/>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3">
        <f t="shared" si="13"/>
        <v>3021.5</v>
      </c>
      <c r="BB206" s="52">
        <f t="shared" si="14"/>
        <v>3021.5</v>
      </c>
      <c r="BC206" s="61" t="str">
        <f t="shared" si="15"/>
        <v>INR  Three Thousand  &amp;Twenty One  and Paise Fifty Only</v>
      </c>
      <c r="IA206" s="21">
        <v>11.23</v>
      </c>
      <c r="IB206" s="21" t="s">
        <v>228</v>
      </c>
      <c r="ID206" s="21">
        <v>10</v>
      </c>
      <c r="IE206" s="22" t="s">
        <v>66</v>
      </c>
      <c r="IF206" s="22"/>
      <c r="IG206" s="22"/>
      <c r="IH206" s="22"/>
      <c r="II206" s="22"/>
    </row>
    <row r="207" spans="1:243" s="21" customFormat="1" ht="63">
      <c r="A207" s="33">
        <v>11.24</v>
      </c>
      <c r="B207" s="34" t="s">
        <v>229</v>
      </c>
      <c r="C207" s="35"/>
      <c r="D207" s="35">
        <v>20</v>
      </c>
      <c r="E207" s="66" t="s">
        <v>65</v>
      </c>
      <c r="F207" s="63">
        <v>135.16</v>
      </c>
      <c r="G207" s="44"/>
      <c r="H207" s="38"/>
      <c r="I207" s="39" t="s">
        <v>36</v>
      </c>
      <c r="J207" s="40">
        <f t="shared" si="12"/>
        <v>1</v>
      </c>
      <c r="K207" s="38" t="s">
        <v>37</v>
      </c>
      <c r="L207" s="38" t="s">
        <v>4</v>
      </c>
      <c r="M207" s="41"/>
      <c r="N207" s="50"/>
      <c r="O207" s="50"/>
      <c r="P207" s="51"/>
      <c r="Q207" s="50"/>
      <c r="R207" s="50"/>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3">
        <f t="shared" si="13"/>
        <v>2703.2</v>
      </c>
      <c r="BB207" s="52">
        <f t="shared" si="14"/>
        <v>2703.2</v>
      </c>
      <c r="BC207" s="61" t="str">
        <f t="shared" si="15"/>
        <v>INR  Two Thousand Seven Hundred &amp; Three  and Paise Twenty Only</v>
      </c>
      <c r="IA207" s="21">
        <v>11.24</v>
      </c>
      <c r="IB207" s="21" t="s">
        <v>229</v>
      </c>
      <c r="ID207" s="21">
        <v>20</v>
      </c>
      <c r="IE207" s="22" t="s">
        <v>65</v>
      </c>
      <c r="IF207" s="22"/>
      <c r="IG207" s="22"/>
      <c r="IH207" s="22"/>
      <c r="II207" s="22"/>
    </row>
    <row r="208" spans="1:243" s="21" customFormat="1" ht="15.75">
      <c r="A208" s="33">
        <v>11.25</v>
      </c>
      <c r="B208" s="34" t="s">
        <v>230</v>
      </c>
      <c r="C208" s="35"/>
      <c r="D208" s="72"/>
      <c r="E208" s="72"/>
      <c r="F208" s="72"/>
      <c r="G208" s="72"/>
      <c r="H208" s="72"/>
      <c r="I208" s="72"/>
      <c r="J208" s="72"/>
      <c r="K208" s="72"/>
      <c r="L208" s="72"/>
      <c r="M208" s="72"/>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IA208" s="21">
        <v>11.25</v>
      </c>
      <c r="IB208" s="21" t="s">
        <v>230</v>
      </c>
      <c r="IE208" s="22"/>
      <c r="IF208" s="22"/>
      <c r="IG208" s="22"/>
      <c r="IH208" s="22"/>
      <c r="II208" s="22"/>
    </row>
    <row r="209" spans="1:243" s="21" customFormat="1" ht="189">
      <c r="A209" s="33">
        <v>11.26</v>
      </c>
      <c r="B209" s="34" t="s">
        <v>231</v>
      </c>
      <c r="C209" s="35"/>
      <c r="D209" s="72"/>
      <c r="E209" s="72"/>
      <c r="F209" s="72"/>
      <c r="G209" s="72"/>
      <c r="H209" s="72"/>
      <c r="I209" s="72"/>
      <c r="J209" s="72"/>
      <c r="K209" s="72"/>
      <c r="L209" s="72"/>
      <c r="M209" s="72"/>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IA209" s="21">
        <v>11.26</v>
      </c>
      <c r="IB209" s="21" t="s">
        <v>231</v>
      </c>
      <c r="IE209" s="22"/>
      <c r="IF209" s="22"/>
      <c r="IG209" s="22"/>
      <c r="IH209" s="22"/>
      <c r="II209" s="22"/>
    </row>
    <row r="210" spans="1:243" s="21" customFormat="1" ht="28.5">
      <c r="A210" s="33">
        <v>11.27</v>
      </c>
      <c r="B210" s="34" t="s">
        <v>232</v>
      </c>
      <c r="C210" s="35"/>
      <c r="D210" s="35">
        <v>2</v>
      </c>
      <c r="E210" s="66" t="s">
        <v>66</v>
      </c>
      <c r="F210" s="63">
        <v>546.69</v>
      </c>
      <c r="G210" s="44"/>
      <c r="H210" s="38"/>
      <c r="I210" s="39" t="s">
        <v>36</v>
      </c>
      <c r="J210" s="40">
        <f t="shared" si="12"/>
        <v>1</v>
      </c>
      <c r="K210" s="38" t="s">
        <v>37</v>
      </c>
      <c r="L210" s="38" t="s">
        <v>4</v>
      </c>
      <c r="M210" s="41"/>
      <c r="N210" s="50"/>
      <c r="O210" s="50"/>
      <c r="P210" s="51"/>
      <c r="Q210" s="50"/>
      <c r="R210" s="50"/>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3">
        <f t="shared" si="13"/>
        <v>1093.38</v>
      </c>
      <c r="BB210" s="52">
        <f t="shared" si="14"/>
        <v>1093.38</v>
      </c>
      <c r="BC210" s="61" t="str">
        <f t="shared" si="15"/>
        <v>INR  One Thousand  &amp;Ninety Three  and Paise Thirty Eight Only</v>
      </c>
      <c r="IA210" s="21">
        <v>11.27</v>
      </c>
      <c r="IB210" s="21" t="s">
        <v>232</v>
      </c>
      <c r="ID210" s="21">
        <v>2</v>
      </c>
      <c r="IE210" s="22" t="s">
        <v>66</v>
      </c>
      <c r="IF210" s="22"/>
      <c r="IG210" s="22"/>
      <c r="IH210" s="22"/>
      <c r="II210" s="22"/>
    </row>
    <row r="211" spans="1:243" s="21" customFormat="1" ht="15.75">
      <c r="A211" s="33">
        <v>12</v>
      </c>
      <c r="B211" s="34" t="s">
        <v>233</v>
      </c>
      <c r="C211" s="35"/>
      <c r="D211" s="72"/>
      <c r="E211" s="72"/>
      <c r="F211" s="72"/>
      <c r="G211" s="72"/>
      <c r="H211" s="72"/>
      <c r="I211" s="72"/>
      <c r="J211" s="72"/>
      <c r="K211" s="72"/>
      <c r="L211" s="72"/>
      <c r="M211" s="72"/>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IA211" s="21">
        <v>12</v>
      </c>
      <c r="IB211" s="21" t="s">
        <v>233</v>
      </c>
      <c r="IE211" s="22"/>
      <c r="IF211" s="22"/>
      <c r="IG211" s="22"/>
      <c r="IH211" s="22"/>
      <c r="II211" s="22"/>
    </row>
    <row r="212" spans="1:243" s="21" customFormat="1" ht="255.75" customHeight="1">
      <c r="A212" s="33">
        <v>12.01</v>
      </c>
      <c r="B212" s="34" t="s">
        <v>234</v>
      </c>
      <c r="C212" s="35"/>
      <c r="D212" s="35">
        <v>17.5</v>
      </c>
      <c r="E212" s="66" t="s">
        <v>45</v>
      </c>
      <c r="F212" s="63">
        <v>408.24</v>
      </c>
      <c r="G212" s="44"/>
      <c r="H212" s="38"/>
      <c r="I212" s="39" t="s">
        <v>36</v>
      </c>
      <c r="J212" s="40">
        <f t="shared" si="12"/>
        <v>1</v>
      </c>
      <c r="K212" s="38" t="s">
        <v>37</v>
      </c>
      <c r="L212" s="38" t="s">
        <v>4</v>
      </c>
      <c r="M212" s="41"/>
      <c r="N212" s="50"/>
      <c r="O212" s="50"/>
      <c r="P212" s="51"/>
      <c r="Q212" s="50"/>
      <c r="R212" s="50"/>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3">
        <f t="shared" si="13"/>
        <v>7144.2</v>
      </c>
      <c r="BB212" s="52">
        <f t="shared" si="14"/>
        <v>7144.2</v>
      </c>
      <c r="BC212" s="61" t="str">
        <f t="shared" si="15"/>
        <v>INR  Seven Thousand One Hundred &amp; Forty Four  and Paise Twenty Only</v>
      </c>
      <c r="IA212" s="21">
        <v>12.01</v>
      </c>
      <c r="IB212" s="21" t="s">
        <v>234</v>
      </c>
      <c r="ID212" s="21">
        <v>17.5</v>
      </c>
      <c r="IE212" s="22" t="s">
        <v>45</v>
      </c>
      <c r="IF212" s="22"/>
      <c r="IG212" s="22"/>
      <c r="IH212" s="22"/>
      <c r="II212" s="22"/>
    </row>
    <row r="213" spans="1:243" s="21" customFormat="1" ht="409.5">
      <c r="A213" s="33">
        <v>12.02</v>
      </c>
      <c r="B213" s="34" t="s">
        <v>235</v>
      </c>
      <c r="C213" s="35"/>
      <c r="D213" s="72"/>
      <c r="E213" s="72"/>
      <c r="F213" s="72"/>
      <c r="G213" s="72"/>
      <c r="H213" s="72"/>
      <c r="I213" s="72"/>
      <c r="J213" s="72"/>
      <c r="K213" s="72"/>
      <c r="L213" s="72"/>
      <c r="M213" s="72"/>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IA213" s="21">
        <v>12.02</v>
      </c>
      <c r="IB213" s="21" t="s">
        <v>235</v>
      </c>
      <c r="IE213" s="22"/>
      <c r="IF213" s="22"/>
      <c r="IG213" s="22"/>
      <c r="IH213" s="22"/>
      <c r="II213" s="22"/>
    </row>
    <row r="214" spans="1:243" s="21" customFormat="1" ht="47.25">
      <c r="A214" s="33">
        <v>12.03</v>
      </c>
      <c r="B214" s="34" t="s">
        <v>236</v>
      </c>
      <c r="C214" s="35"/>
      <c r="D214" s="35">
        <v>120</v>
      </c>
      <c r="E214" s="66" t="s">
        <v>45</v>
      </c>
      <c r="F214" s="63">
        <v>1226.22</v>
      </c>
      <c r="G214" s="44"/>
      <c r="H214" s="38"/>
      <c r="I214" s="39" t="s">
        <v>36</v>
      </c>
      <c r="J214" s="40">
        <f t="shared" si="12"/>
        <v>1</v>
      </c>
      <c r="K214" s="38" t="s">
        <v>37</v>
      </c>
      <c r="L214" s="38" t="s">
        <v>4</v>
      </c>
      <c r="M214" s="41"/>
      <c r="N214" s="50"/>
      <c r="O214" s="50"/>
      <c r="P214" s="51"/>
      <c r="Q214" s="50"/>
      <c r="R214" s="50"/>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3">
        <f t="shared" si="13"/>
        <v>147146.4</v>
      </c>
      <c r="BB214" s="52">
        <f t="shared" si="14"/>
        <v>147146.4</v>
      </c>
      <c r="BC214" s="61" t="str">
        <f t="shared" si="15"/>
        <v>INR  One Lakh Forty Seven Thousand One Hundred &amp; Forty Six  and Paise Forty Only</v>
      </c>
      <c r="IA214" s="21">
        <v>12.03</v>
      </c>
      <c r="IB214" s="21" t="s">
        <v>236</v>
      </c>
      <c r="ID214" s="21">
        <v>120</v>
      </c>
      <c r="IE214" s="22" t="s">
        <v>45</v>
      </c>
      <c r="IF214" s="22"/>
      <c r="IG214" s="22"/>
      <c r="IH214" s="22"/>
      <c r="II214" s="22"/>
    </row>
    <row r="215" spans="1:243" s="21" customFormat="1" ht="31.5">
      <c r="A215" s="33">
        <v>13</v>
      </c>
      <c r="B215" s="34" t="s">
        <v>237</v>
      </c>
      <c r="C215" s="35"/>
      <c r="D215" s="72"/>
      <c r="E215" s="72"/>
      <c r="F215" s="72"/>
      <c r="G215" s="72"/>
      <c r="H215" s="72"/>
      <c r="I215" s="72"/>
      <c r="J215" s="72"/>
      <c r="K215" s="72"/>
      <c r="L215" s="72"/>
      <c r="M215" s="72"/>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IA215" s="21">
        <v>13</v>
      </c>
      <c r="IB215" s="21" t="s">
        <v>237</v>
      </c>
      <c r="IE215" s="22"/>
      <c r="IF215" s="22"/>
      <c r="IG215" s="22"/>
      <c r="IH215" s="22"/>
      <c r="II215" s="22"/>
    </row>
    <row r="216" spans="1:243" s="21" customFormat="1" ht="110.25">
      <c r="A216" s="33">
        <v>13.01</v>
      </c>
      <c r="B216" s="34" t="s">
        <v>238</v>
      </c>
      <c r="C216" s="35"/>
      <c r="D216" s="72"/>
      <c r="E216" s="72"/>
      <c r="F216" s="72"/>
      <c r="G216" s="72"/>
      <c r="H216" s="72"/>
      <c r="I216" s="72"/>
      <c r="J216" s="72"/>
      <c r="K216" s="72"/>
      <c r="L216" s="72"/>
      <c r="M216" s="72"/>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IA216" s="21">
        <v>13.01</v>
      </c>
      <c r="IB216" s="21" t="s">
        <v>238</v>
      </c>
      <c r="IE216" s="22"/>
      <c r="IF216" s="22"/>
      <c r="IG216" s="22"/>
      <c r="IH216" s="22"/>
      <c r="II216" s="22"/>
    </row>
    <row r="217" spans="1:243" s="21" customFormat="1" ht="28.5">
      <c r="A217" s="33">
        <v>13.02</v>
      </c>
      <c r="B217" s="34" t="s">
        <v>239</v>
      </c>
      <c r="C217" s="35"/>
      <c r="D217" s="35">
        <v>10</v>
      </c>
      <c r="E217" s="66" t="s">
        <v>45</v>
      </c>
      <c r="F217" s="63">
        <v>266.64</v>
      </c>
      <c r="G217" s="44"/>
      <c r="H217" s="38"/>
      <c r="I217" s="39" t="s">
        <v>36</v>
      </c>
      <c r="J217" s="40">
        <f t="shared" si="12"/>
        <v>1</v>
      </c>
      <c r="K217" s="38" t="s">
        <v>37</v>
      </c>
      <c r="L217" s="38" t="s">
        <v>4</v>
      </c>
      <c r="M217" s="41"/>
      <c r="N217" s="50"/>
      <c r="O217" s="50"/>
      <c r="P217" s="51"/>
      <c r="Q217" s="50"/>
      <c r="R217" s="50"/>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3">
        <f t="shared" si="13"/>
        <v>2666.4</v>
      </c>
      <c r="BB217" s="52">
        <f t="shared" si="14"/>
        <v>2666.4</v>
      </c>
      <c r="BC217" s="61" t="str">
        <f t="shared" si="15"/>
        <v>INR  Two Thousand Six Hundred &amp; Sixty Six  and Paise Forty Only</v>
      </c>
      <c r="IA217" s="21">
        <v>13.02</v>
      </c>
      <c r="IB217" s="21" t="s">
        <v>239</v>
      </c>
      <c r="ID217" s="21">
        <v>10</v>
      </c>
      <c r="IE217" s="22" t="s">
        <v>45</v>
      </c>
      <c r="IF217" s="22"/>
      <c r="IG217" s="22"/>
      <c r="IH217" s="22"/>
      <c r="II217" s="22"/>
    </row>
    <row r="218" spans="1:243" s="21" customFormat="1" ht="42.75">
      <c r="A218" s="33">
        <v>13.03</v>
      </c>
      <c r="B218" s="34" t="s">
        <v>240</v>
      </c>
      <c r="C218" s="35"/>
      <c r="D218" s="35">
        <v>10</v>
      </c>
      <c r="E218" s="66" t="s">
        <v>45</v>
      </c>
      <c r="F218" s="63">
        <v>412.98</v>
      </c>
      <c r="G218" s="44"/>
      <c r="H218" s="38"/>
      <c r="I218" s="39" t="s">
        <v>36</v>
      </c>
      <c r="J218" s="40">
        <f t="shared" si="12"/>
        <v>1</v>
      </c>
      <c r="K218" s="38" t="s">
        <v>37</v>
      </c>
      <c r="L218" s="38" t="s">
        <v>4</v>
      </c>
      <c r="M218" s="41"/>
      <c r="N218" s="50"/>
      <c r="O218" s="50"/>
      <c r="P218" s="51"/>
      <c r="Q218" s="50"/>
      <c r="R218" s="50"/>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3">
        <f t="shared" si="13"/>
        <v>4129.8</v>
      </c>
      <c r="BB218" s="52">
        <f t="shared" si="14"/>
        <v>4129.8</v>
      </c>
      <c r="BC218" s="61" t="str">
        <f t="shared" si="15"/>
        <v>INR  Four Thousand One Hundred &amp; Twenty Nine  and Paise Eighty Only</v>
      </c>
      <c r="IA218" s="21">
        <v>13.03</v>
      </c>
      <c r="IB218" s="21" t="s">
        <v>240</v>
      </c>
      <c r="ID218" s="21">
        <v>10</v>
      </c>
      <c r="IE218" s="22" t="s">
        <v>45</v>
      </c>
      <c r="IF218" s="22"/>
      <c r="IG218" s="22"/>
      <c r="IH218" s="22"/>
      <c r="II218" s="22"/>
    </row>
    <row r="219" spans="1:243" s="21" customFormat="1" ht="15.75">
      <c r="A219" s="33">
        <v>13.04</v>
      </c>
      <c r="B219" s="34" t="s">
        <v>216</v>
      </c>
      <c r="C219" s="35"/>
      <c r="D219" s="72"/>
      <c r="E219" s="72"/>
      <c r="F219" s="72"/>
      <c r="G219" s="72"/>
      <c r="H219" s="72"/>
      <c r="I219" s="72"/>
      <c r="J219" s="72"/>
      <c r="K219" s="72"/>
      <c r="L219" s="72"/>
      <c r="M219" s="72"/>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IA219" s="21">
        <v>13.04</v>
      </c>
      <c r="IB219" s="21" t="s">
        <v>216</v>
      </c>
      <c r="IE219" s="22"/>
      <c r="IF219" s="22"/>
      <c r="IG219" s="22"/>
      <c r="IH219" s="22"/>
      <c r="II219" s="22"/>
    </row>
    <row r="220" spans="1:243" s="21" customFormat="1" ht="15.75">
      <c r="A220" s="33">
        <v>14</v>
      </c>
      <c r="B220" s="34" t="s">
        <v>241</v>
      </c>
      <c r="C220" s="35"/>
      <c r="D220" s="72"/>
      <c r="E220" s="72"/>
      <c r="F220" s="72"/>
      <c r="G220" s="72"/>
      <c r="H220" s="72"/>
      <c r="I220" s="72"/>
      <c r="J220" s="72"/>
      <c r="K220" s="72"/>
      <c r="L220" s="72"/>
      <c r="M220" s="72"/>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IA220" s="21">
        <v>14</v>
      </c>
      <c r="IB220" s="21" t="s">
        <v>241</v>
      </c>
      <c r="IE220" s="22"/>
      <c r="IF220" s="22"/>
      <c r="IG220" s="22"/>
      <c r="IH220" s="22"/>
      <c r="II220" s="22"/>
    </row>
    <row r="221" spans="1:243" s="21" customFormat="1" ht="126.75" customHeight="1">
      <c r="A221" s="33">
        <v>14.01</v>
      </c>
      <c r="B221" s="34" t="s">
        <v>242</v>
      </c>
      <c r="C221" s="35"/>
      <c r="D221" s="35">
        <v>1</v>
      </c>
      <c r="E221" s="66" t="s">
        <v>253</v>
      </c>
      <c r="F221" s="63">
        <v>4455.55</v>
      </c>
      <c r="G221" s="44"/>
      <c r="H221" s="38"/>
      <c r="I221" s="39" t="s">
        <v>36</v>
      </c>
      <c r="J221" s="40">
        <f t="shared" si="12"/>
        <v>1</v>
      </c>
      <c r="K221" s="38" t="s">
        <v>37</v>
      </c>
      <c r="L221" s="38" t="s">
        <v>4</v>
      </c>
      <c r="M221" s="41"/>
      <c r="N221" s="50"/>
      <c r="O221" s="50"/>
      <c r="P221" s="51"/>
      <c r="Q221" s="50"/>
      <c r="R221" s="50"/>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3">
        <f t="shared" si="13"/>
        <v>4455.55</v>
      </c>
      <c r="BB221" s="52">
        <f t="shared" si="14"/>
        <v>4455.55</v>
      </c>
      <c r="BC221" s="61" t="str">
        <f t="shared" si="15"/>
        <v>INR  Four Thousand Four Hundred &amp; Fifty Five  and Paise Fifty Five Only</v>
      </c>
      <c r="IA221" s="21">
        <v>14.01</v>
      </c>
      <c r="IB221" s="64" t="s">
        <v>242</v>
      </c>
      <c r="ID221" s="21">
        <v>1</v>
      </c>
      <c r="IE221" s="22" t="s">
        <v>253</v>
      </c>
      <c r="IF221" s="22"/>
      <c r="IG221" s="22"/>
      <c r="IH221" s="22"/>
      <c r="II221" s="22"/>
    </row>
    <row r="222" spans="1:243" s="21" customFormat="1" ht="78.75">
      <c r="A222" s="33">
        <v>14.02</v>
      </c>
      <c r="B222" s="34" t="s">
        <v>243</v>
      </c>
      <c r="C222" s="35"/>
      <c r="D222" s="35">
        <v>2</v>
      </c>
      <c r="E222" s="66" t="s">
        <v>254</v>
      </c>
      <c r="F222" s="63">
        <v>422.32</v>
      </c>
      <c r="G222" s="44"/>
      <c r="H222" s="38"/>
      <c r="I222" s="39" t="s">
        <v>36</v>
      </c>
      <c r="J222" s="40">
        <f t="shared" si="12"/>
        <v>1</v>
      </c>
      <c r="K222" s="38" t="s">
        <v>37</v>
      </c>
      <c r="L222" s="38" t="s">
        <v>4</v>
      </c>
      <c r="M222" s="41"/>
      <c r="N222" s="50"/>
      <c r="O222" s="50"/>
      <c r="P222" s="51"/>
      <c r="Q222" s="50"/>
      <c r="R222" s="50"/>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3">
        <f t="shared" si="13"/>
        <v>844.64</v>
      </c>
      <c r="BB222" s="52">
        <f t="shared" si="14"/>
        <v>844.64</v>
      </c>
      <c r="BC222" s="61" t="str">
        <f t="shared" si="15"/>
        <v>INR  Eight Hundred &amp; Forty Four  and Paise Sixty Four Only</v>
      </c>
      <c r="IA222" s="21">
        <v>14.02</v>
      </c>
      <c r="IB222" s="21" t="s">
        <v>243</v>
      </c>
      <c r="ID222" s="21">
        <v>2</v>
      </c>
      <c r="IE222" s="22" t="s">
        <v>254</v>
      </c>
      <c r="IF222" s="22"/>
      <c r="IG222" s="22"/>
      <c r="IH222" s="22"/>
      <c r="II222" s="22"/>
    </row>
    <row r="223" spans="1:243" s="21" customFormat="1" ht="63">
      <c r="A223" s="33">
        <v>14.03</v>
      </c>
      <c r="B223" s="34" t="s">
        <v>244</v>
      </c>
      <c r="C223" s="35"/>
      <c r="D223" s="35">
        <v>3</v>
      </c>
      <c r="E223" s="66" t="s">
        <v>254</v>
      </c>
      <c r="F223" s="63">
        <v>555.02</v>
      </c>
      <c r="G223" s="44"/>
      <c r="H223" s="38"/>
      <c r="I223" s="39" t="s">
        <v>36</v>
      </c>
      <c r="J223" s="40">
        <f t="shared" si="12"/>
        <v>1</v>
      </c>
      <c r="K223" s="38" t="s">
        <v>37</v>
      </c>
      <c r="L223" s="38" t="s">
        <v>4</v>
      </c>
      <c r="M223" s="41"/>
      <c r="N223" s="50"/>
      <c r="O223" s="50"/>
      <c r="P223" s="51"/>
      <c r="Q223" s="50"/>
      <c r="R223" s="50"/>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3">
        <f t="shared" si="13"/>
        <v>1665.06</v>
      </c>
      <c r="BB223" s="52">
        <f t="shared" si="14"/>
        <v>1665.06</v>
      </c>
      <c r="BC223" s="61" t="str">
        <f t="shared" si="15"/>
        <v>INR  One Thousand Six Hundred &amp; Sixty Five  and Paise Six Only</v>
      </c>
      <c r="IA223" s="21">
        <v>14.03</v>
      </c>
      <c r="IB223" s="21" t="s">
        <v>244</v>
      </c>
      <c r="ID223" s="21">
        <v>3</v>
      </c>
      <c r="IE223" s="22" t="s">
        <v>254</v>
      </c>
      <c r="IF223" s="22"/>
      <c r="IG223" s="22"/>
      <c r="IH223" s="22"/>
      <c r="II223" s="22"/>
    </row>
    <row r="224" spans="1:243" s="21" customFormat="1" ht="63">
      <c r="A224" s="33">
        <v>14.04</v>
      </c>
      <c r="B224" s="34" t="s">
        <v>245</v>
      </c>
      <c r="C224" s="35"/>
      <c r="D224" s="35">
        <v>8</v>
      </c>
      <c r="E224" s="66" t="s">
        <v>254</v>
      </c>
      <c r="F224" s="63">
        <v>58.66</v>
      </c>
      <c r="G224" s="44"/>
      <c r="H224" s="38"/>
      <c r="I224" s="39" t="s">
        <v>36</v>
      </c>
      <c r="J224" s="40">
        <f t="shared" si="12"/>
        <v>1</v>
      </c>
      <c r="K224" s="38" t="s">
        <v>37</v>
      </c>
      <c r="L224" s="38" t="s">
        <v>4</v>
      </c>
      <c r="M224" s="41"/>
      <c r="N224" s="50"/>
      <c r="O224" s="50"/>
      <c r="P224" s="51"/>
      <c r="Q224" s="50"/>
      <c r="R224" s="50"/>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3">
        <f t="shared" si="13"/>
        <v>469.28</v>
      </c>
      <c r="BB224" s="52">
        <f t="shared" si="14"/>
        <v>469.28</v>
      </c>
      <c r="BC224" s="61" t="str">
        <f t="shared" si="15"/>
        <v>INR  Four Hundred &amp; Sixty Nine  and Paise Twenty Eight Only</v>
      </c>
      <c r="IA224" s="21">
        <v>14.04</v>
      </c>
      <c r="IB224" s="21" t="s">
        <v>245</v>
      </c>
      <c r="ID224" s="21">
        <v>8</v>
      </c>
      <c r="IE224" s="22" t="s">
        <v>254</v>
      </c>
      <c r="IF224" s="22"/>
      <c r="IG224" s="22"/>
      <c r="IH224" s="22"/>
      <c r="II224" s="22"/>
    </row>
    <row r="225" spans="1:243" s="21" customFormat="1" ht="31.5">
      <c r="A225" s="33">
        <v>14.05</v>
      </c>
      <c r="B225" s="34" t="s">
        <v>246</v>
      </c>
      <c r="C225" s="35"/>
      <c r="D225" s="35">
        <v>28</v>
      </c>
      <c r="E225" s="66" t="s">
        <v>254</v>
      </c>
      <c r="F225" s="63">
        <v>29.33</v>
      </c>
      <c r="G225" s="44"/>
      <c r="H225" s="38"/>
      <c r="I225" s="39" t="s">
        <v>36</v>
      </c>
      <c r="J225" s="40">
        <f t="shared" si="12"/>
        <v>1</v>
      </c>
      <c r="K225" s="38" t="s">
        <v>37</v>
      </c>
      <c r="L225" s="38" t="s">
        <v>4</v>
      </c>
      <c r="M225" s="41"/>
      <c r="N225" s="50"/>
      <c r="O225" s="50"/>
      <c r="P225" s="51"/>
      <c r="Q225" s="50"/>
      <c r="R225" s="50"/>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3">
        <f t="shared" si="13"/>
        <v>821.24</v>
      </c>
      <c r="BB225" s="52">
        <f t="shared" si="14"/>
        <v>821.24</v>
      </c>
      <c r="BC225" s="61" t="str">
        <f t="shared" si="15"/>
        <v>INR  Eight Hundred &amp; Twenty One  and Paise Twenty Four Only</v>
      </c>
      <c r="IA225" s="21">
        <v>14.05</v>
      </c>
      <c r="IB225" s="21" t="s">
        <v>246</v>
      </c>
      <c r="ID225" s="21">
        <v>28</v>
      </c>
      <c r="IE225" s="22" t="s">
        <v>254</v>
      </c>
      <c r="IF225" s="22"/>
      <c r="IG225" s="22"/>
      <c r="IH225" s="22"/>
      <c r="II225" s="22"/>
    </row>
    <row r="226" spans="1:243" s="21" customFormat="1" ht="63">
      <c r="A226" s="33">
        <v>14.06</v>
      </c>
      <c r="B226" s="34" t="s">
        <v>247</v>
      </c>
      <c r="C226" s="35"/>
      <c r="D226" s="35">
        <v>4</v>
      </c>
      <c r="E226" s="66" t="s">
        <v>254</v>
      </c>
      <c r="F226" s="63">
        <v>504.44</v>
      </c>
      <c r="G226" s="44"/>
      <c r="H226" s="38"/>
      <c r="I226" s="39" t="s">
        <v>36</v>
      </c>
      <c r="J226" s="40">
        <f t="shared" si="12"/>
        <v>1</v>
      </c>
      <c r="K226" s="38" t="s">
        <v>37</v>
      </c>
      <c r="L226" s="38" t="s">
        <v>4</v>
      </c>
      <c r="M226" s="41"/>
      <c r="N226" s="50"/>
      <c r="O226" s="50"/>
      <c r="P226" s="51"/>
      <c r="Q226" s="50"/>
      <c r="R226" s="50"/>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3">
        <f t="shared" si="13"/>
        <v>2017.76</v>
      </c>
      <c r="BB226" s="52">
        <f t="shared" si="14"/>
        <v>2017.76</v>
      </c>
      <c r="BC226" s="61" t="str">
        <f t="shared" si="15"/>
        <v>INR  Two Thousand  &amp;Seventeen  and Paise Seventy Six Only</v>
      </c>
      <c r="IA226" s="21">
        <v>14.06</v>
      </c>
      <c r="IB226" s="21" t="s">
        <v>247</v>
      </c>
      <c r="ID226" s="21">
        <v>4</v>
      </c>
      <c r="IE226" s="22" t="s">
        <v>254</v>
      </c>
      <c r="IF226" s="22"/>
      <c r="IG226" s="22"/>
      <c r="IH226" s="22"/>
      <c r="II226" s="22"/>
    </row>
    <row r="227" spans="1:243" s="21" customFormat="1" ht="144.75" customHeight="1">
      <c r="A227" s="33">
        <v>14.07</v>
      </c>
      <c r="B227" s="34" t="s">
        <v>248</v>
      </c>
      <c r="C227" s="35"/>
      <c r="D227" s="35">
        <v>9.35</v>
      </c>
      <c r="E227" s="66" t="s">
        <v>255</v>
      </c>
      <c r="F227" s="63">
        <v>2019.25</v>
      </c>
      <c r="G227" s="44"/>
      <c r="H227" s="38"/>
      <c r="I227" s="39" t="s">
        <v>36</v>
      </c>
      <c r="J227" s="40">
        <f t="shared" si="12"/>
        <v>1</v>
      </c>
      <c r="K227" s="38" t="s">
        <v>37</v>
      </c>
      <c r="L227" s="38" t="s">
        <v>4</v>
      </c>
      <c r="M227" s="41"/>
      <c r="N227" s="50"/>
      <c r="O227" s="50"/>
      <c r="P227" s="51"/>
      <c r="Q227" s="50"/>
      <c r="R227" s="50"/>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3">
        <f t="shared" si="13"/>
        <v>18879.99</v>
      </c>
      <c r="BB227" s="52">
        <f t="shared" si="14"/>
        <v>18879.99</v>
      </c>
      <c r="BC227" s="61" t="str">
        <f t="shared" si="15"/>
        <v>INR  Eighteen Thousand Eight Hundred &amp; Seventy Nine  and Paise Ninety Nine Only</v>
      </c>
      <c r="IA227" s="21">
        <v>14.07</v>
      </c>
      <c r="IB227" s="64" t="s">
        <v>248</v>
      </c>
      <c r="ID227" s="21">
        <v>9.35</v>
      </c>
      <c r="IE227" s="22" t="s">
        <v>255</v>
      </c>
      <c r="IF227" s="22"/>
      <c r="IG227" s="22"/>
      <c r="IH227" s="22"/>
      <c r="II227" s="22"/>
    </row>
    <row r="228" spans="1:243" s="21" customFormat="1" ht="31.5">
      <c r="A228" s="33">
        <v>14.08</v>
      </c>
      <c r="B228" s="34" t="s">
        <v>249</v>
      </c>
      <c r="C228" s="35"/>
      <c r="D228" s="35">
        <v>1</v>
      </c>
      <c r="E228" s="66" t="s">
        <v>254</v>
      </c>
      <c r="F228" s="63">
        <v>29.37</v>
      </c>
      <c r="G228" s="44"/>
      <c r="H228" s="38"/>
      <c r="I228" s="39" t="s">
        <v>36</v>
      </c>
      <c r="J228" s="40">
        <f t="shared" si="12"/>
        <v>1</v>
      </c>
      <c r="K228" s="38" t="s">
        <v>37</v>
      </c>
      <c r="L228" s="38" t="s">
        <v>4</v>
      </c>
      <c r="M228" s="41"/>
      <c r="N228" s="50"/>
      <c r="O228" s="50"/>
      <c r="P228" s="51"/>
      <c r="Q228" s="50"/>
      <c r="R228" s="50"/>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3">
        <f t="shared" si="13"/>
        <v>29.37</v>
      </c>
      <c r="BB228" s="52">
        <f t="shared" si="14"/>
        <v>29.37</v>
      </c>
      <c r="BC228" s="61" t="str">
        <f t="shared" si="15"/>
        <v>INR  Twenty Nine and Paise Thirty Seven Only</v>
      </c>
      <c r="IA228" s="21">
        <v>14.08</v>
      </c>
      <c r="IB228" s="21" t="s">
        <v>249</v>
      </c>
      <c r="ID228" s="21">
        <v>1</v>
      </c>
      <c r="IE228" s="22" t="s">
        <v>254</v>
      </c>
      <c r="IF228" s="22"/>
      <c r="IG228" s="22"/>
      <c r="IH228" s="22"/>
      <c r="II228" s="22"/>
    </row>
    <row r="229" spans="1:243" s="21" customFormat="1" ht="145.5" customHeight="1">
      <c r="A229" s="33">
        <v>14.09</v>
      </c>
      <c r="B229" s="34" t="s">
        <v>250</v>
      </c>
      <c r="C229" s="35"/>
      <c r="D229" s="35">
        <v>0.5</v>
      </c>
      <c r="E229" s="66" t="s">
        <v>253</v>
      </c>
      <c r="F229" s="63">
        <v>3724.68</v>
      </c>
      <c r="G229" s="44"/>
      <c r="H229" s="38"/>
      <c r="I229" s="39" t="s">
        <v>36</v>
      </c>
      <c r="J229" s="40">
        <f t="shared" si="12"/>
        <v>1</v>
      </c>
      <c r="K229" s="38" t="s">
        <v>37</v>
      </c>
      <c r="L229" s="38" t="s">
        <v>4</v>
      </c>
      <c r="M229" s="41"/>
      <c r="N229" s="50"/>
      <c r="O229" s="50"/>
      <c r="P229" s="51"/>
      <c r="Q229" s="50"/>
      <c r="R229" s="50"/>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3">
        <f t="shared" si="13"/>
        <v>1862.34</v>
      </c>
      <c r="BB229" s="52">
        <f t="shared" si="14"/>
        <v>1862.34</v>
      </c>
      <c r="BC229" s="61" t="str">
        <f t="shared" si="15"/>
        <v>INR  One Thousand Eight Hundred &amp; Sixty Two  and Paise Thirty Four Only</v>
      </c>
      <c r="IA229" s="21">
        <v>14.09</v>
      </c>
      <c r="IB229" s="64" t="s">
        <v>250</v>
      </c>
      <c r="ID229" s="21">
        <v>0.5</v>
      </c>
      <c r="IE229" s="22" t="s">
        <v>253</v>
      </c>
      <c r="IF229" s="22"/>
      <c r="IG229" s="22"/>
      <c r="IH229" s="22"/>
      <c r="II229" s="22"/>
    </row>
    <row r="230" spans="1:243" s="21" customFormat="1" ht="52.5" customHeight="1">
      <c r="A230" s="65">
        <v>14.1</v>
      </c>
      <c r="B230" s="34" t="s">
        <v>251</v>
      </c>
      <c r="C230" s="35"/>
      <c r="D230" s="35">
        <v>2</v>
      </c>
      <c r="E230" s="66" t="s">
        <v>254</v>
      </c>
      <c r="F230" s="63">
        <v>1014.91</v>
      </c>
      <c r="G230" s="44"/>
      <c r="H230" s="38"/>
      <c r="I230" s="39" t="s">
        <v>36</v>
      </c>
      <c r="J230" s="40">
        <f t="shared" si="12"/>
        <v>1</v>
      </c>
      <c r="K230" s="38" t="s">
        <v>37</v>
      </c>
      <c r="L230" s="38" t="s">
        <v>4</v>
      </c>
      <c r="M230" s="41"/>
      <c r="N230" s="50"/>
      <c r="O230" s="50"/>
      <c r="P230" s="51"/>
      <c r="Q230" s="50"/>
      <c r="R230" s="50"/>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3">
        <f t="shared" si="13"/>
        <v>2029.82</v>
      </c>
      <c r="BB230" s="52">
        <f t="shared" si="14"/>
        <v>2029.82</v>
      </c>
      <c r="BC230" s="61" t="str">
        <f t="shared" si="15"/>
        <v>INR  Two Thousand  &amp;Twenty Nine  and Paise Eighty Two Only</v>
      </c>
      <c r="IA230" s="21">
        <v>14.1</v>
      </c>
      <c r="IB230" s="64" t="s">
        <v>251</v>
      </c>
      <c r="ID230" s="21">
        <v>2</v>
      </c>
      <c r="IE230" s="22" t="s">
        <v>254</v>
      </c>
      <c r="IF230" s="22"/>
      <c r="IG230" s="22"/>
      <c r="IH230" s="22"/>
      <c r="II230" s="22"/>
    </row>
    <row r="231" spans="1:55" ht="42.75">
      <c r="A231" s="45" t="s">
        <v>38</v>
      </c>
      <c r="B231" s="46"/>
      <c r="C231" s="47"/>
      <c r="D231" s="57"/>
      <c r="E231" s="57"/>
      <c r="F231" s="57"/>
      <c r="G231" s="36"/>
      <c r="H231" s="48"/>
      <c r="I231" s="48"/>
      <c r="J231" s="48"/>
      <c r="K231" s="48"/>
      <c r="L231" s="49"/>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60">
        <f>SUM(BA13:BA230)</f>
        <v>1013285.94</v>
      </c>
      <c r="BB231" s="60">
        <f>SUM(BB13:BB230)</f>
        <v>1013285.94</v>
      </c>
      <c r="BC231" s="61" t="str">
        <f>SpellNumber($E$2,BB231)</f>
        <v>INR  Ten Lakh Thirteen Thousand Two Hundred &amp; Eighty Five  and Paise Ninety Four Only</v>
      </c>
    </row>
    <row r="232" spans="1:55" ht="45" customHeight="1">
      <c r="A232" s="24" t="s">
        <v>39</v>
      </c>
      <c r="B232" s="25"/>
      <c r="C232" s="26"/>
      <c r="D232" s="54"/>
      <c r="E232" s="55" t="s">
        <v>46</v>
      </c>
      <c r="F232" s="56"/>
      <c r="G232" s="27"/>
      <c r="H232" s="28"/>
      <c r="I232" s="28"/>
      <c r="J232" s="28"/>
      <c r="K232" s="29"/>
      <c r="L232" s="30"/>
      <c r="M232" s="31"/>
      <c r="N232" s="32"/>
      <c r="O232" s="21"/>
      <c r="P232" s="21"/>
      <c r="Q232" s="21"/>
      <c r="R232" s="21"/>
      <c r="S232" s="21"/>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58">
        <f>IF(ISBLANK(F232),0,IF(E232="Excess (+)",ROUND(BA231+(BA231*F232),2),IF(E232="Less (-)",ROUND(BA231+(BA231*F232*(-1)),2),IF(E232="At Par",BA231,0))))</f>
        <v>0</v>
      </c>
      <c r="BB232" s="59">
        <f>ROUND(BA232,0)</f>
        <v>0</v>
      </c>
      <c r="BC232" s="61" t="str">
        <f>SpellNumber($E$2,BB232)</f>
        <v>INR Zero Only</v>
      </c>
    </row>
    <row r="233" spans="1:55" ht="33" customHeight="1">
      <c r="A233" s="23" t="s">
        <v>40</v>
      </c>
      <c r="B233" s="23"/>
      <c r="C233" s="74" t="str">
        <f>SpellNumber($E$2,BB232)</f>
        <v>INR Zero Only</v>
      </c>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row>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9" ht="15"/>
    <row r="1051" ht="15"/>
    <row r="1052" ht="15"/>
    <row r="1053" ht="15"/>
    <row r="1054" ht="15"/>
    <row r="1056" ht="15"/>
    <row r="1057" ht="15"/>
    <row r="1058" ht="15"/>
    <row r="1060" ht="15"/>
    <row r="1061" ht="15"/>
    <row r="1062" ht="15"/>
    <row r="1063" ht="15"/>
    <row r="1065" ht="15"/>
    <row r="1067" ht="15"/>
    <row r="1068" ht="15"/>
    <row r="1070" ht="15"/>
    <row r="1071" ht="15"/>
    <row r="1072" ht="15"/>
    <row r="1074" ht="15"/>
    <row r="1075" ht="15"/>
    <row r="1076" ht="15"/>
    <row r="1077" ht="15"/>
    <row r="1079" ht="15"/>
    <row r="1080" ht="15"/>
    <row r="1082" ht="15"/>
    <row r="1084" ht="15"/>
    <row r="1085" ht="15"/>
    <row r="1087" ht="15"/>
    <row r="1088" ht="15"/>
    <row r="1089" ht="15"/>
    <row r="1091" ht="15"/>
    <row r="1092" ht="15"/>
    <row r="1094" ht="15"/>
    <row r="1095" ht="15"/>
    <row r="1096" ht="15"/>
    <row r="1099" ht="15"/>
    <row r="1101" ht="15"/>
    <row r="1103" ht="15"/>
    <row r="1104" ht="15"/>
    <row r="1105" ht="15"/>
    <row r="1106" ht="15"/>
    <row r="1108" ht="15"/>
    <row r="1109" ht="15"/>
    <row r="1110" ht="15"/>
    <row r="1112" ht="15"/>
    <row r="1113" ht="15"/>
    <row r="1115" ht="15"/>
    <row r="1116" ht="15"/>
    <row r="1117" ht="15"/>
    <row r="1118" ht="15"/>
    <row r="1120" ht="15"/>
    <row r="1122" ht="15"/>
    <row r="1123" ht="15"/>
    <row r="1124" ht="15"/>
    <row r="1125" ht="15"/>
    <row r="1127" ht="15"/>
    <row r="1129" ht="15"/>
    <row r="1132" ht="15"/>
    <row r="1134" ht="15"/>
    <row r="1137" ht="15"/>
    <row r="1139" ht="15"/>
    <row r="1141" ht="15"/>
  </sheetData>
  <sheetProtection password="8F23" sheet="1"/>
  <mergeCells count="112">
    <mergeCell ref="D213:BC213"/>
    <mergeCell ref="D215:BC215"/>
    <mergeCell ref="D216:BC216"/>
    <mergeCell ref="D219:BC219"/>
    <mergeCell ref="D220:BC220"/>
    <mergeCell ref="D199:BC199"/>
    <mergeCell ref="D201:BC201"/>
    <mergeCell ref="D203:BC203"/>
    <mergeCell ref="D208:BC208"/>
    <mergeCell ref="D209:BC209"/>
    <mergeCell ref="D211:BC211"/>
    <mergeCell ref="D187:BC187"/>
    <mergeCell ref="D189:BC189"/>
    <mergeCell ref="D191:BC191"/>
    <mergeCell ref="D192:BC192"/>
    <mergeCell ref="D194:BC194"/>
    <mergeCell ref="D197:BC197"/>
    <mergeCell ref="D175:BC175"/>
    <mergeCell ref="D178:BC178"/>
    <mergeCell ref="D179:BC179"/>
    <mergeCell ref="D181:BC181"/>
    <mergeCell ref="D183:BC183"/>
    <mergeCell ref="D184:BC184"/>
    <mergeCell ref="D166:BC166"/>
    <mergeCell ref="D167:BC167"/>
    <mergeCell ref="D169:BC169"/>
    <mergeCell ref="D170:BC170"/>
    <mergeCell ref="D172:BC172"/>
    <mergeCell ref="D173:BC173"/>
    <mergeCell ref="D156:BC156"/>
    <mergeCell ref="D157:BC157"/>
    <mergeCell ref="D159:BC159"/>
    <mergeCell ref="D161:BC161"/>
    <mergeCell ref="D163:BC163"/>
    <mergeCell ref="D164:BC164"/>
    <mergeCell ref="D144:BC144"/>
    <mergeCell ref="D146:BC146"/>
    <mergeCell ref="D147:BC147"/>
    <mergeCell ref="D149:BC149"/>
    <mergeCell ref="D153:BC153"/>
    <mergeCell ref="D152:BC152"/>
    <mergeCell ref="D131:BC131"/>
    <mergeCell ref="D133:BC133"/>
    <mergeCell ref="D135:BC135"/>
    <mergeCell ref="D139:BC139"/>
    <mergeCell ref="D140:BC140"/>
    <mergeCell ref="D142:BC142"/>
    <mergeCell ref="D115:BC115"/>
    <mergeCell ref="D118:BC118"/>
    <mergeCell ref="D117:BC117"/>
    <mergeCell ref="D120:BC120"/>
    <mergeCell ref="D125:BC125"/>
    <mergeCell ref="D127:BC127"/>
    <mergeCell ref="D101:BC101"/>
    <mergeCell ref="D103:BC103"/>
    <mergeCell ref="D105:BC105"/>
    <mergeCell ref="D107:BC107"/>
    <mergeCell ref="D110:BC110"/>
    <mergeCell ref="D113:BC113"/>
    <mergeCell ref="D89:BC89"/>
    <mergeCell ref="D91:BC91"/>
    <mergeCell ref="D92:BC92"/>
    <mergeCell ref="D94:BC94"/>
    <mergeCell ref="D96:BC96"/>
    <mergeCell ref="D99:BC99"/>
    <mergeCell ref="D98:BC98"/>
    <mergeCell ref="D77:BC77"/>
    <mergeCell ref="D79:BC79"/>
    <mergeCell ref="D80:BC80"/>
    <mergeCell ref="D83:BC83"/>
    <mergeCell ref="D85:BC85"/>
    <mergeCell ref="D87:BC87"/>
    <mergeCell ref="D68:BC68"/>
    <mergeCell ref="D69:BC69"/>
    <mergeCell ref="D70:BC70"/>
    <mergeCell ref="D73:BC73"/>
    <mergeCell ref="D72:BC72"/>
    <mergeCell ref="D75:BC75"/>
    <mergeCell ref="D56:BC56"/>
    <mergeCell ref="D58:BC58"/>
    <mergeCell ref="D60:BC60"/>
    <mergeCell ref="D62:BC62"/>
    <mergeCell ref="D64:BC64"/>
    <mergeCell ref="D66:BC66"/>
    <mergeCell ref="D41:BC41"/>
    <mergeCell ref="D42:BC42"/>
    <mergeCell ref="D45:BC45"/>
    <mergeCell ref="D48:BC48"/>
    <mergeCell ref="D50:BC50"/>
    <mergeCell ref="D53:BC53"/>
    <mergeCell ref="C233:BC233"/>
    <mergeCell ref="D13:BC13"/>
    <mergeCell ref="D14:BC14"/>
    <mergeCell ref="D17:BC17"/>
    <mergeCell ref="D19:BC19"/>
    <mergeCell ref="D22:BC22"/>
    <mergeCell ref="D25:BC25"/>
    <mergeCell ref="D24:BC24"/>
    <mergeCell ref="D27:BC27"/>
    <mergeCell ref="D30:BC30"/>
    <mergeCell ref="A9:BC9"/>
    <mergeCell ref="D31:BC31"/>
    <mergeCell ref="D32:BC32"/>
    <mergeCell ref="D34:BC34"/>
    <mergeCell ref="D39:BC39"/>
    <mergeCell ref="D38:BC38"/>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2">
      <formula1>IF(E232="Select",-1,IF(E232="At Par",0,0))</formula1>
      <formula2>IF(E232="Select",-1,IF(E232="At Par",0,0.99))</formula2>
    </dataValidation>
    <dataValidation type="list" allowBlank="1" showErrorMessage="1" sqref="E23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2">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2">
      <formula1>0</formula1>
      <formula2>IF(#REF!&lt;&gt;"Select",99.9,0)</formula2>
    </dataValidation>
    <dataValidation allowBlank="1" showInputMessage="1" showErrorMessage="1" promptTitle="Units" prompt="Please enter Units in text" sqref="D15:E16 D18:E18 D20:E21 D23:E23 D26:E26 D28:E29 D33:E33 D35:E37 D40:E40 D43:E44 D46:E47 D49:E49 D51:E52 D54:E55 D57:E57 D59:E59 D61:E61 D63:E63 D65:E65 D67:E67 D71:E71 D74:E74 D76:E76 D78:E78 D81:E82 D84:E84 D86:E86 D88:E88 D90:E90 D93:E93 D95:E95 D97:E97 D100:E100 D102:E102 D104:E104 D106:E106 D108:E109 D111:E112 D114:E114 D116:E116 D119:E119 D121:E124 D126:E126 D128:E130 D132:E132 D134:E134 D136:E138 D141:E141 D143:E143 D145:E145 D148:E148 D150:E151 D154:E155 D158:E158 D160:E160 D162:E162 D165:E165 D168:E168 D171:E171 D174:E174 D176:E177 D180:E180 D182:E182 D185:E186 D188:E188 D190:E190 D193:E193 D195:E196 D198:E198 D200:E200 D202:E202 D204:E207 D210:E210 D212:E212 D214:E214 D217:E218 D221:E230">
      <formula1>0</formula1>
      <formula2>0</formula2>
    </dataValidation>
    <dataValidation type="decimal" allowBlank="1" showInputMessage="1" showErrorMessage="1" promptTitle="Quantity" prompt="Please enter the Quantity for this item. " errorTitle="Invalid Entry" error="Only Numeric Values are allowed. " sqref="F15:F16 F18 F20:F21 F23 F26 F28:F29 F33 F35:F37 F40 F43:F44 F46:F47 F49 F51:F52 F54:F55 F57 F59 F61 F63 F65 F67 F71 F74 F76 F78 F81:F82 F84 F86 F88 F90 F93 F95 F97 F100 F102 F104 F106 F108:F109 F111:F112 F114 F116 F119 F121:F124 F126 F128:F130 F132 F134 F136:F138 F141 F143 F145 F148 F150:F151 F154:F155 F158 F160 F162 F165 F168 F171 F174 F176:F177 F180 F182 F185:F186 F188 F190 F193 F195:F196 F198 F200 F202 F204:F207 F210 F212 F214 F217:F218 F221:F230">
      <formula1>0</formula1>
      <formula2>999999999999999</formula2>
    </dataValidation>
    <dataValidation type="list" allowBlank="1" showErrorMessage="1" sqref="D13:D14 K15:K16 D17 K18 D19 K20:K21 D22 D24:D25 K23 K26 D27 K28:K29 D30:D32 K33 D34 D38:D39 K35:K37 K40 D41:D42 K43:K44 D45 K46:K47 D48 K49 D50 K51:K52 D53 K54:K55 D56 K57 D58 K59 D60 K61 D62 K63 D64 K65 D66 K67 D68:D70 D72:D73 K71 K74 D75 K76 D77 K78 D79:D80 K81:K82 D83 K84 D85 K86 D87 K88 D89 K90 D91:D92 K93 D94 K95 D96 D98:D99 K97 K100 D101 K102 D103 K104 D105 K106 D107 K108:K109 D110 K111:K112 D113 K114 D115 D117:D118 K116 K119 D120 K121:K124 D125 K126 D127 K128:K130 D131 K132 D133 K134 D135 K136:K138 D139:D140 K141 D142 K143 D144 K145">
      <formula1>"Partial Conversion,Full Conversion"</formula1>
      <formula2>0</formula2>
    </dataValidation>
    <dataValidation type="list" allowBlank="1" showErrorMessage="1" sqref="D146:D147 K148 D149 D152:D153 K150:K151 K154:K155 D156:D157 K158 D159 K160 D161 K162 D163:D164 K165 D166:D167 K168 D169:D170 K171 D172:D173 K174 D175 K176:K177 D178:D179 K180 D181 K182 D183:D184 K185:K186 D187 K188 D189 K190 D191:D192 K193 D194 K195:K196 D197 K198 D199 K200 D201 K202 D203 K204:K207 D208:D209 K210 D211 K212 D213 K214 D215:D216 K217:K218 D219:D220 K221:K23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1 G23:H23 G26:H26 G28:H29 G33:H33 G35:H37 G40:H40 G43:H44 G46:H47 G49:H49 G51:H52 G54:H55 G57:H57 G59:H59 G61:H61 G63:H63 G65:H65 G67:H67 G71:H71 G74:H74 G76:H76 G78:H78 G81:H82 G84:H84 G86:H86 G88:H88 G90:H90 G93:H93 G95:H95 G97:H97 G100:H100 G102:H102 G104:H104 G106:H106 G108:H109 G111:H112 G114:H114 G116:H116 G119:H119 G121:H124 G126:H126 G128:H130 G132:H132 G134:H134 G136:H138 G141:H141 G143:H143 G145:H145 G148:H148 G150:H151 G154:H155 G158:H158 G160:H160 G162:H162 G165:H165 G168:H168 G171:H171 G174:H174 G176:H177 G180:H180 G182:H182 G185:H186 G188:H188 G190:H190 G193:H193 G195:H196 G198:H198 G200:H200 G202:H202 G204:H207 G210:H210 G212:H212 G214:H214 G217:H218 G221:H230">
      <formula1>0</formula1>
      <formula2>999999999999999</formula2>
    </dataValidation>
    <dataValidation allowBlank="1" showInputMessage="1" showErrorMessage="1" promptTitle="Addition / Deduction" prompt="Please Choose the correct One" sqref="J15:J16 J18 J20:J21 J23 J26 J28:J29 J33 J35:J37 J40 J43:J44 J46:J47 J49 J51:J52 J54:J55 J57 J59 J61 J63 J65 J67 J71 J74 J76 J78 J81:J82 J84 J86 J88 J90 J93 J95 J97 J100 J102 J104 J106 J108:J109 J111:J112 J114 J116 J119 J121:J124 J126 J128:J130 J132 J134 J136:J138 J141 J143 J145 J148 J150:J151 J154:J155 J158 J160 J162 J165 J168 J171 J174 J176:J177 J180 J182 J185:J186 J188 J190 J193 J195:J196 J198 J200 J202 J204:J207 J210 J212 J214 J217:J218 J221:J230">
      <formula1>0</formula1>
      <formula2>0</formula2>
    </dataValidation>
    <dataValidation type="list" showErrorMessage="1" sqref="I15:I16 I18 I20:I21 I23 I26 I28:I29 I33 I35:I37 I40 I43:I44 I46:I47 I49 I51:I52 I54:I55 I57 I59 I61 I63 I65 I67 I71 I74 I76 I78 I81:I82 I84 I86 I88 I90 I93 I95 I97 I100 I102 I104 I106 I108:I109 I111:I112 I114 I116 I119 I121:I124 I126 I128:I130 I132 I134 I136:I138 I141 I143 I145 I148 I150:I151 I154:I155 I158 I160 I162 I165 I168 I171 I174 I176:I177 I180 I182 I185:I186 I188 I190 I193 I195:I196 I198 I200 I202 I204:I207 I210 I212 I214 I217:I218 I221:I2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3:O23 N26:O26 N28:O29 N33:O33 N35:O37 N40:O40 N43:O44 N46:O47 N49:O49 N51:O52 N54:O55 N57:O57 N59:O59 N61:O61 N63:O63 N65:O65 N67:O67 N71:O71 N74:O74 N76:O76 N78:O78 N81:O82 N84:O84 N86:O86 N88:O88 N90:O90 N93:O93 N95:O95 N97:O97 N100:O100 N102:O102 N104:O104 N106:O106 N108:O109 N111:O112 N114:O114 N116:O116 N119:O119 N121:O124 N126:O126 N128:O130 N132:O132 N134:O134 N136:O138 N141:O141 N143:O143 N145:O145 N148:O148 N150:O151 N154:O155 N158:O158 N160:O160 N162:O162 N165:O165 N168:O168 N171:O171 N174:O174 N176:O177 N180:O180 N182:O182 N185:O186 N188:O188 N190:O190 N193:O193 N195:O196 N198:O198 N200:O200 N202:O202 N204:O207 N210:O210 N212:O212 N214:O214 N217:O218 N221:O2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3 R26 R28:R29 R33 R35:R37 R40 R43:R44 R46:R47 R49 R51:R52 R54:R55 R57 R59 R61 R63 R65 R67 R71 R74 R76 R78 R81:R82 R84 R86 R88 R90 R93 R95 R97 R100 R102 R104 R106 R108:R109 R111:R112 R114 R116 R119 R121:R124 R126 R128:R130 R132 R134 R136:R138 R141 R143 R145 R148 R150:R151 R154:R155 R158 R160 R162 R165 R168 R171 R174 R176:R177 R180 R182 R185:R186 R188 R190 R193 R195:R196 R198 R200 R202 R204:R207 R210 R212 R214 R217:R218 R221:R2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3 Q26 Q28:Q29 Q33 Q35:Q37 Q40 Q43:Q44 Q46:Q47 Q49 Q51:Q52 Q54:Q55 Q57 Q59 Q61 Q63 Q65 Q67 Q71 Q74 Q76 Q78 Q81:Q82 Q84 Q86 Q88 Q90 Q93 Q95 Q97 Q100 Q102 Q104 Q106 Q108:Q109 Q111:Q112 Q114 Q116 Q119 Q121:Q124 Q126 Q128:Q130 Q132 Q134 Q136:Q138 Q141 Q143 Q145 Q148 Q150:Q151 Q154:Q155 Q158 Q160 Q162 Q165 Q168 Q171 Q174 Q176:Q177 Q180 Q182 Q185:Q186 Q188 Q190 Q193 Q195:Q196 Q198 Q200 Q202 Q204:Q207 Q210 Q212 Q214 Q217:Q218 Q221:Q2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3 M26 M28:M29 M33 M35:M37 M40 M43:M44 M46:M47 M49 M51:M52 M54:M55 M57 M59 M61 M63 M65 M67 M71 M74 M76 M78 M81:M82 M84 M86 M88 M90 M93 M95 M97 M100 M102 M104 M106 M108:M109 M111:M112 M114 M116 M119 M121:M124 M126 M128:M130 M132 M134 M136:M138 M141 M143 M145 M148 M150:M151 M154:M155 M158 M160 M162 M165 M168 M171 M174 M176:M177 M180 M182 M185:M186 M188 M190 M193 M195:M196 M198 M200 M202 M204:M207 M210 M212 M214 M217:M218 M221:M230">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30 L229">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30">
      <formula1>0</formula1>
      <formula2>0</formula2>
    </dataValidation>
    <dataValidation type="decimal" allowBlank="1" showErrorMessage="1" errorTitle="Invalid Entry" error="Only Numeric Values are allowed. " sqref="A13:A230">
      <formula1>0</formula1>
      <formula2>999999999999999</formula2>
    </dataValidation>
  </dataValidations>
  <printOptions/>
  <pageMargins left="0.45" right="0.2" top="0.75" bottom="0.75" header="0.511805555555556" footer="0.511805555555556"/>
  <pageSetup horizontalDpi="300" verticalDpi="300" orientation="landscape" paperSize="9" scale="40" r:id="rId4"/>
  <rowBreaks count="2" manualBreakCount="2">
    <brk id="203" max="54" man="1"/>
    <brk id="215"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18" sqref="O18"/>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2020-03-13T11:31:44Z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